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el\Desktop\M2\Stage csm\Blue Carbon\mydata\econ\"/>
    </mc:Choice>
  </mc:AlternateContent>
  <xr:revisionPtr revIDLastSave="0" documentId="13_ncr:9_{AAED2D8A-9BD9-4FAA-A55E-406EDC320E3E}" xr6:coauthVersionLast="47" xr6:coauthVersionMax="47" xr10:uidLastSave="{00000000-0000-0000-0000-000000000000}"/>
  <bookViews>
    <workbookView xWindow="-107" yWindow="-107" windowWidth="20847" windowHeight="13110" activeTab="3" xr2:uid="{A45D4F1A-BD08-425F-8C4D-A1EF680F43E3}"/>
  </bookViews>
  <sheets>
    <sheet name="Data" sheetId="1" r:id="rId1"/>
    <sheet name="Data (2)" sheetId="5" r:id="rId2"/>
    <sheet name="df" sheetId="4" r:id="rId3"/>
    <sheet name="GDP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269" i="4" s="1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O3" i="4"/>
  <c r="O4" i="4"/>
  <c r="O5" i="4"/>
  <c r="O6" i="4"/>
  <c r="O7" i="4"/>
  <c r="O8" i="4"/>
  <c r="O269" i="4" s="1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P2" i="4"/>
  <c r="O2" i="4"/>
  <c r="H269" i="4"/>
  <c r="I269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" i="4"/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B1" i="4"/>
  <c r="A1" i="4"/>
  <c r="J2" i="4" l="1" a="1"/>
  <c r="C2" i="4" a="1"/>
  <c r="C2" i="4" l="1"/>
  <c r="D2" i="4" s="1"/>
  <c r="D25" i="4"/>
  <c r="D9" i="4"/>
  <c r="D18" i="4"/>
  <c r="D29" i="4"/>
  <c r="D39" i="4"/>
  <c r="D49" i="4"/>
  <c r="D59" i="4"/>
  <c r="D69" i="4"/>
  <c r="D78" i="4"/>
  <c r="D87" i="4"/>
  <c r="D105" i="4"/>
  <c r="D123" i="4"/>
  <c r="D133" i="4"/>
  <c r="D142" i="4"/>
  <c r="D151" i="4"/>
  <c r="D172" i="4"/>
  <c r="D191" i="4"/>
  <c r="D220" i="4"/>
  <c r="D230" i="4"/>
  <c r="D241" i="4"/>
  <c r="D250" i="4"/>
  <c r="D259" i="4"/>
  <c r="D20" i="4"/>
  <c r="D31" i="4"/>
  <c r="D41" i="4"/>
  <c r="D51" i="4"/>
  <c r="D5" i="4"/>
  <c r="D16" i="4"/>
  <c r="D28" i="4"/>
  <c r="E41" i="4"/>
  <c r="D75" i="4"/>
  <c r="D86" i="4"/>
  <c r="D96" i="4"/>
  <c r="D107" i="4"/>
  <c r="D116" i="4"/>
  <c r="D126" i="4"/>
  <c r="D137" i="4"/>
  <c r="D146" i="4"/>
  <c r="D158" i="4"/>
  <c r="E168" i="4"/>
  <c r="D179" i="4"/>
  <c r="D190" i="4"/>
  <c r="D202" i="4"/>
  <c r="D212" i="4"/>
  <c r="D222" i="4"/>
  <c r="D233" i="4"/>
  <c r="D245" i="4"/>
  <c r="D17" i="4"/>
  <c r="D30" i="4"/>
  <c r="D42" i="4"/>
  <c r="D54" i="4"/>
  <c r="D65" i="4"/>
  <c r="D76" i="4"/>
  <c r="D88" i="4"/>
  <c r="D97" i="4"/>
  <c r="E107" i="4"/>
  <c r="D117" i="4"/>
  <c r="D127" i="4"/>
  <c r="D138" i="4"/>
  <c r="D147" i="4"/>
  <c r="D159" i="4"/>
  <c r="D169" i="4"/>
  <c r="D180" i="4"/>
  <c r="D203" i="4"/>
  <c r="D213" i="4"/>
  <c r="D223" i="4"/>
  <c r="E223" i="4" s="1"/>
  <c r="E233" i="4"/>
  <c r="E245" i="4"/>
  <c r="D254" i="4"/>
  <c r="D264" i="4"/>
  <c r="D6" i="4"/>
  <c r="E17" i="4"/>
  <c r="D32" i="4"/>
  <c r="D43" i="4"/>
  <c r="D55" i="4"/>
  <c r="D66" i="4"/>
  <c r="D77" i="4"/>
  <c r="D98" i="4"/>
  <c r="D108" i="4"/>
  <c r="D118" i="4"/>
  <c r="D128" i="4"/>
  <c r="D148" i="4"/>
  <c r="D160" i="4"/>
  <c r="D170" i="4"/>
  <c r="D181" i="4"/>
  <c r="D192" i="4"/>
  <c r="D204" i="4"/>
  <c r="D214" i="4"/>
  <c r="D234" i="4"/>
  <c r="D246" i="4"/>
  <c r="E246" i="4" s="1"/>
  <c r="D255" i="4"/>
  <c r="D265" i="4"/>
  <c r="D8" i="4"/>
  <c r="D21" i="4"/>
  <c r="D34" i="4"/>
  <c r="D45" i="4"/>
  <c r="D56" i="4"/>
  <c r="D68" i="4"/>
  <c r="D80" i="4"/>
  <c r="D90" i="4"/>
  <c r="D100" i="4"/>
  <c r="E100" i="4" s="1"/>
  <c r="D119" i="4"/>
  <c r="D130" i="4"/>
  <c r="D150" i="4"/>
  <c r="D161" i="4"/>
  <c r="D183" i="4"/>
  <c r="D194" i="4"/>
  <c r="D206" i="4"/>
  <c r="D225" i="4"/>
  <c r="D236" i="4"/>
  <c r="D247" i="4"/>
  <c r="D267" i="4"/>
  <c r="D22" i="4"/>
  <c r="D37" i="4"/>
  <c r="D57" i="4"/>
  <c r="D91" i="4"/>
  <c r="D120" i="4"/>
  <c r="D135" i="4"/>
  <c r="D166" i="4"/>
  <c r="D184" i="4"/>
  <c r="D199" i="4"/>
  <c r="D216" i="4"/>
  <c r="D229" i="4"/>
  <c r="D262" i="4"/>
  <c r="D3" i="4"/>
  <c r="D23" i="4"/>
  <c r="E23" i="4" s="1"/>
  <c r="D38" i="4"/>
  <c r="D58" i="4"/>
  <c r="D73" i="4"/>
  <c r="D104" i="4"/>
  <c r="D121" i="4"/>
  <c r="D136" i="4"/>
  <c r="D152" i="4"/>
  <c r="D167" i="4"/>
  <c r="D185" i="4"/>
  <c r="D200" i="4"/>
  <c r="D231" i="4"/>
  <c r="D248" i="4"/>
  <c r="D7" i="4"/>
  <c r="D61" i="4"/>
  <c r="D93" i="4"/>
  <c r="D122" i="4"/>
  <c r="D154" i="4"/>
  <c r="D251" i="4"/>
  <c r="D4" i="4"/>
  <c r="D40" i="4"/>
  <c r="D60" i="4"/>
  <c r="D74" i="4"/>
  <c r="D92" i="4"/>
  <c r="D106" i="4"/>
  <c r="D153" i="4"/>
  <c r="D168" i="4"/>
  <c r="D186" i="4"/>
  <c r="E186" i="4" s="1"/>
  <c r="D201" i="4"/>
  <c r="D217" i="4"/>
  <c r="D232" i="4"/>
  <c r="D249" i="4"/>
  <c r="D263" i="4"/>
  <c r="D24" i="4"/>
  <c r="D44" i="4"/>
  <c r="D79" i="4"/>
  <c r="D109" i="4"/>
  <c r="D139" i="4"/>
  <c r="D171" i="4"/>
  <c r="D205" i="4"/>
  <c r="D235" i="4"/>
  <c r="D266" i="4"/>
  <c r="D50" i="4"/>
  <c r="D70" i="4"/>
  <c r="D114" i="4"/>
  <c r="D131" i="4"/>
  <c r="D144" i="4"/>
  <c r="D162" i="4"/>
  <c r="D176" i="4"/>
  <c r="D195" i="4"/>
  <c r="D210" i="4"/>
  <c r="D226" i="4"/>
  <c r="D242" i="4"/>
  <c r="D257" i="4"/>
  <c r="D14" i="4"/>
  <c r="D35" i="4"/>
  <c r="D52" i="4"/>
  <c r="D36" i="4"/>
  <c r="D71" i="4"/>
  <c r="D95" i="4"/>
  <c r="D124" i="4"/>
  <c r="D145" i="4"/>
  <c r="D175" i="4"/>
  <c r="D208" i="4"/>
  <c r="D228" i="4"/>
  <c r="D258" i="4"/>
  <c r="D111" i="4"/>
  <c r="D19" i="4"/>
  <c r="E71" i="4"/>
  <c r="D99" i="4"/>
  <c r="D125" i="4"/>
  <c r="D149" i="4"/>
  <c r="D177" i="4"/>
  <c r="D209" i="4"/>
  <c r="D237" i="4"/>
  <c r="D260" i="4"/>
  <c r="D10" i="4"/>
  <c r="D46" i="4"/>
  <c r="D72" i="4"/>
  <c r="D101" i="4"/>
  <c r="E125" i="4"/>
  <c r="D155" i="4"/>
  <c r="D178" i="4"/>
  <c r="D238" i="4"/>
  <c r="D261" i="4"/>
  <c r="D243" i="4"/>
  <c r="D163" i="4"/>
  <c r="D218" i="4"/>
  <c r="D11" i="4"/>
  <c r="E46" i="4"/>
  <c r="D81" i="4"/>
  <c r="D102" i="4"/>
  <c r="D129" i="4"/>
  <c r="D156" i="4"/>
  <c r="D182" i="4"/>
  <c r="D239" i="4"/>
  <c r="D12" i="4"/>
  <c r="D47" i="4"/>
  <c r="D82" i="4"/>
  <c r="D103" i="4"/>
  <c r="D157" i="4"/>
  <c r="D187" i="4"/>
  <c r="D211" i="4"/>
  <c r="D240" i="4"/>
  <c r="D13" i="4"/>
  <c r="D48" i="4"/>
  <c r="D83" i="4"/>
  <c r="D110" i="4"/>
  <c r="D132" i="4"/>
  <c r="D188" i="4"/>
  <c r="D215" i="4"/>
  <c r="D84" i="4"/>
  <c r="D85" i="4"/>
  <c r="D112" i="4"/>
  <c r="D140" i="4"/>
  <c r="D164" i="4"/>
  <c r="D193" i="4"/>
  <c r="D62" i="4"/>
  <c r="D113" i="4"/>
  <c r="D141" i="4"/>
  <c r="D165" i="4"/>
  <c r="D196" i="4"/>
  <c r="D221" i="4"/>
  <c r="D252" i="4"/>
  <c r="D26" i="4"/>
  <c r="D63" i="4"/>
  <c r="D89" i="4"/>
  <c r="D115" i="4"/>
  <c r="D143" i="4"/>
  <c r="D173" i="4"/>
  <c r="D197" i="4"/>
  <c r="D224" i="4"/>
  <c r="D15" i="4"/>
  <c r="D27" i="4"/>
  <c r="D64" i="4"/>
  <c r="D94" i="4"/>
  <c r="E143" i="4"/>
  <c r="D198" i="4"/>
  <c r="D253" i="4"/>
  <c r="D134" i="4"/>
  <c r="D189" i="4"/>
  <c r="D244" i="4"/>
  <c r="D219" i="4"/>
  <c r="D33" i="4"/>
  <c r="D67" i="4"/>
  <c r="D174" i="4"/>
  <c r="D207" i="4"/>
  <c r="D227" i="4"/>
  <c r="D256" i="4"/>
  <c r="D53" i="4"/>
  <c r="J2" i="4"/>
  <c r="K2" i="4" s="1"/>
  <c r="K4" i="4"/>
  <c r="K16" i="4"/>
  <c r="K28" i="4"/>
  <c r="K40" i="4"/>
  <c r="K52" i="4"/>
  <c r="K64" i="4"/>
  <c r="L64" i="4" s="1"/>
  <c r="K76" i="4"/>
  <c r="K88" i="4"/>
  <c r="K100" i="4"/>
  <c r="K112" i="4"/>
  <c r="K124" i="4"/>
  <c r="K136" i="4"/>
  <c r="K148" i="4"/>
  <c r="K160" i="4"/>
  <c r="K172" i="4"/>
  <c r="K184" i="4"/>
  <c r="K196" i="4"/>
  <c r="L258" i="4"/>
  <c r="K11" i="4"/>
  <c r="K24" i="4"/>
  <c r="K37" i="4"/>
  <c r="K50" i="4"/>
  <c r="K63" i="4"/>
  <c r="K77" i="4"/>
  <c r="K90" i="4"/>
  <c r="K103" i="4"/>
  <c r="K116" i="4"/>
  <c r="K129" i="4"/>
  <c r="K142" i="4"/>
  <c r="K155" i="4"/>
  <c r="K168" i="4"/>
  <c r="K181" i="4"/>
  <c r="K194" i="4"/>
  <c r="K207" i="4"/>
  <c r="K219" i="4"/>
  <c r="K231" i="4"/>
  <c r="K243" i="4"/>
  <c r="K255" i="4"/>
  <c r="K267" i="4"/>
  <c r="L176" i="4"/>
  <c r="K12" i="4"/>
  <c r="K25" i="4"/>
  <c r="K38" i="4"/>
  <c r="K51" i="4"/>
  <c r="K65" i="4"/>
  <c r="K78" i="4"/>
  <c r="K91" i="4"/>
  <c r="K104" i="4"/>
  <c r="K117" i="4"/>
  <c r="K130" i="4"/>
  <c r="K143" i="4"/>
  <c r="K156" i="4"/>
  <c r="K169" i="4"/>
  <c r="K182" i="4"/>
  <c r="K195" i="4"/>
  <c r="K208" i="4"/>
  <c r="K220" i="4"/>
  <c r="K232" i="4"/>
  <c r="K244" i="4"/>
  <c r="K256" i="4"/>
  <c r="K13" i="4"/>
  <c r="K26" i="4"/>
  <c r="K39" i="4"/>
  <c r="K53" i="4"/>
  <c r="K66" i="4"/>
  <c r="K79" i="4"/>
  <c r="K92" i="4"/>
  <c r="K105" i="4"/>
  <c r="K118" i="4"/>
  <c r="K131" i="4"/>
  <c r="K144" i="4"/>
  <c r="K157" i="4"/>
  <c r="K170" i="4"/>
  <c r="K183" i="4"/>
  <c r="K197" i="4"/>
  <c r="K209" i="4"/>
  <c r="K221" i="4"/>
  <c r="K233" i="4"/>
  <c r="K245" i="4"/>
  <c r="K257" i="4"/>
  <c r="K15" i="4"/>
  <c r="K29" i="4"/>
  <c r="L4" i="4"/>
  <c r="K17" i="4"/>
  <c r="K34" i="4"/>
  <c r="K54" i="4"/>
  <c r="L54" i="4" s="1"/>
  <c r="K70" i="4"/>
  <c r="K86" i="4"/>
  <c r="K106" i="4"/>
  <c r="K122" i="4"/>
  <c r="K139" i="4"/>
  <c r="K158" i="4"/>
  <c r="K175" i="4"/>
  <c r="K191" i="4"/>
  <c r="K210" i="4"/>
  <c r="K225" i="4"/>
  <c r="K240" i="4"/>
  <c r="K258" i="4"/>
  <c r="K18" i="4"/>
  <c r="K35" i="4"/>
  <c r="K55" i="4"/>
  <c r="K71" i="4"/>
  <c r="K87" i="4"/>
  <c r="K107" i="4"/>
  <c r="K123" i="4"/>
  <c r="K140" i="4"/>
  <c r="K159" i="4"/>
  <c r="K176" i="4"/>
  <c r="K192" i="4"/>
  <c r="K211" i="4"/>
  <c r="K226" i="4"/>
  <c r="K241" i="4"/>
  <c r="K259" i="4"/>
  <c r="K20" i="4"/>
  <c r="K57" i="4"/>
  <c r="K93" i="4"/>
  <c r="K126" i="4"/>
  <c r="K162" i="4"/>
  <c r="K198" i="4"/>
  <c r="L198" i="4" s="1"/>
  <c r="K228" i="4"/>
  <c r="K261" i="4"/>
  <c r="K19" i="4"/>
  <c r="K36" i="4"/>
  <c r="K56" i="4"/>
  <c r="K72" i="4"/>
  <c r="K89" i="4"/>
  <c r="K108" i="4"/>
  <c r="K125" i="4"/>
  <c r="K141" i="4"/>
  <c r="K161" i="4"/>
  <c r="K177" i="4"/>
  <c r="K193" i="4"/>
  <c r="K212" i="4"/>
  <c r="K227" i="4"/>
  <c r="K242" i="4"/>
  <c r="K260" i="4"/>
  <c r="K41" i="4"/>
  <c r="K73" i="4"/>
  <c r="K109" i="4"/>
  <c r="K145" i="4"/>
  <c r="K178" i="4"/>
  <c r="K213" i="4"/>
  <c r="K246" i="4"/>
  <c r="L246" i="4"/>
  <c r="K8" i="4"/>
  <c r="K30" i="4"/>
  <c r="K46" i="4"/>
  <c r="K62" i="4"/>
  <c r="K82" i="4"/>
  <c r="K98" i="4"/>
  <c r="K115" i="4"/>
  <c r="K134" i="4"/>
  <c r="K151" i="4"/>
  <c r="K167" i="4"/>
  <c r="K187" i="4"/>
  <c r="K203" i="4"/>
  <c r="K218" i="4"/>
  <c r="K236" i="4"/>
  <c r="K251" i="4"/>
  <c r="K266" i="4"/>
  <c r="K23" i="4"/>
  <c r="K58" i="4"/>
  <c r="K84" i="4"/>
  <c r="K114" i="4"/>
  <c r="K147" i="4"/>
  <c r="K174" i="4"/>
  <c r="K204" i="4"/>
  <c r="K234" i="4"/>
  <c r="K262" i="4"/>
  <c r="K188" i="4"/>
  <c r="K43" i="4"/>
  <c r="K189" i="4"/>
  <c r="K133" i="4"/>
  <c r="K27" i="4"/>
  <c r="K59" i="4"/>
  <c r="K85" i="4"/>
  <c r="K119" i="4"/>
  <c r="K149" i="4"/>
  <c r="K179" i="4"/>
  <c r="K205" i="4"/>
  <c r="K235" i="4"/>
  <c r="L235" i="4" s="1"/>
  <c r="K263" i="4"/>
  <c r="K128" i="4"/>
  <c r="L128" i="4" s="1"/>
  <c r="K31" i="4"/>
  <c r="K60" i="4"/>
  <c r="K94" i="4"/>
  <c r="K120" i="4"/>
  <c r="K150" i="4"/>
  <c r="K180" i="4"/>
  <c r="K206" i="4"/>
  <c r="K237" i="4"/>
  <c r="K264" i="4"/>
  <c r="K216" i="4"/>
  <c r="K247" i="4"/>
  <c r="K7" i="4"/>
  <c r="K99" i="4"/>
  <c r="K217" i="4"/>
  <c r="K3" i="4"/>
  <c r="K32" i="4"/>
  <c r="K61" i="4"/>
  <c r="K95" i="4"/>
  <c r="K121" i="4"/>
  <c r="K152" i="4"/>
  <c r="L152" i="4" s="1"/>
  <c r="K185" i="4"/>
  <c r="K214" i="4"/>
  <c r="K238" i="4"/>
  <c r="K265" i="4"/>
  <c r="K5" i="4"/>
  <c r="K33" i="4"/>
  <c r="K67" i="4"/>
  <c r="K96" i="4"/>
  <c r="K127" i="4"/>
  <c r="K153" i="4"/>
  <c r="K186" i="4"/>
  <c r="K215" i="4"/>
  <c r="K239" i="4"/>
  <c r="K6" i="4"/>
  <c r="K42" i="4"/>
  <c r="K132" i="4"/>
  <c r="K44" i="4"/>
  <c r="K74" i="4"/>
  <c r="K101" i="4"/>
  <c r="K164" i="4"/>
  <c r="K222" i="4"/>
  <c r="K10" i="4"/>
  <c r="K45" i="4"/>
  <c r="K75" i="4"/>
  <c r="K102" i="4"/>
  <c r="K135" i="4"/>
  <c r="K165" i="4"/>
  <c r="K199" i="4"/>
  <c r="K223" i="4"/>
  <c r="K250" i="4"/>
  <c r="K14" i="4"/>
  <c r="K47" i="4"/>
  <c r="K80" i="4"/>
  <c r="K110" i="4"/>
  <c r="K137" i="4"/>
  <c r="K166" i="4"/>
  <c r="K200" i="4"/>
  <c r="K224" i="4"/>
  <c r="K252" i="4"/>
  <c r="K68" i="4"/>
  <c r="K21" i="4"/>
  <c r="K48" i="4"/>
  <c r="K81" i="4"/>
  <c r="K111" i="4"/>
  <c r="K138" i="4"/>
  <c r="K171" i="4"/>
  <c r="K201" i="4"/>
  <c r="K229" i="4"/>
  <c r="K253" i="4"/>
  <c r="K97" i="4"/>
  <c r="K69" i="4"/>
  <c r="K163" i="4"/>
  <c r="K248" i="4"/>
  <c r="K190" i="4"/>
  <c r="K22" i="4"/>
  <c r="K49" i="4"/>
  <c r="K83" i="4"/>
  <c r="K113" i="4"/>
  <c r="K146" i="4"/>
  <c r="K173" i="4"/>
  <c r="K202" i="4"/>
  <c r="K230" i="4"/>
  <c r="K254" i="4"/>
  <c r="K154" i="4"/>
  <c r="K9" i="4"/>
  <c r="K249" i="4"/>
  <c r="M113" i="4" l="1"/>
  <c r="M214" i="4"/>
  <c r="N214" i="4"/>
  <c r="M247" i="4"/>
  <c r="M263" i="4"/>
  <c r="N263" i="4"/>
  <c r="M188" i="4"/>
  <c r="N236" i="4"/>
  <c r="M236" i="4"/>
  <c r="M30" i="4"/>
  <c r="M260" i="4"/>
  <c r="N56" i="4"/>
  <c r="M56" i="4"/>
  <c r="N86" i="4"/>
  <c r="M86" i="4"/>
  <c r="M233" i="4"/>
  <c r="M79" i="4"/>
  <c r="N79" i="4"/>
  <c r="M38" i="4"/>
  <c r="M11" i="4"/>
  <c r="N11" i="4"/>
  <c r="M76" i="4"/>
  <c r="N76" i="4"/>
  <c r="F198" i="4"/>
  <c r="F63" i="4"/>
  <c r="F140" i="4"/>
  <c r="G140" i="4"/>
  <c r="F211" i="4"/>
  <c r="F72" i="4"/>
  <c r="F111" i="4"/>
  <c r="F14" i="4"/>
  <c r="F70" i="4"/>
  <c r="F249" i="4"/>
  <c r="G249" i="4"/>
  <c r="F231" i="4"/>
  <c r="F212" i="4"/>
  <c r="M218" i="4"/>
  <c r="N218" i="4"/>
  <c r="M242" i="4"/>
  <c r="N242" i="4"/>
  <c r="M226" i="4"/>
  <c r="M70" i="4"/>
  <c r="N70" i="4"/>
  <c r="M66" i="4"/>
  <c r="M182" i="4"/>
  <c r="M155" i="4"/>
  <c r="F207" i="4"/>
  <c r="F187" i="4"/>
  <c r="G46" i="4"/>
  <c r="F46" i="4"/>
  <c r="F202" i="4"/>
  <c r="M264" i="4"/>
  <c r="N264" i="4"/>
  <c r="M234" i="4"/>
  <c r="N234" i="4"/>
  <c r="M19" i="4"/>
  <c r="N19" i="4"/>
  <c r="F174" i="4"/>
  <c r="G174" i="4"/>
  <c r="F252" i="4"/>
  <c r="G252" i="4"/>
  <c r="F85" i="4"/>
  <c r="F157" i="4"/>
  <c r="F10" i="4"/>
  <c r="F228" i="4"/>
  <c r="G228" i="4"/>
  <c r="F242" i="4"/>
  <c r="F266" i="4"/>
  <c r="G266" i="4"/>
  <c r="F217" i="4"/>
  <c r="F185" i="4"/>
  <c r="F267" i="4"/>
  <c r="F234" i="4"/>
  <c r="G234" i="4"/>
  <c r="F88" i="4"/>
  <c r="F220" i="4"/>
  <c r="G220" i="4"/>
  <c r="M127" i="4"/>
  <c r="M34" i="4"/>
  <c r="M39" i="4"/>
  <c r="M129" i="4"/>
  <c r="N129" i="4"/>
  <c r="F84" i="4"/>
  <c r="G229" i="4"/>
  <c r="F229" i="4"/>
  <c r="F76" i="4"/>
  <c r="F28" i="4"/>
  <c r="M249" i="4"/>
  <c r="M47" i="4"/>
  <c r="M164" i="4"/>
  <c r="M95" i="4"/>
  <c r="N95" i="4"/>
  <c r="M206" i="4"/>
  <c r="M225" i="4"/>
  <c r="G214" i="4"/>
  <c r="F214" i="4"/>
  <c r="F66" i="4"/>
  <c r="F203" i="4"/>
  <c r="G65" i="4"/>
  <c r="F65" i="4"/>
  <c r="F172" i="4"/>
  <c r="M9" i="4"/>
  <c r="N248" i="4"/>
  <c r="M248" i="4"/>
  <c r="M48" i="4"/>
  <c r="N48" i="4"/>
  <c r="M14" i="4"/>
  <c r="N101" i="4"/>
  <c r="M101" i="4"/>
  <c r="M67" i="4"/>
  <c r="M61" i="4"/>
  <c r="M180" i="4"/>
  <c r="M119" i="4"/>
  <c r="N119" i="4"/>
  <c r="M147" i="4"/>
  <c r="N210" i="4"/>
  <c r="M210" i="4"/>
  <c r="G195" i="4"/>
  <c r="F195" i="4"/>
  <c r="F171" i="4"/>
  <c r="F136" i="4"/>
  <c r="G136" i="4"/>
  <c r="G199" i="4"/>
  <c r="F199" i="4"/>
  <c r="F225" i="4"/>
  <c r="G225" i="4"/>
  <c r="G68" i="4"/>
  <c r="F68" i="4"/>
  <c r="F204" i="4"/>
  <c r="F55" i="4"/>
  <c r="F180" i="4"/>
  <c r="G180" i="4"/>
  <c r="F54" i="4"/>
  <c r="G54" i="4"/>
  <c r="F158" i="4"/>
  <c r="G5" i="4"/>
  <c r="F5" i="4"/>
  <c r="M154" i="4"/>
  <c r="M21" i="4"/>
  <c r="N74" i="4"/>
  <c r="M74" i="4"/>
  <c r="M32" i="4"/>
  <c r="M85" i="4"/>
  <c r="M134" i="4"/>
  <c r="N134" i="4"/>
  <c r="M161" i="4"/>
  <c r="M140" i="4"/>
  <c r="M117" i="4"/>
  <c r="N90" i="4"/>
  <c r="M90" i="4"/>
  <c r="M148" i="4"/>
  <c r="N148" i="4"/>
  <c r="F132" i="4"/>
  <c r="G132" i="4"/>
  <c r="F12" i="4"/>
  <c r="F261" i="4"/>
  <c r="G261" i="4"/>
  <c r="F177" i="4"/>
  <c r="G177" i="4"/>
  <c r="F124" i="4"/>
  <c r="F176" i="4"/>
  <c r="G176" i="4"/>
  <c r="F153" i="4"/>
  <c r="G153" i="4"/>
  <c r="F184" i="4"/>
  <c r="F56" i="4"/>
  <c r="F51" i="4"/>
  <c r="N256" i="4"/>
  <c r="M256" i="4"/>
  <c r="M104" i="4"/>
  <c r="N104" i="4"/>
  <c r="M231" i="4"/>
  <c r="M136" i="4"/>
  <c r="F244" i="4"/>
  <c r="F197" i="4"/>
  <c r="F113" i="4"/>
  <c r="F238" i="4"/>
  <c r="N202" i="4"/>
  <c r="M202" i="4"/>
  <c r="M97" i="4"/>
  <c r="M252" i="4"/>
  <c r="N165" i="4"/>
  <c r="M165" i="4"/>
  <c r="M42" i="4"/>
  <c r="M217" i="4"/>
  <c r="N60" i="4"/>
  <c r="M60" i="4"/>
  <c r="M133" i="4"/>
  <c r="M23" i="4"/>
  <c r="M82" i="4"/>
  <c r="N73" i="4"/>
  <c r="M73" i="4"/>
  <c r="M108" i="4"/>
  <c r="N108" i="4"/>
  <c r="N57" i="4"/>
  <c r="M57" i="4"/>
  <c r="M87" i="4"/>
  <c r="N139" i="4"/>
  <c r="M139" i="4"/>
  <c r="M118" i="4"/>
  <c r="M232" i="4"/>
  <c r="M78" i="4"/>
  <c r="N78" i="4"/>
  <c r="M207" i="4"/>
  <c r="N207" i="4"/>
  <c r="M50" i="4"/>
  <c r="M112" i="4"/>
  <c r="N112" i="4"/>
  <c r="E55" i="4"/>
  <c r="G55" i="4" s="1"/>
  <c r="F134" i="4"/>
  <c r="G134" i="4"/>
  <c r="G143" i="4"/>
  <c r="F143" i="4"/>
  <c r="F48" i="4"/>
  <c r="G156" i="4"/>
  <c r="F156" i="4"/>
  <c r="F155" i="4"/>
  <c r="G99" i="4"/>
  <c r="F99" i="4"/>
  <c r="F36" i="4"/>
  <c r="G131" i="4"/>
  <c r="F131" i="4"/>
  <c r="F44" i="4"/>
  <c r="G44" i="4"/>
  <c r="F92" i="4"/>
  <c r="F61" i="4"/>
  <c r="F73" i="4"/>
  <c r="F120" i="4"/>
  <c r="E172" i="4"/>
  <c r="G172" i="4" s="1"/>
  <c r="F21" i="4"/>
  <c r="G21" i="4"/>
  <c r="F160" i="4"/>
  <c r="G160" i="4"/>
  <c r="F6" i="4"/>
  <c r="F138" i="4"/>
  <c r="F245" i="4"/>
  <c r="G245" i="4"/>
  <c r="F116" i="4"/>
  <c r="F20" i="4"/>
  <c r="F105" i="4"/>
  <c r="G105" i="4"/>
  <c r="F87" i="4"/>
  <c r="M201" i="4"/>
  <c r="N241" i="4"/>
  <c r="M241" i="4"/>
  <c r="M35" i="4"/>
  <c r="N35" i="4"/>
  <c r="M168" i="4"/>
  <c r="N168" i="4"/>
  <c r="F81" i="4"/>
  <c r="G81" i="4"/>
  <c r="F241" i="4"/>
  <c r="M83" i="4"/>
  <c r="M171" i="4"/>
  <c r="N137" i="4"/>
  <c r="M137" i="4"/>
  <c r="M186" i="4"/>
  <c r="N185" i="4"/>
  <c r="M185" i="4"/>
  <c r="M216" i="4"/>
  <c r="M235" i="4"/>
  <c r="N235" i="4"/>
  <c r="N262" i="4"/>
  <c r="M262" i="4"/>
  <c r="N8" i="4"/>
  <c r="M8" i="4"/>
  <c r="M36" i="4"/>
  <c r="N18" i="4"/>
  <c r="M18" i="4"/>
  <c r="M221" i="4"/>
  <c r="M25" i="4"/>
  <c r="M64" i="4"/>
  <c r="N64" i="4"/>
  <c r="G26" i="4"/>
  <c r="F26" i="4"/>
  <c r="G257" i="4"/>
  <c r="F257" i="4"/>
  <c r="F3" i="4"/>
  <c r="F119" i="4"/>
  <c r="F108" i="4"/>
  <c r="F75" i="4"/>
  <c r="G75" i="4"/>
  <c r="M49" i="4"/>
  <c r="N258" i="4"/>
  <c r="M258" i="4"/>
  <c r="M53" i="4"/>
  <c r="N53" i="4"/>
  <c r="M169" i="4"/>
  <c r="M12" i="4"/>
  <c r="N142" i="4"/>
  <c r="M142" i="4"/>
  <c r="N196" i="4"/>
  <c r="M196" i="4"/>
  <c r="F94" i="4"/>
  <c r="G190" i="4"/>
  <c r="F190" i="4"/>
  <c r="M80" i="4"/>
  <c r="M222" i="4"/>
  <c r="M237" i="4"/>
  <c r="N179" i="4"/>
  <c r="M179" i="4"/>
  <c r="M204" i="4"/>
  <c r="N204" i="4"/>
  <c r="M187" i="4"/>
  <c r="N187" i="4"/>
  <c r="M261" i="4"/>
  <c r="M192" i="4"/>
  <c r="M240" i="4"/>
  <c r="N240" i="4"/>
  <c r="N197" i="4"/>
  <c r="M197" i="4"/>
  <c r="M156" i="4"/>
  <c r="N156" i="4"/>
  <c r="M184" i="4"/>
  <c r="N184" i="4"/>
  <c r="F218" i="4"/>
  <c r="G218" i="4"/>
  <c r="F260" i="4"/>
  <c r="F208" i="4"/>
  <c r="G208" i="4"/>
  <c r="F226" i="4"/>
  <c r="F235" i="4"/>
  <c r="G251" i="4"/>
  <c r="F251" i="4"/>
  <c r="F247" i="4"/>
  <c r="F213" i="4"/>
  <c r="G191" i="4"/>
  <c r="F191" i="4"/>
  <c r="M81" i="4"/>
  <c r="M96" i="4"/>
  <c r="M149" i="4"/>
  <c r="N149" i="4"/>
  <c r="M167" i="4"/>
  <c r="M193" i="4"/>
  <c r="N176" i="4"/>
  <c r="M176" i="4"/>
  <c r="M183" i="4"/>
  <c r="M143" i="4"/>
  <c r="N143" i="4"/>
  <c r="M116" i="4"/>
  <c r="N116" i="4"/>
  <c r="F67" i="4"/>
  <c r="F163" i="4"/>
  <c r="G80" i="4"/>
  <c r="F80" i="4"/>
  <c r="F16" i="4"/>
  <c r="M173" i="4"/>
  <c r="M253" i="4"/>
  <c r="M224" i="4"/>
  <c r="M135" i="4"/>
  <c r="M6" i="4"/>
  <c r="M265" i="4"/>
  <c r="M99" i="4"/>
  <c r="N31" i="4"/>
  <c r="M31" i="4"/>
  <c r="M189" i="4"/>
  <c r="M266" i="4"/>
  <c r="M62" i="4"/>
  <c r="M41" i="4"/>
  <c r="M89" i="4"/>
  <c r="M20" i="4"/>
  <c r="N71" i="4"/>
  <c r="M71" i="4"/>
  <c r="M122" i="4"/>
  <c r="M257" i="4"/>
  <c r="N257" i="4"/>
  <c r="N105" i="4"/>
  <c r="M105" i="4"/>
  <c r="M220" i="4"/>
  <c r="N220" i="4"/>
  <c r="N65" i="4"/>
  <c r="M65" i="4"/>
  <c r="M194" i="4"/>
  <c r="M37" i="4"/>
  <c r="M100" i="4"/>
  <c r="N100" i="4"/>
  <c r="G53" i="4"/>
  <c r="F53" i="4"/>
  <c r="F253" i="4"/>
  <c r="F115" i="4"/>
  <c r="G115" i="4"/>
  <c r="F193" i="4"/>
  <c r="F13" i="4"/>
  <c r="F129" i="4"/>
  <c r="F52" i="4"/>
  <c r="F114" i="4"/>
  <c r="G114" i="4"/>
  <c r="F24" i="4"/>
  <c r="F74" i="4"/>
  <c r="G7" i="4"/>
  <c r="F7" i="4"/>
  <c r="F58" i="4"/>
  <c r="F91" i="4"/>
  <c r="F161" i="4"/>
  <c r="G161" i="4"/>
  <c r="F8" i="4"/>
  <c r="F148" i="4"/>
  <c r="F264" i="4"/>
  <c r="G264" i="4"/>
  <c r="F127" i="4"/>
  <c r="F233" i="4"/>
  <c r="G233" i="4"/>
  <c r="G107" i="4"/>
  <c r="F107" i="4"/>
  <c r="G259" i="4"/>
  <c r="F259" i="4"/>
  <c r="M146" i="4"/>
  <c r="N229" i="4"/>
  <c r="M229" i="4"/>
  <c r="N200" i="4"/>
  <c r="M200" i="4"/>
  <c r="M102" i="4"/>
  <c r="M239" i="4"/>
  <c r="N238" i="4"/>
  <c r="M238" i="4"/>
  <c r="M7" i="4"/>
  <c r="N128" i="4"/>
  <c r="M128" i="4"/>
  <c r="M43" i="4"/>
  <c r="N43" i="4"/>
  <c r="N251" i="4"/>
  <c r="M251" i="4"/>
  <c r="M46" i="4"/>
  <c r="N72" i="4"/>
  <c r="M72" i="4"/>
  <c r="M259" i="4"/>
  <c r="M55" i="4"/>
  <c r="M106" i="4"/>
  <c r="N245" i="4"/>
  <c r="M245" i="4"/>
  <c r="M92" i="4"/>
  <c r="N92" i="4"/>
  <c r="M208" i="4"/>
  <c r="N208" i="4"/>
  <c r="M51" i="4"/>
  <c r="M181" i="4"/>
  <c r="N24" i="4"/>
  <c r="M24" i="4"/>
  <c r="M88" i="4"/>
  <c r="G256" i="4"/>
  <c r="F256" i="4"/>
  <c r="E226" i="4"/>
  <c r="G226" i="4" s="1"/>
  <c r="F89" i="4"/>
  <c r="F164" i="4"/>
  <c r="F240" i="4"/>
  <c r="F102" i="4"/>
  <c r="G102" i="4"/>
  <c r="G101" i="4"/>
  <c r="F101" i="4"/>
  <c r="F19" i="4"/>
  <c r="G35" i="4"/>
  <c r="F35" i="4"/>
  <c r="F263" i="4"/>
  <c r="F60" i="4"/>
  <c r="F248" i="4"/>
  <c r="G38" i="4"/>
  <c r="F38" i="4"/>
  <c r="F57" i="4"/>
  <c r="G57" i="4"/>
  <c r="F150" i="4"/>
  <c r="F265" i="4"/>
  <c r="G265" i="4"/>
  <c r="G128" i="4"/>
  <c r="F128" i="4"/>
  <c r="G254" i="4"/>
  <c r="F254" i="4"/>
  <c r="F117" i="4"/>
  <c r="F222" i="4"/>
  <c r="G222" i="4"/>
  <c r="G96" i="4"/>
  <c r="F96" i="4"/>
  <c r="F250" i="4"/>
  <c r="F78" i="4"/>
  <c r="F69" i="4"/>
  <c r="G69" i="4"/>
  <c r="G59" i="4"/>
  <c r="F59" i="4"/>
  <c r="F49" i="4"/>
  <c r="F39" i="4"/>
  <c r="F29" i="4"/>
  <c r="F18" i="4"/>
  <c r="F9" i="4"/>
  <c r="F25" i="4"/>
  <c r="N166" i="4"/>
  <c r="M166" i="4"/>
  <c r="N75" i="4"/>
  <c r="M75" i="4"/>
  <c r="M215" i="4"/>
  <c r="N195" i="4"/>
  <c r="M195" i="4"/>
  <c r="G227" i="4"/>
  <c r="F227" i="4"/>
  <c r="G40" i="4"/>
  <c r="F40" i="4"/>
  <c r="G23" i="4"/>
  <c r="F23" i="4"/>
  <c r="G37" i="4"/>
  <c r="F37" i="4"/>
  <c r="F130" i="4"/>
  <c r="G255" i="4"/>
  <c r="F255" i="4"/>
  <c r="G118" i="4"/>
  <c r="F118" i="4"/>
  <c r="G86" i="4"/>
  <c r="F86" i="4"/>
  <c r="N45" i="4"/>
  <c r="M45" i="4"/>
  <c r="G112" i="4"/>
  <c r="F112" i="4"/>
  <c r="G258" i="4"/>
  <c r="F258" i="4"/>
  <c r="F50" i="4"/>
  <c r="F232" i="4"/>
  <c r="G232" i="4"/>
  <c r="F200" i="4"/>
  <c r="G22" i="4"/>
  <c r="F22" i="4"/>
  <c r="F246" i="4"/>
  <c r="G246" i="4"/>
  <c r="F97" i="4"/>
  <c r="F230" i="4"/>
  <c r="G230" i="4"/>
  <c r="M138" i="4"/>
  <c r="N110" i="4"/>
  <c r="M110" i="4"/>
  <c r="M10" i="4"/>
  <c r="N153" i="4"/>
  <c r="M153" i="4"/>
  <c r="N152" i="4"/>
  <c r="M152" i="4"/>
  <c r="M205" i="4"/>
  <c r="M203" i="4"/>
  <c r="N203" i="4"/>
  <c r="L188" i="4"/>
  <c r="N188" i="4" s="1"/>
  <c r="M227" i="4"/>
  <c r="N211" i="4"/>
  <c r="M211" i="4"/>
  <c r="N54" i="4"/>
  <c r="M54" i="4"/>
  <c r="M209" i="4"/>
  <c r="M52" i="4"/>
  <c r="N52" i="4"/>
  <c r="F11" i="4"/>
  <c r="F4" i="4"/>
  <c r="G262" i="4"/>
  <c r="F262" i="4"/>
  <c r="F100" i="4"/>
  <c r="G100" i="4"/>
  <c r="F98" i="4"/>
  <c r="G223" i="4"/>
  <c r="F223" i="4"/>
  <c r="M22" i="4"/>
  <c r="M111" i="4"/>
  <c r="N121" i="4"/>
  <c r="M121" i="4"/>
  <c r="M212" i="4"/>
  <c r="M40" i="4"/>
  <c r="N40" i="4"/>
  <c r="E118" i="4"/>
  <c r="F64" i="4"/>
  <c r="F221" i="4"/>
  <c r="F103" i="4"/>
  <c r="G103" i="4"/>
  <c r="F201" i="4"/>
  <c r="F167" i="4"/>
  <c r="F90" i="4"/>
  <c r="G90" i="4"/>
  <c r="F77" i="4"/>
  <c r="G77" i="4"/>
  <c r="G179" i="4"/>
  <c r="F179" i="4"/>
  <c r="M190" i="4"/>
  <c r="N174" i="4"/>
  <c r="M174" i="4"/>
  <c r="N246" i="4"/>
  <c r="M246" i="4"/>
  <c r="M228" i="4"/>
  <c r="N17" i="4"/>
  <c r="M17" i="4"/>
  <c r="M26" i="4"/>
  <c r="N267" i="4"/>
  <c r="M267" i="4"/>
  <c r="M172" i="4"/>
  <c r="M28" i="4"/>
  <c r="N28" i="4"/>
  <c r="F27" i="4"/>
  <c r="F196" i="4"/>
  <c r="F215" i="4"/>
  <c r="F82" i="4"/>
  <c r="F237" i="4"/>
  <c r="F175" i="4"/>
  <c r="F210" i="4"/>
  <c r="F205" i="4"/>
  <c r="G205" i="4"/>
  <c r="F186" i="4"/>
  <c r="G186" i="4"/>
  <c r="E217" i="4"/>
  <c r="G217" i="4" s="1"/>
  <c r="F152" i="4"/>
  <c r="F216" i="4"/>
  <c r="F236" i="4"/>
  <c r="N151" i="4"/>
  <c r="M151" i="4"/>
  <c r="N213" i="4"/>
  <c r="M213" i="4"/>
  <c r="M177" i="4"/>
  <c r="N198" i="4"/>
  <c r="M198" i="4"/>
  <c r="M159" i="4"/>
  <c r="M170" i="4"/>
  <c r="M13" i="4"/>
  <c r="M130" i="4"/>
  <c r="N130" i="4"/>
  <c r="M255" i="4"/>
  <c r="M103" i="4"/>
  <c r="N103" i="4"/>
  <c r="M160" i="4"/>
  <c r="M16" i="4"/>
  <c r="N16" i="4"/>
  <c r="F33" i="4"/>
  <c r="G33" i="4"/>
  <c r="G15" i="4"/>
  <c r="F15" i="4"/>
  <c r="F165" i="4"/>
  <c r="G165" i="4"/>
  <c r="F188" i="4"/>
  <c r="G188" i="4"/>
  <c r="F47" i="4"/>
  <c r="F243" i="4"/>
  <c r="F209" i="4"/>
  <c r="G145" i="4"/>
  <c r="F145" i="4"/>
  <c r="G168" i="4"/>
  <c r="F168" i="4"/>
  <c r="F151" i="4"/>
  <c r="M163" i="4"/>
  <c r="M250" i="4"/>
  <c r="N250" i="4"/>
  <c r="M33" i="4"/>
  <c r="M150" i="4"/>
  <c r="M114" i="4"/>
  <c r="N178" i="4"/>
  <c r="M178" i="4"/>
  <c r="M162" i="4"/>
  <c r="M191" i="4"/>
  <c r="N157" i="4"/>
  <c r="M157" i="4"/>
  <c r="M243" i="4"/>
  <c r="N4" i="4"/>
  <c r="M4" i="4"/>
  <c r="F219" i="4"/>
  <c r="G219" i="4"/>
  <c r="F224" i="4"/>
  <c r="F141" i="4"/>
  <c r="G139" i="4"/>
  <c r="F139" i="4"/>
  <c r="G154" i="4"/>
  <c r="F154" i="4"/>
  <c r="F121" i="4"/>
  <c r="G121" i="4"/>
  <c r="F206" i="4"/>
  <c r="G206" i="4"/>
  <c r="F192" i="4"/>
  <c r="F43" i="4"/>
  <c r="G43" i="4"/>
  <c r="F169" i="4"/>
  <c r="F42" i="4"/>
  <c r="G42" i="4"/>
  <c r="F146" i="4"/>
  <c r="G146" i="4"/>
  <c r="G142" i="4"/>
  <c r="F142" i="4"/>
  <c r="M254" i="4"/>
  <c r="M69" i="4"/>
  <c r="L31" i="4"/>
  <c r="M223" i="4"/>
  <c r="N44" i="4"/>
  <c r="M44" i="4"/>
  <c r="N5" i="4"/>
  <c r="M5" i="4"/>
  <c r="N3" i="4"/>
  <c r="M3" i="4"/>
  <c r="M120" i="4"/>
  <c r="M59" i="4"/>
  <c r="N84" i="4"/>
  <c r="M84" i="4"/>
  <c r="M115" i="4"/>
  <c r="N145" i="4"/>
  <c r="M145" i="4"/>
  <c r="M141" i="4"/>
  <c r="M126" i="4"/>
  <c r="N123" i="4"/>
  <c r="M123" i="4"/>
  <c r="N175" i="4"/>
  <c r="M175" i="4"/>
  <c r="M29" i="4"/>
  <c r="M144" i="4"/>
  <c r="N144" i="4"/>
  <c r="N77" i="4"/>
  <c r="M77" i="4"/>
  <c r="G110" i="4"/>
  <c r="F110" i="4"/>
  <c r="F239" i="4"/>
  <c r="F149" i="4"/>
  <c r="G149" i="4"/>
  <c r="G95" i="4"/>
  <c r="F95" i="4"/>
  <c r="F162" i="4"/>
  <c r="G162" i="4"/>
  <c r="G109" i="4"/>
  <c r="F109" i="4"/>
  <c r="E121" i="4"/>
  <c r="F122" i="4"/>
  <c r="G122" i="4"/>
  <c r="F104" i="4"/>
  <c r="G104" i="4"/>
  <c r="G166" i="4"/>
  <c r="F166" i="4"/>
  <c r="F194" i="4"/>
  <c r="G194" i="4"/>
  <c r="F45" i="4"/>
  <c r="G45" i="4"/>
  <c r="F181" i="4"/>
  <c r="F32" i="4"/>
  <c r="F159" i="4"/>
  <c r="F30" i="4"/>
  <c r="G30" i="4"/>
  <c r="F137" i="4"/>
  <c r="F41" i="4"/>
  <c r="G41" i="4"/>
  <c r="F133" i="4"/>
  <c r="M230" i="4"/>
  <c r="N230" i="4"/>
  <c r="L185" i="4"/>
  <c r="M68" i="4"/>
  <c r="N199" i="4"/>
  <c r="M199" i="4"/>
  <c r="M132" i="4"/>
  <c r="N132" i="4"/>
  <c r="L88" i="4"/>
  <c r="N88" i="4" s="1"/>
  <c r="L200" i="4"/>
  <c r="M94" i="4"/>
  <c r="M27" i="4"/>
  <c r="N58" i="4"/>
  <c r="M58" i="4"/>
  <c r="M98" i="4"/>
  <c r="N109" i="4"/>
  <c r="M109" i="4"/>
  <c r="N125" i="4"/>
  <c r="M125" i="4"/>
  <c r="N93" i="4"/>
  <c r="M93" i="4"/>
  <c r="N107" i="4"/>
  <c r="M107" i="4"/>
  <c r="M158" i="4"/>
  <c r="N158" i="4"/>
  <c r="M15" i="4"/>
  <c r="M131" i="4"/>
  <c r="N131" i="4"/>
  <c r="M244" i="4"/>
  <c r="M91" i="4"/>
  <c r="N219" i="4"/>
  <c r="M219" i="4"/>
  <c r="N63" i="4"/>
  <c r="M63" i="4"/>
  <c r="M124" i="4"/>
  <c r="M2" i="4"/>
  <c r="N2" i="4"/>
  <c r="F189" i="4"/>
  <c r="F173" i="4"/>
  <c r="G62" i="4"/>
  <c r="F62" i="4"/>
  <c r="F83" i="4"/>
  <c r="G182" i="4"/>
  <c r="F182" i="4"/>
  <c r="G178" i="4"/>
  <c r="F178" i="4"/>
  <c r="G125" i="4"/>
  <c r="F125" i="4"/>
  <c r="G71" i="4"/>
  <c r="F71" i="4"/>
  <c r="F144" i="4"/>
  <c r="F79" i="4"/>
  <c r="G106" i="4"/>
  <c r="F106" i="4"/>
  <c r="F93" i="4"/>
  <c r="G93" i="4"/>
  <c r="E91" i="4"/>
  <c r="G91" i="4" s="1"/>
  <c r="F135" i="4"/>
  <c r="F183" i="4"/>
  <c r="G34" i="4"/>
  <c r="F34" i="4"/>
  <c r="F170" i="4"/>
  <c r="F147" i="4"/>
  <c r="F17" i="4"/>
  <c r="G17" i="4"/>
  <c r="F126" i="4"/>
  <c r="F31" i="4"/>
  <c r="F123" i="4"/>
  <c r="F2" i="4"/>
  <c r="L56" i="4"/>
  <c r="L244" i="4"/>
  <c r="N244" i="4" s="1"/>
  <c r="E247" i="4"/>
  <c r="G247" i="4" s="1"/>
  <c r="E24" i="4"/>
  <c r="G24" i="4" s="1"/>
  <c r="E136" i="4"/>
  <c r="E190" i="4"/>
  <c r="L8" i="4"/>
  <c r="L92" i="4"/>
  <c r="L79" i="4"/>
  <c r="L55" i="4"/>
  <c r="N55" i="4" s="1"/>
  <c r="L172" i="4"/>
  <c r="N172" i="4" s="1"/>
  <c r="E70" i="4"/>
  <c r="G70" i="4" s="1"/>
  <c r="L148" i="4"/>
  <c r="L113" i="4"/>
  <c r="N113" i="4" s="1"/>
  <c r="L91" i="4"/>
  <c r="N91" i="4" s="1"/>
  <c r="L221" i="4"/>
  <c r="N221" i="4" s="1"/>
  <c r="L233" i="4"/>
  <c r="N233" i="4" s="1"/>
  <c r="L28" i="4"/>
  <c r="E94" i="4"/>
  <c r="G94" i="4" s="1"/>
  <c r="E5" i="4"/>
  <c r="L17" i="4"/>
  <c r="L223" i="4"/>
  <c r="N223" i="4" s="1"/>
  <c r="L173" i="4"/>
  <c r="N173" i="4" s="1"/>
  <c r="L67" i="4"/>
  <c r="N67" i="4" s="1"/>
  <c r="L16" i="4"/>
  <c r="E13" i="4"/>
  <c r="G13" i="4" s="1"/>
  <c r="L232" i="4"/>
  <c r="N232" i="4" s="1"/>
  <c r="L124" i="4"/>
  <c r="N124" i="4" s="1"/>
  <c r="L53" i="4"/>
  <c r="L248" i="4"/>
  <c r="L78" i="4"/>
  <c r="L209" i="4"/>
  <c r="N209" i="4" s="1"/>
  <c r="L100" i="4"/>
  <c r="L197" i="4"/>
  <c r="L101" i="4"/>
  <c r="E16" i="4"/>
  <c r="G16" i="4" s="1"/>
  <c r="L89" i="4"/>
  <c r="N89" i="4" s="1"/>
  <c r="L41" i="4"/>
  <c r="N41" i="4" s="1"/>
  <c r="L125" i="4"/>
  <c r="L247" i="4"/>
  <c r="N247" i="4" s="1"/>
  <c r="L139" i="4"/>
  <c r="L259" i="4"/>
  <c r="N259" i="4" s="1"/>
  <c r="L245" i="4"/>
  <c r="E252" i="4"/>
  <c r="E10" i="4"/>
  <c r="G10" i="4" s="1"/>
  <c r="L33" i="4"/>
  <c r="N33" i="4" s="1"/>
  <c r="L206" i="4"/>
  <c r="N206" i="4" s="1"/>
  <c r="L205" i="4"/>
  <c r="N205" i="4" s="1"/>
  <c r="L72" i="4"/>
  <c r="L159" i="4"/>
  <c r="N159" i="4" s="1"/>
  <c r="L70" i="4"/>
  <c r="L183" i="4"/>
  <c r="N183" i="4" s="1"/>
  <c r="L26" i="4"/>
  <c r="N26" i="4" s="1"/>
  <c r="L267" i="4"/>
  <c r="E33" i="4"/>
  <c r="E140" i="4"/>
  <c r="E240" i="4"/>
  <c r="G240" i="4" s="1"/>
  <c r="E156" i="4"/>
  <c r="E178" i="4"/>
  <c r="E162" i="4"/>
  <c r="E205" i="4"/>
  <c r="E251" i="4"/>
  <c r="E200" i="4"/>
  <c r="G200" i="4" s="1"/>
  <c r="E3" i="4"/>
  <c r="G3" i="4" s="1"/>
  <c r="E194" i="4"/>
  <c r="E68" i="4"/>
  <c r="E204" i="4"/>
  <c r="G204" i="4" s="1"/>
  <c r="E77" i="4"/>
  <c r="E213" i="4"/>
  <c r="G213" i="4" s="1"/>
  <c r="E222" i="4"/>
  <c r="E96" i="4"/>
  <c r="E51" i="4"/>
  <c r="G51" i="4" s="1"/>
  <c r="E191" i="4"/>
  <c r="E78" i="4"/>
  <c r="G78" i="4" s="1"/>
  <c r="L254" i="4"/>
  <c r="N254" i="4" s="1"/>
  <c r="L190" i="4"/>
  <c r="N190" i="4" s="1"/>
  <c r="L111" i="4"/>
  <c r="N111" i="4" s="1"/>
  <c r="L110" i="4"/>
  <c r="L75" i="4"/>
  <c r="L3" i="4"/>
  <c r="L180" i="4"/>
  <c r="N180" i="4" s="1"/>
  <c r="L179" i="4"/>
  <c r="L236" i="4"/>
  <c r="L167" i="4"/>
  <c r="N167" i="4" s="1"/>
  <c r="L126" i="4"/>
  <c r="N126" i="4" s="1"/>
  <c r="L93" i="4"/>
  <c r="L170" i="4"/>
  <c r="N170" i="4" s="1"/>
  <c r="L13" i="4"/>
  <c r="N13" i="4" s="1"/>
  <c r="L51" i="4"/>
  <c r="N51" i="4" s="1"/>
  <c r="L255" i="4"/>
  <c r="N255" i="4" s="1"/>
  <c r="L184" i="4"/>
  <c r="L260" i="4"/>
  <c r="N260" i="4" s="1"/>
  <c r="L199" i="4"/>
  <c r="L2" i="4"/>
  <c r="E219" i="4"/>
  <c r="E27" i="4"/>
  <c r="G27" i="4" s="1"/>
  <c r="E221" i="4"/>
  <c r="G221" i="4" s="1"/>
  <c r="E112" i="4"/>
  <c r="E129" i="4"/>
  <c r="G129" i="4" s="1"/>
  <c r="E155" i="4"/>
  <c r="G155" i="4" s="1"/>
  <c r="E99" i="4"/>
  <c r="E171" i="4"/>
  <c r="G171" i="4" s="1"/>
  <c r="E185" i="4"/>
  <c r="G185" i="4" s="1"/>
  <c r="E72" i="4"/>
  <c r="G72" i="4" s="1"/>
  <c r="E183" i="4"/>
  <c r="G183" i="4" s="1"/>
  <c r="E56" i="4"/>
  <c r="G56" i="4" s="1"/>
  <c r="E192" i="4"/>
  <c r="G192" i="4" s="1"/>
  <c r="E66" i="4"/>
  <c r="G66" i="4" s="1"/>
  <c r="E203" i="4"/>
  <c r="G203" i="4" s="1"/>
  <c r="E76" i="4"/>
  <c r="G76" i="4" s="1"/>
  <c r="E212" i="4"/>
  <c r="G212" i="4" s="1"/>
  <c r="E86" i="4"/>
  <c r="E181" i="4"/>
  <c r="G181" i="4" s="1"/>
  <c r="E69" i="4"/>
  <c r="E75" i="4"/>
  <c r="E31" i="4"/>
  <c r="G31" i="4" s="1"/>
  <c r="E59" i="4"/>
  <c r="E54" i="4"/>
  <c r="E64" i="4"/>
  <c r="G64" i="4" s="1"/>
  <c r="E20" i="4"/>
  <c r="G20" i="4" s="1"/>
  <c r="E161" i="4"/>
  <c r="E49" i="4"/>
  <c r="G49" i="4" s="1"/>
  <c r="E151" i="4"/>
  <c r="G151" i="4" s="1"/>
  <c r="E39" i="4"/>
  <c r="G39" i="4" s="1"/>
  <c r="L230" i="4"/>
  <c r="L195" i="4"/>
  <c r="L38" i="4"/>
  <c r="N38" i="4" s="1"/>
  <c r="E244" i="4"/>
  <c r="G244" i="4" s="1"/>
  <c r="E15" i="4"/>
  <c r="E196" i="4"/>
  <c r="G196" i="4" s="1"/>
  <c r="E187" i="4"/>
  <c r="G187" i="4" s="1"/>
  <c r="E167" i="4"/>
  <c r="G167" i="4" s="1"/>
  <c r="L48" i="4"/>
  <c r="L80" i="4"/>
  <c r="N80" i="4" s="1"/>
  <c r="L134" i="4"/>
  <c r="L265" i="4"/>
  <c r="N265" i="4" s="1"/>
  <c r="L52" i="4"/>
  <c r="L63" i="4"/>
  <c r="E134" i="4"/>
  <c r="E141" i="4"/>
  <c r="G141" i="4" s="1"/>
  <c r="E131" i="4"/>
  <c r="E35" i="4"/>
  <c r="E32" i="4"/>
  <c r="G32" i="4" s="1"/>
  <c r="E169" i="4"/>
  <c r="G169" i="4" s="1"/>
  <c r="E42" i="4"/>
  <c r="L146" i="4"/>
  <c r="N146" i="4" s="1"/>
  <c r="L69" i="4"/>
  <c r="N69" i="4" s="1"/>
  <c r="L32" i="4"/>
  <c r="N32" i="4" s="1"/>
  <c r="L151" i="4"/>
  <c r="L238" i="4"/>
  <c r="L99" i="4"/>
  <c r="N99" i="4" s="1"/>
  <c r="L60" i="4"/>
  <c r="L59" i="4"/>
  <c r="N59" i="4" s="1"/>
  <c r="L213" i="4"/>
  <c r="L210" i="4"/>
  <c r="L191" i="4"/>
  <c r="N191" i="4" s="1"/>
  <c r="L156" i="4"/>
  <c r="L42" i="4"/>
  <c r="N42" i="4" s="1"/>
  <c r="E113" i="4"/>
  <c r="G113" i="4" s="1"/>
  <c r="E111" i="4"/>
  <c r="G111" i="4" s="1"/>
  <c r="E84" i="4"/>
  <c r="G84" i="4" s="1"/>
  <c r="E106" i="4"/>
  <c r="E259" i="4"/>
  <c r="L215" i="4"/>
  <c r="N215" i="4" s="1"/>
  <c r="L214" i="4"/>
  <c r="L27" i="4"/>
  <c r="N27" i="4" s="1"/>
  <c r="L147" i="4"/>
  <c r="N147" i="4" s="1"/>
  <c r="L82" i="4"/>
  <c r="N82" i="4" s="1"/>
  <c r="L178" i="4"/>
  <c r="L177" i="4"/>
  <c r="N177" i="4" s="1"/>
  <c r="L161" i="4"/>
  <c r="N161" i="4" s="1"/>
  <c r="L115" i="4"/>
  <c r="N115" i="4" s="1"/>
  <c r="L105" i="4"/>
  <c r="L175" i="4"/>
  <c r="L143" i="4"/>
  <c r="L65" i="4"/>
  <c r="L194" i="4"/>
  <c r="N194" i="4" s="1"/>
  <c r="L37" i="4"/>
  <c r="N37" i="4" s="1"/>
  <c r="L68" i="4"/>
  <c r="N68" i="4" s="1"/>
  <c r="E207" i="4"/>
  <c r="G207" i="4" s="1"/>
  <c r="E85" i="4"/>
  <c r="G85" i="4" s="1"/>
  <c r="E160" i="4"/>
  <c r="E82" i="4"/>
  <c r="G82" i="4" s="1"/>
  <c r="E218" i="4"/>
  <c r="E258" i="4"/>
  <c r="E257" i="4"/>
  <c r="E92" i="4"/>
  <c r="G92" i="4" s="1"/>
  <c r="E61" i="4"/>
  <c r="G61" i="4" s="1"/>
  <c r="E104" i="4"/>
  <c r="E184" i="4"/>
  <c r="G184" i="4" s="1"/>
  <c r="E256" i="4"/>
  <c r="E130" i="4"/>
  <c r="G130" i="4" s="1"/>
  <c r="E265" i="4"/>
  <c r="E138" i="4"/>
  <c r="G138" i="4" s="1"/>
  <c r="E6" i="4"/>
  <c r="G6" i="4" s="1"/>
  <c r="E147" i="4"/>
  <c r="G147" i="4" s="1"/>
  <c r="E158" i="4"/>
  <c r="G158" i="4" s="1"/>
  <c r="E28" i="4"/>
  <c r="G28" i="4" s="1"/>
  <c r="E250" i="4"/>
  <c r="G250" i="4" s="1"/>
  <c r="E133" i="4"/>
  <c r="G133" i="4" s="1"/>
  <c r="E18" i="4"/>
  <c r="G18" i="4" s="1"/>
  <c r="L242" i="4"/>
  <c r="L34" i="4"/>
  <c r="N34" i="4" s="1"/>
  <c r="L243" i="4"/>
  <c r="N243" i="4" s="1"/>
  <c r="E102" i="4"/>
  <c r="L202" i="4"/>
  <c r="L47" i="4"/>
  <c r="N47" i="4" s="1"/>
  <c r="L120" i="4"/>
  <c r="N120" i="4" s="1"/>
  <c r="L119" i="4"/>
  <c r="L107" i="4"/>
  <c r="L225" i="4"/>
  <c r="N225" i="4" s="1"/>
  <c r="L94" i="4"/>
  <c r="N94" i="4" s="1"/>
  <c r="L204" i="4"/>
  <c r="L131" i="4"/>
  <c r="L169" i="4"/>
  <c r="N169" i="4" s="1"/>
  <c r="L12" i="4"/>
  <c r="N12" i="4" s="1"/>
  <c r="L219" i="4"/>
  <c r="L6" i="4"/>
  <c r="N6" i="4" s="1"/>
  <c r="E224" i="4"/>
  <c r="G224" i="4" s="1"/>
  <c r="E19" i="4"/>
  <c r="G19" i="4" s="1"/>
  <c r="E122" i="4"/>
  <c r="E53" i="4"/>
  <c r="L239" i="4"/>
  <c r="N239" i="4" s="1"/>
  <c r="L193" i="4"/>
  <c r="N193" i="4" s="1"/>
  <c r="E197" i="4"/>
  <c r="G197" i="4" s="1"/>
  <c r="E188" i="4"/>
  <c r="E11" i="4"/>
  <c r="G11" i="4" s="1"/>
  <c r="E14" i="4"/>
  <c r="G14" i="4" s="1"/>
  <c r="E44" i="4"/>
  <c r="E267" i="4"/>
  <c r="G267" i="4" s="1"/>
  <c r="E8" i="4"/>
  <c r="G8" i="4" s="1"/>
  <c r="E159" i="4"/>
  <c r="G159" i="4" s="1"/>
  <c r="E29" i="4"/>
  <c r="G29" i="4" s="1"/>
  <c r="L149" i="4"/>
  <c r="L76" i="4"/>
  <c r="L5" i="4"/>
  <c r="L266" i="4"/>
  <c r="N266" i="4" s="1"/>
  <c r="L62" i="4"/>
  <c r="N62" i="4" s="1"/>
  <c r="L145" i="4"/>
  <c r="L222" i="4"/>
  <c r="N222" i="4" s="1"/>
  <c r="L158" i="4"/>
  <c r="L211" i="4"/>
  <c r="L181" i="4"/>
  <c r="N181" i="4" s="1"/>
  <c r="E166" i="4"/>
  <c r="E119" i="4"/>
  <c r="G119" i="4" s="1"/>
  <c r="E255" i="4"/>
  <c r="E128" i="4"/>
  <c r="E264" i="4"/>
  <c r="E146" i="4"/>
  <c r="E241" i="4"/>
  <c r="G241" i="4" s="1"/>
  <c r="E123" i="4"/>
  <c r="G123" i="4" s="1"/>
  <c r="E9" i="4"/>
  <c r="G9" i="4" s="1"/>
  <c r="L154" i="4"/>
  <c r="N154" i="4" s="1"/>
  <c r="L132" i="4"/>
  <c r="L81" i="4"/>
  <c r="N81" i="4" s="1"/>
  <c r="L36" i="4"/>
  <c r="N36" i="4" s="1"/>
  <c r="L57" i="4"/>
  <c r="L123" i="4"/>
  <c r="L240" i="4"/>
  <c r="L157" i="4"/>
  <c r="L25" i="4"/>
  <c r="N25" i="4" s="1"/>
  <c r="E165" i="4"/>
  <c r="E157" i="4"/>
  <c r="G157" i="4" s="1"/>
  <c r="E81" i="4"/>
  <c r="E101" i="4"/>
  <c r="E36" i="4"/>
  <c r="G36" i="4" s="1"/>
  <c r="E152" i="4"/>
  <c r="G152" i="4" s="1"/>
  <c r="E170" i="4"/>
  <c r="G170" i="4" s="1"/>
  <c r="L21" i="4"/>
  <c r="N21" i="4" s="1"/>
  <c r="L196" i="4"/>
  <c r="L85" i="4"/>
  <c r="N85" i="4" s="1"/>
  <c r="L87" i="4"/>
  <c r="N87" i="4" s="1"/>
  <c r="E22" i="4"/>
  <c r="E21" i="4"/>
  <c r="E179" i="4"/>
  <c r="L187" i="4"/>
  <c r="L98" i="4"/>
  <c r="N98" i="4" s="1"/>
  <c r="L71" i="4"/>
  <c r="L118" i="4"/>
  <c r="N118" i="4" s="1"/>
  <c r="L29" i="4"/>
  <c r="N29" i="4" s="1"/>
  <c r="L207" i="4"/>
  <c r="L50" i="4"/>
  <c r="N50" i="4" s="1"/>
  <c r="L40" i="4"/>
  <c r="E227" i="4"/>
  <c r="E93" i="4"/>
  <c r="E199" i="4"/>
  <c r="E139" i="4"/>
  <c r="E148" i="4"/>
  <c r="G148" i="4" s="1"/>
  <c r="E30" i="4"/>
  <c r="E142" i="4"/>
  <c r="L150" i="4"/>
  <c r="N150" i="4" s="1"/>
  <c r="L83" i="4"/>
  <c r="N83" i="4" s="1"/>
  <c r="L97" i="4"/>
  <c r="N97" i="4" s="1"/>
  <c r="L250" i="4"/>
  <c r="L90" i="4"/>
  <c r="L241" i="4"/>
  <c r="L35" i="4"/>
  <c r="L164" i="4"/>
  <c r="N164" i="4" s="1"/>
  <c r="L130" i="4"/>
  <c r="L103" i="4"/>
  <c r="L24" i="4"/>
  <c r="L102" i="4"/>
  <c r="N102" i="4" s="1"/>
  <c r="E174" i="4"/>
  <c r="E198" i="4"/>
  <c r="G198" i="4" s="1"/>
  <c r="E62" i="4"/>
  <c r="E132" i="4"/>
  <c r="E47" i="4"/>
  <c r="G47" i="4" s="1"/>
  <c r="E163" i="4"/>
  <c r="G163" i="4" s="1"/>
  <c r="E260" i="4"/>
  <c r="G260" i="4" s="1"/>
  <c r="E228" i="4"/>
  <c r="E242" i="4"/>
  <c r="G242" i="4" s="1"/>
  <c r="E50" i="4"/>
  <c r="G50" i="4" s="1"/>
  <c r="E74" i="4"/>
  <c r="G74" i="4" s="1"/>
  <c r="L49" i="4"/>
  <c r="N49" i="4" s="1"/>
  <c r="L253" i="4"/>
  <c r="N253" i="4" s="1"/>
  <c r="L252" i="4"/>
  <c r="N252" i="4" s="1"/>
  <c r="L153" i="4"/>
  <c r="L208" i="4"/>
  <c r="L116" i="4"/>
  <c r="L84" i="4"/>
  <c r="L251" i="4"/>
  <c r="L46" i="4"/>
  <c r="N46" i="4" s="1"/>
  <c r="L109" i="4"/>
  <c r="L141" i="4"/>
  <c r="N141" i="4" s="1"/>
  <c r="L261" i="4"/>
  <c r="N261" i="4" s="1"/>
  <c r="L226" i="4"/>
  <c r="N226" i="4" s="1"/>
  <c r="L256" i="4"/>
  <c r="L117" i="4"/>
  <c r="N117" i="4" s="1"/>
  <c r="L140" i="4"/>
  <c r="N140" i="4" s="1"/>
  <c r="L168" i="4"/>
  <c r="L11" i="4"/>
  <c r="L136" i="4"/>
  <c r="N136" i="4" s="1"/>
  <c r="L43" i="4"/>
  <c r="L127" i="4"/>
  <c r="N127" i="4" s="1"/>
  <c r="E144" i="4"/>
  <c r="G144" i="4" s="1"/>
  <c r="E173" i="4"/>
  <c r="G173" i="4" s="1"/>
  <c r="E110" i="4"/>
  <c r="E12" i="4"/>
  <c r="G12" i="4" s="1"/>
  <c r="E243" i="4"/>
  <c r="G243" i="4" s="1"/>
  <c r="E237" i="4"/>
  <c r="G237" i="4" s="1"/>
  <c r="E208" i="4"/>
  <c r="E34" i="4"/>
  <c r="E249" i="4"/>
  <c r="E262" i="4"/>
  <c r="E73" i="4"/>
  <c r="G73" i="4" s="1"/>
  <c r="E150" i="4"/>
  <c r="G150" i="4" s="1"/>
  <c r="E236" i="4"/>
  <c r="G236" i="4" s="1"/>
  <c r="E109" i="4"/>
  <c r="E254" i="4"/>
  <c r="E127" i="4"/>
  <c r="G127" i="4" s="1"/>
  <c r="E263" i="4"/>
  <c r="G263" i="4" s="1"/>
  <c r="E137" i="4"/>
  <c r="G137" i="4" s="1"/>
  <c r="E230" i="4"/>
  <c r="E114" i="4"/>
  <c r="E25" i="4"/>
  <c r="G25" i="4" s="1"/>
  <c r="L262" i="4"/>
  <c r="L227" i="4"/>
  <c r="N227" i="4" s="1"/>
  <c r="E189" i="4"/>
  <c r="G189" i="4" s="1"/>
  <c r="E229" i="4"/>
  <c r="E37" i="4"/>
  <c r="E43" i="4"/>
  <c r="L14" i="4"/>
  <c r="N14" i="4" s="1"/>
  <c r="L217" i="4"/>
  <c r="N217" i="4" s="1"/>
  <c r="L22" i="4"/>
  <c r="N22" i="4" s="1"/>
  <c r="L229" i="4"/>
  <c r="L74" i="4"/>
  <c r="L121" i="4"/>
  <c r="L216" i="4"/>
  <c r="N216" i="4" s="1"/>
  <c r="L228" i="4"/>
  <c r="N228" i="4" s="1"/>
  <c r="L122" i="4"/>
  <c r="N122" i="4" s="1"/>
  <c r="L155" i="4"/>
  <c r="N155" i="4" s="1"/>
  <c r="L30" i="4"/>
  <c r="N30" i="4" s="1"/>
  <c r="L163" i="4"/>
  <c r="N163" i="4" s="1"/>
  <c r="E89" i="4"/>
  <c r="G89" i="4" s="1"/>
  <c r="E83" i="4"/>
  <c r="G83" i="4" s="1"/>
  <c r="E239" i="4"/>
  <c r="G239" i="4" s="1"/>
  <c r="E261" i="4"/>
  <c r="E105" i="4"/>
  <c r="L45" i="4"/>
  <c r="E153" i="4"/>
  <c r="E57" i="4"/>
  <c r="E45" i="4"/>
  <c r="E65" i="4"/>
  <c r="L10" i="4"/>
  <c r="N10" i="4" s="1"/>
  <c r="L144" i="4"/>
  <c r="L182" i="4"/>
  <c r="N182" i="4" s="1"/>
  <c r="L231" i="4"/>
  <c r="N231" i="4" s="1"/>
  <c r="E52" i="4"/>
  <c r="G52" i="4" s="1"/>
  <c r="E154" i="4"/>
  <c r="E180" i="4"/>
  <c r="L234" i="4"/>
  <c r="L58" i="4"/>
  <c r="L73" i="4"/>
  <c r="L77" i="4"/>
  <c r="L160" i="4"/>
  <c r="N160" i="4" s="1"/>
  <c r="E175" i="4"/>
  <c r="G175" i="4" s="1"/>
  <c r="E232" i="4"/>
  <c r="E40" i="4"/>
  <c r="E248" i="4"/>
  <c r="G248" i="4" s="1"/>
  <c r="E58" i="4"/>
  <c r="G58" i="4" s="1"/>
  <c r="E135" i="4"/>
  <c r="G135" i="4" s="1"/>
  <c r="E225" i="4"/>
  <c r="E234" i="4"/>
  <c r="E108" i="4"/>
  <c r="G108" i="4" s="1"/>
  <c r="E117" i="4"/>
  <c r="G117" i="4" s="1"/>
  <c r="E253" i="4"/>
  <c r="G253" i="4" s="1"/>
  <c r="E126" i="4"/>
  <c r="G126" i="4" s="1"/>
  <c r="E79" i="4"/>
  <c r="G79" i="4" s="1"/>
  <c r="E220" i="4"/>
  <c r="L249" i="4"/>
  <c r="N249" i="4" s="1"/>
  <c r="L20" i="4"/>
  <c r="N20" i="4" s="1"/>
  <c r="L201" i="4"/>
  <c r="N201" i="4" s="1"/>
  <c r="L165" i="4"/>
  <c r="L96" i="4"/>
  <c r="N96" i="4" s="1"/>
  <c r="L95" i="4"/>
  <c r="L264" i="4"/>
  <c r="L263" i="4"/>
  <c r="L133" i="4"/>
  <c r="N133" i="4" s="1"/>
  <c r="L23" i="4"/>
  <c r="N23" i="4" s="1"/>
  <c r="L218" i="4"/>
  <c r="L108" i="4"/>
  <c r="L192" i="4"/>
  <c r="N192" i="4" s="1"/>
  <c r="L114" i="4"/>
  <c r="N114" i="4" s="1"/>
  <c r="L106" i="4"/>
  <c r="N106" i="4" s="1"/>
  <c r="L15" i="4"/>
  <c r="N15" i="4" s="1"/>
  <c r="L220" i="4"/>
  <c r="L142" i="4"/>
  <c r="L66" i="4"/>
  <c r="N66" i="4" s="1"/>
  <c r="L104" i="4"/>
  <c r="L186" i="4"/>
  <c r="N186" i="4" s="1"/>
  <c r="E115" i="4"/>
  <c r="E63" i="4"/>
  <c r="G63" i="4" s="1"/>
  <c r="E193" i="4"/>
  <c r="G193" i="4" s="1"/>
  <c r="E48" i="4"/>
  <c r="G48" i="4" s="1"/>
  <c r="E210" i="4"/>
  <c r="G210" i="4" s="1"/>
  <c r="E238" i="4"/>
  <c r="G238" i="4" s="1"/>
  <c r="E177" i="4"/>
  <c r="E145" i="4"/>
  <c r="E195" i="4"/>
  <c r="E266" i="4"/>
  <c r="E231" i="4"/>
  <c r="G231" i="4" s="1"/>
  <c r="E38" i="4"/>
  <c r="E120" i="4"/>
  <c r="G120" i="4" s="1"/>
  <c r="E215" i="4"/>
  <c r="G215" i="4" s="1"/>
  <c r="E90" i="4"/>
  <c r="E98" i="4"/>
  <c r="G98" i="4" s="1"/>
  <c r="E116" i="4"/>
  <c r="G116" i="4" s="1"/>
  <c r="E211" i="4"/>
  <c r="G211" i="4" s="1"/>
  <c r="E95" i="4"/>
  <c r="E7" i="4"/>
  <c r="L9" i="4"/>
  <c r="N9" i="4" s="1"/>
  <c r="L137" i="4"/>
  <c r="L171" i="4"/>
  <c r="N171" i="4" s="1"/>
  <c r="L166" i="4"/>
  <c r="L135" i="4"/>
  <c r="N135" i="4" s="1"/>
  <c r="L174" i="4"/>
  <c r="L61" i="4"/>
  <c r="N61" i="4" s="1"/>
  <c r="L237" i="4"/>
  <c r="N237" i="4" s="1"/>
  <c r="L189" i="4"/>
  <c r="N189" i="4" s="1"/>
  <c r="L7" i="4"/>
  <c r="N7" i="4" s="1"/>
  <c r="L203" i="4"/>
  <c r="L18" i="4"/>
  <c r="L44" i="4"/>
  <c r="L162" i="4"/>
  <c r="N162" i="4" s="1"/>
  <c r="L86" i="4"/>
  <c r="L19" i="4"/>
  <c r="L39" i="4"/>
  <c r="N39" i="4" s="1"/>
  <c r="L257" i="4"/>
  <c r="L129" i="4"/>
  <c r="L112" i="4"/>
  <c r="L224" i="4"/>
  <c r="N224" i="4" s="1"/>
  <c r="L138" i="4"/>
  <c r="N138" i="4" s="1"/>
  <c r="L212" i="4"/>
  <c r="N212" i="4" s="1"/>
  <c r="E67" i="4"/>
  <c r="G67" i="4" s="1"/>
  <c r="E26" i="4"/>
  <c r="E164" i="4"/>
  <c r="G164" i="4" s="1"/>
  <c r="E182" i="4"/>
  <c r="E209" i="4"/>
  <c r="G209" i="4" s="1"/>
  <c r="E149" i="4"/>
  <c r="E124" i="4"/>
  <c r="G124" i="4" s="1"/>
  <c r="E176" i="4"/>
  <c r="E235" i="4"/>
  <c r="G235" i="4" s="1"/>
  <c r="E201" i="4"/>
  <c r="G201" i="4" s="1"/>
  <c r="E4" i="4"/>
  <c r="G4" i="4" s="1"/>
  <c r="E216" i="4"/>
  <c r="G216" i="4" s="1"/>
  <c r="E103" i="4"/>
  <c r="E206" i="4"/>
  <c r="E80" i="4"/>
  <c r="E214" i="4"/>
  <c r="E88" i="4"/>
  <c r="G88" i="4" s="1"/>
  <c r="E97" i="4"/>
  <c r="G97" i="4" s="1"/>
  <c r="E60" i="4"/>
  <c r="G60" i="4" s="1"/>
  <c r="E202" i="4"/>
  <c r="G202" i="4" s="1"/>
  <c r="E87" i="4"/>
  <c r="G87" i="4" s="1"/>
  <c r="E2" i="4"/>
  <c r="G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<sst xmlns="http://schemas.openxmlformats.org/spreadsheetml/2006/main" count="2817" uniqueCount="610">
  <si>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</si>
  <si>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</si>
  <si>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</si>
  <si>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</si>
  <si>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</si>
  <si>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</si>
  <si>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</si>
  <si>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</si>
  <si>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</si>
  <si>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</si>
  <si>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</si>
  <si>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</si>
  <si>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</si>
  <si>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</si>
  <si>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</si>
  <si>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</si>
  <si>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</si>
  <si>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</si>
  <si>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</si>
  <si>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</si>
  <si>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</si>
  <si>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</si>
  <si>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</si>
  <si>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</si>
  <si>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</si>
  <si>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</si>
  <si>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</si>
  <si>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GDP per capita (constant 2015 US$)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</si>
  <si>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</si>
  <si>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</si>
  <si>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</si>
  <si>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</si>
  <si>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</si>
  <si>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</si>
  <si>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</si>
  <si>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</si>
  <si>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</si>
  <si>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</si>
  <si>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</si>
  <si>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</si>
  <si>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</si>
  <si>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</si>
  <si>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</si>
  <si>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</si>
  <si>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</si>
  <si>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</si>
  <si>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</si>
  <si>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</si>
  <si>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</si>
  <si>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</si>
  <si>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</si>
  <si>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</si>
  <si>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</si>
  <si>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</si>
  <si>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</si>
  <si>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</si>
  <si>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</si>
  <si>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</si>
  <si>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</si>
  <si>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</si>
  <si>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</si>
  <si>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</si>
  <si>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</si>
  <si>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</si>
  <si>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</si>
  <si>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</si>
  <si>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</si>
  <si>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</si>
  <si>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</si>
  <si>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</si>
  <si>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</si>
  <si>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</si>
  <si>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</si>
  <si>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</si>
  <si>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</si>
  <si>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</si>
  <si>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</si>
  <si>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</si>
  <si>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</si>
  <si>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</si>
  <si>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</si>
  <si>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</si>
  <si>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</si>
  <si>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</si>
  <si>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</si>
  <si>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</si>
  <si>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</si>
  <si>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</si>
  <si>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</si>
  <si>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</si>
  <si>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</si>
  <si>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</si>
  <si>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</si>
  <si>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</si>
  <si>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</si>
  <si>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</si>
  <si>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</si>
  <si>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</si>
  <si>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</si>
  <si>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</si>
  <si>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</si>
  <si>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</si>
  <si>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</si>
  <si>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</si>
  <si>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</si>
  <si>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</si>
  <si>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</si>
  <si>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</si>
  <si>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</si>
  <si>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</si>
  <si>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</si>
  <si>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</si>
  <si>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</si>
  <si>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</si>
  <si>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</si>
  <si>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</si>
  <si>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</si>
  <si>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</si>
  <si>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</si>
  <si>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</si>
  <si>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</si>
  <si>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</si>
  <si>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</si>
  <si>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</si>
  <si>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</si>
  <si>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</si>
  <si>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</si>
  <si>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</si>
  <si>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</si>
  <si>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</si>
  <si>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</si>
  <si>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</si>
  <si>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</si>
  <si>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</si>
  <si>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</si>
  <si>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</si>
  <si>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</si>
  <si>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</si>
  <si>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</si>
  <si>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</si>
  <si>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</si>
  <si>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</si>
  <si>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</si>
  <si>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</si>
  <si>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</si>
  <si>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</si>
  <si>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</si>
  <si>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</si>
  <si>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</si>
  <si>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</si>
  <si>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</si>
  <si>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</si>
  <si>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</si>
  <si>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</si>
  <si>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</si>
  <si>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</si>
  <si>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</si>
  <si>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</si>
  <si>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</si>
  <si>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</si>
  <si>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</si>
  <si>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</si>
  <si>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</si>
  <si>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</si>
  <si>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</si>
  <si>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</si>
  <si>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</si>
  <si>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</si>
  <si>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</si>
  <si>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</si>
  <si>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</si>
  <si>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</si>
  <si>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</si>
  <si>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</si>
  <si>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</si>
  <si>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</si>
  <si>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</si>
  <si>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</si>
  <si>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</si>
  <si>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</si>
  <si>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</si>
  <si>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</si>
  <si>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</si>
  <si>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</si>
  <si>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</si>
  <si>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</si>
  <si>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</si>
  <si>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</si>
  <si>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</si>
  <si>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</si>
  <si>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</si>
  <si>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</si>
  <si>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</si>
  <si>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</si>
  <si>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</si>
  <si>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</si>
  <si>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</si>
  <si>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</si>
  <si>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</si>
  <si>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</si>
  <si>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</si>
  <si>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</si>
  <si>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</si>
  <si>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</si>
  <si>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</si>
  <si>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</si>
  <si>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</si>
  <si>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</si>
  <si>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</si>
  <si>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</si>
  <si>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</si>
  <si>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</si>
  <si>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</si>
  <si>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</si>
  <si>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</si>
  <si>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</si>
  <si>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</si>
  <si>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</si>
  <si>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</si>
  <si>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</si>
  <si>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</si>
  <si>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</si>
  <si>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</si>
  <si>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</si>
  <si>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</si>
  <si>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</si>
  <si>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</si>
  <si>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</si>
  <si>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</si>
  <si>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</si>
  <si>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</si>
  <si>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</si>
  <si>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</si>
  <si>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</si>
  <si>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</si>
  <si>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</si>
  <si>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</si>
  <si>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</si>
  <si>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</si>
  <si>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</si>
  <si>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</si>
  <si>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</si>
  <si>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</si>
  <si>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</si>
  <si>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</si>
  <si>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</si>
  <si>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</si>
  <si>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</si>
  <si>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</si>
  <si>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</si>
  <si>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</si>
  <si>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</si>
  <si>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</si>
  <si>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</si>
  <si>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</si>
  <si>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</si>
  <si>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</si>
  <si>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</si>
  <si>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</si>
  <si>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</si>
  <si>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</si>
  <si>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</si>
  <si>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</si>
  <si>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</si>
  <si>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</si>
  <si>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</si>
  <si>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</si>
  <si>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</si>
  <si>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</si>
  <si>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</si>
  <si>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</si>
  <si>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</si>
  <si>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</si>
  <si>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</si>
  <si>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</si>
  <si>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</si>
  <si>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</si>
  <si>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</si>
  <si>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</si>
  <si>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</si>
  <si>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</si>
  <si>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</si>
  <si>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</si>
  <si>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</si>
  <si>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</si>
  <si>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</si>
  <si>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</si>
  <si>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</si>
  <si>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</si>
  <si>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</si>
  <si>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</si>
  <si>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</si>
  <si>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</si>
  <si>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</si>
  <si>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</si>
  <si>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</si>
  <si>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</si>
  <si>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</si>
  <si>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</si>
  <si>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</si>
  <si>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</si>
  <si>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</si>
  <si>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</si>
  <si>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</si>
  <si>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</si>
  <si>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</si>
  <si>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</si>
  <si>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</si>
  <si>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</si>
  <si>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</si>
  <si>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</si>
  <si>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</si>
  <si>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</si>
  <si>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</si>
  <si>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</si>
  <si>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</si>
  <si>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</si>
  <si>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</si>
  <si>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</si>
  <si>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</si>
  <si>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</si>
  <si>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</si>
  <si>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</si>
  <si>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</si>
  <si>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</si>
  <si>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</si>
  <si>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</si>
  <si>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</si>
  <si>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</si>
  <si>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</si>
  <si>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</si>
  <si>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</si>
  <si>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</si>
  <si>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</si>
  <si>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</si>
  <si>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</si>
  <si>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</si>
  <si>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</si>
  <si>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</si>
  <si>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</si>
  <si>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</si>
  <si>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</si>
  <si>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</si>
  <si>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</si>
  <si>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</si>
  <si>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</si>
  <si>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</si>
  <si>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</si>
  <si>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</si>
  <si>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</si>
  <si>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</si>
  <si>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</si>
  <si>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</si>
  <si>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</si>
  <si>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</si>
  <si>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</si>
  <si>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</si>
  <si>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</si>
  <si>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</si>
  <si>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</si>
  <si>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</si>
  <si>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</si>
  <si>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</si>
  <si>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</si>
  <si>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</si>
  <si>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</si>
  <si>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</si>
  <si>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</si>
  <si>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</si>
  <si>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</si>
  <si>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</si>
  <si>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</si>
  <si>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</si>
  <si>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</si>
  <si>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</si>
  <si>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</si>
  <si>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</si>
  <si>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</si>
  <si>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</si>
  <si>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</si>
  <si>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</si>
  <si>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</si>
  <si>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</si>
  <si>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</si>
  <si>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</si>
  <si>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</si>
  <si>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</si>
  <si>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</si>
  <si>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</si>
  <si>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</si>
  <si>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</si>
  <si>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</si>
  <si>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</si>
  <si>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</si>
  <si>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</si>
  <si>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</si>
  <si>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</si>
  <si>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</si>
  <si>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</si>
  <si>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</si>
  <si>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</si>
  <si>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</si>
  <si>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</si>
  <si>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NY.GDP.PCAP.KD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</si>
  <si>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</si>
  <si>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</si>
  <si>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</si>
  <si>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</si>
  <si>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</si>
  <si>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</si>
  <si>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</si>
  <si>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</si>
  <si>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</si>
  <si>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</si>
  <si>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</si>
  <si>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</si>
  <si>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</si>
  <si>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</si>
  <si>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</si>
  <si>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</si>
  <si>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</si>
  <si>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</si>
  <si>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</si>
  <si>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</si>
  <si>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</si>
  <si>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</si>
  <si>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</si>
  <si>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</si>
  <si>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</si>
  <si>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</si>
  <si>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</si>
  <si>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</si>
  <si>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</si>
  <si>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</si>
  <si>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</si>
  <si>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</si>
  <si>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</si>
  <si>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</si>
  <si>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</si>
  <si>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</si>
  <si>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</si>
  <si>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</si>
  <si>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</si>
  <si>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</si>
  <si>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</si>
  <si>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</si>
  <si>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</si>
  <si>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</si>
  <si>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</si>
  <si>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</si>
  <si>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</si>
  <si>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</si>
  <si>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</si>
  <si>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</si>
  <si>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</si>
  <si>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</si>
  <si>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</si>
  <si>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</si>
  <si>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</si>
  <si>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</si>
  <si>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</si>
  <si>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</si>
  <si>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</si>
  <si>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</si>
  <si>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</si>
  <si>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</si>
  <si>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</si>
  <si>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</si>
  <si>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</si>
  <si>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</si>
  <si>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</si>
  <si>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</si>
  <si>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</si>
  <si>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</si>
  <si>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</si>
  <si>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</si>
  <si>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</si>
  <si>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</si>
  <si>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</si>
  <si>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</si>
  <si>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</si>
  <si>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</si>
  <si>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</si>
  <si>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</si>
  <si>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</si>
  <si>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</si>
  <si>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</si>
  <si>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</si>
  <si>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</si>
  <si>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</si>
  <si>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</si>
  <si>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</si>
  <si>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</si>
  <si>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</si>
  <si>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</si>
  <si>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</si>
  <si>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</si>
  <si>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</si>
  <si>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</si>
  <si>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</si>
  <si>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</si>
  <si>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</si>
  <si>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</si>
  <si>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</si>
  <si>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</si>
  <si>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</si>
  <si>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</si>
  <si>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</si>
  <si>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</si>
  <si>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</si>
  <si>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</si>
  <si>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</si>
  <si>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</si>
  <si>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</si>
  <si>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</si>
  <si>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</si>
  <si>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</si>
  <si>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</si>
  <si>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</si>
  <si>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</si>
  <si>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</si>
  <si>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</si>
  <si>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</si>
  <si>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</si>
  <si>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</si>
  <si>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</si>
  <si>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</si>
  <si>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</si>
  <si>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</si>
  <si>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</si>
  <si>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</si>
  <si>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</si>
  <si>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</si>
  <si>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</si>
  <si>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</si>
  <si>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</si>
  <si>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</si>
  <si>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</si>
  <si>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</si>
  <si>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</si>
  <si>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</si>
  <si>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</si>
  <si>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</si>
  <si>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</si>
  <si>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</si>
  <si>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</si>
  <si>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</si>
  <si>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</si>
  <si>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</si>
  <si>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</si>
  <si>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</si>
  <si>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</si>
  <si>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</si>
  <si>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</si>
  <si>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</si>
  <si>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</si>
  <si>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</si>
  <si>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</si>
  <si>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</si>
  <si>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</si>
  <si>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</si>
  <si>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</si>
  <si>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</si>
  <si>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</si>
  <si>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</si>
  <si>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</si>
  <si>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</si>
  <si>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</si>
  <si>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</si>
  <si>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</si>
  <si>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</si>
  <si>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</si>
  <si>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</si>
  <si>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</si>
  <si>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</si>
  <si>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</si>
  <si>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</si>
  <si>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</si>
  <si>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</si>
  <si>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</si>
  <si>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</si>
  <si>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</si>
  <si>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</si>
  <si>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</si>
  <si>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</si>
  <si>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</si>
  <si>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</si>
  <si>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</si>
  <si>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</si>
  <si>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</si>
  <si>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</si>
  <si>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</si>
  <si>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</si>
  <si>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</si>
  <si>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</si>
  <si>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</si>
  <si>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</si>
  <si>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</si>
  <si>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</si>
  <si>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</si>
  <si>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</si>
  <si>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</si>
  <si>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</si>
  <si>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</si>
  <si>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</si>
  <si>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NY.GDP.MKTP.KD</t>
  </si>
  <si>
    <t>GDP (constant 2015 US$)</t>
  </si>
  <si>
    <t>Year</t>
  </si>
  <si>
    <t>gdp final</t>
  </si>
  <si>
    <t>gdp pcap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</si>
</sst>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0" xfId="0" applyFill="1"/>
    <xf numFmtId="0" fontId="0" fillId="0" borderId="0" xfId="0" applyFont="1" applyFill="1"/>
    <xf numFmtId="0" fontId="1" fillId="3" borderId="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5784-CC8C-4EB2-AF1F-58019D1EC6D8}">
  <dimension ref="A1:BP270"/>
  <sheetViews>
    <sheetView topLeftCell="BN1" workbookViewId="0">
      <selection activeCell="A267" sqref="A267:IV267"/>
    </sheetView>
  </sheetViews>
  <sheetFormatPr defaultRowHeight="14" x14ac:dyDescent="0.3"/>
  <cols>
    <col min="1" max="1" width="44.09765625" bestFit="1" customWidth="1"/>
    <col min="2" max="2" width="25.69921875" bestFit="1" customWidth="1"/>
    <col min="3" max="3" width="29.59765625" bestFit="1" customWidth="1"/>
    <col min="4" max="4" width="14.69921875" bestFit="1" customWidth="1"/>
    <col min="5" max="68" width="11.5" bestFit="1" customWidth="1"/>
  </cols>
  <sheetData>
    <row r="1" spans="1:68" x14ac:dyDescent="0.3">
      <c r="A1" t="s">
        <v>522</v>
      </c>
      <c r="B1" t="s">
        <v>332</v>
      </c>
    </row>
    <row r="2" spans="1:68" x14ac:dyDescent="0.3">
      <c r="A2" t="s">
        <v>53</v>
      </c>
      <c r="B2" s="1">
        <v>45589</v>
      </c>
    </row>
    <row r="4" spans="1:68" x14ac:dyDescent="0.3">
      <c r="A4" t="s">
        <v>585</v>
      </c>
      <c r="B4" t="s">
        <v>389</v>
      </c>
      <c r="C4" t="s">
        <v>188</v>
      </c>
      <c r="D4" t="s">
        <v>592</v>
      </c>
      <c r="E4" t="s">
        <v>537</v>
      </c>
      <c r="F4" t="s">
        <v>113</v>
      </c>
      <c r="G4" t="s">
        <v>160</v>
      </c>
      <c r="H4" t="s">
        <v>211</v>
      </c>
      <c r="I4" t="s">
        <v>263</v>
      </c>
      <c r="J4" t="s">
        <v>443</v>
      </c>
      <c r="K4" t="s">
        <v>494</v>
      </c>
      <c r="L4" t="s">
        <v>538</v>
      </c>
      <c r="M4" t="s">
        <v>579</v>
      </c>
      <c r="N4" t="s">
        <v>162</v>
      </c>
      <c r="O4" t="s">
        <v>591</v>
      </c>
      <c r="P4" t="s">
        <v>28</v>
      </c>
      <c r="Q4" t="s">
        <v>227</v>
      </c>
      <c r="R4" t="s">
        <v>273</v>
      </c>
      <c r="S4" t="s">
        <v>313</v>
      </c>
      <c r="T4" t="s">
        <v>359</v>
      </c>
      <c r="U4" t="s">
        <v>553</v>
      </c>
      <c r="V4" t="s">
        <v>596</v>
      </c>
      <c r="W4" t="s">
        <v>34</v>
      </c>
      <c r="X4" t="s">
        <v>95</v>
      </c>
      <c r="Y4" t="s">
        <v>49</v>
      </c>
      <c r="Z4" t="s">
        <v>110</v>
      </c>
      <c r="AA4" t="s">
        <v>154</v>
      </c>
      <c r="AB4" t="s">
        <v>324</v>
      </c>
      <c r="AC4" t="s">
        <v>370</v>
      </c>
      <c r="AD4" t="s">
        <v>440</v>
      </c>
      <c r="AE4" t="s">
        <v>491</v>
      </c>
      <c r="AF4" t="s">
        <v>54</v>
      </c>
      <c r="AG4" t="s">
        <v>114</v>
      </c>
      <c r="AH4" t="s">
        <v>161</v>
      </c>
      <c r="AI4" t="s">
        <v>124</v>
      </c>
      <c r="AJ4" t="s">
        <v>169</v>
      </c>
      <c r="AK4" t="s">
        <v>222</v>
      </c>
      <c r="AL4" t="s">
        <v>270</v>
      </c>
      <c r="AM4" t="s">
        <v>453</v>
      </c>
      <c r="AN4" t="s">
        <v>500</v>
      </c>
      <c r="AO4" t="s">
        <v>552</v>
      </c>
      <c r="AP4" t="s">
        <v>593</v>
      </c>
      <c r="AQ4" t="s">
        <v>174</v>
      </c>
      <c r="AR4" t="s">
        <v>228</v>
      </c>
      <c r="AS4" t="s">
        <v>473</v>
      </c>
      <c r="AT4" t="s">
        <v>514</v>
      </c>
      <c r="AU4" t="s">
        <v>89</v>
      </c>
      <c r="AV4" t="s">
        <v>144</v>
      </c>
      <c r="AW4" t="s">
        <v>192</v>
      </c>
      <c r="AX4" t="s">
        <v>250</v>
      </c>
      <c r="AY4" t="s">
        <v>423</v>
      </c>
      <c r="AZ4" t="s">
        <v>477</v>
      </c>
      <c r="BA4" t="s">
        <v>519</v>
      </c>
      <c r="BB4" t="s">
        <v>90</v>
      </c>
      <c r="BC4" t="s">
        <v>527</v>
      </c>
      <c r="BD4" t="s">
        <v>571</v>
      </c>
      <c r="BE4" t="s">
        <v>14</v>
      </c>
      <c r="BF4" t="s">
        <v>204</v>
      </c>
      <c r="BG4" t="s">
        <v>259</v>
      </c>
      <c r="BH4" t="s">
        <v>298</v>
      </c>
      <c r="BI4" t="s">
        <v>344</v>
      </c>
      <c r="BJ4" t="s">
        <v>531</v>
      </c>
      <c r="BK4" t="s">
        <v>575</v>
      </c>
      <c r="BL4" t="s">
        <v>17</v>
      </c>
      <c r="BM4" t="s">
        <v>584</v>
      </c>
      <c r="BN4" t="s">
        <v>24</v>
      </c>
      <c r="BO4" t="s">
        <v>85</v>
      </c>
      <c r="BP4" t="s">
        <v>142</v>
      </c>
    </row>
    <row r="5" spans="1:68" x14ac:dyDescent="0.3">
      <c r="A5" t="s">
        <v>429</v>
      </c>
      <c r="B5" t="s">
        <v>9</v>
      </c>
      <c r="C5" t="s">
        <v>27</v>
      </c>
      <c r="D5" t="s">
        <v>403</v>
      </c>
      <c r="AE5">
        <v>16111.84319888957</v>
      </c>
      <c r="AF5">
        <v>18732.263828126561</v>
      </c>
      <c r="AG5">
        <v>22266.344824159274</v>
      </c>
      <c r="AH5">
        <v>24865.17742009494</v>
      </c>
      <c r="AI5">
        <v>25411.168107232905</v>
      </c>
      <c r="AJ5">
        <v>26564.661652851893</v>
      </c>
      <c r="AK5">
        <v>27194.414548322711</v>
      </c>
      <c r="AL5">
        <v>28307.377172930504</v>
      </c>
      <c r="AM5">
        <v>29666.230917873545</v>
      </c>
      <c r="AN5">
        <v>29497.963535780837</v>
      </c>
      <c r="AO5">
        <v>28958.143800849459</v>
      </c>
      <c r="AP5">
        <v>30074.406242133948</v>
      </c>
      <c r="AQ5">
        <v>29765.515165603763</v>
      </c>
      <c r="AR5">
        <v>29262.615877009197</v>
      </c>
      <c r="AS5">
        <v>30703.66119107966</v>
      </c>
      <c r="AT5">
        <v>31426.878742212553</v>
      </c>
      <c r="AU5">
        <v>30760.207554316767</v>
      </c>
      <c r="AV5">
        <v>30793.134964814933</v>
      </c>
      <c r="AW5">
        <v>32742.760746910037</v>
      </c>
      <c r="AX5">
        <v>32291.76953712117</v>
      </c>
      <c r="AY5">
        <v>32272.25118920537</v>
      </c>
      <c r="AZ5">
        <v>32863.36278352161</v>
      </c>
      <c r="BA5">
        <v>33053.767585628833</v>
      </c>
      <c r="BB5">
        <v>28836.017476610519</v>
      </c>
      <c r="BC5">
        <v>27732.213905292854</v>
      </c>
      <c r="BD5">
        <v>28398.55757746979</v>
      </c>
      <c r="BE5">
        <v>27876.206396202615</v>
      </c>
      <c r="BF5">
        <v>29447.579999455935</v>
      </c>
      <c r="BG5">
        <v>28780.630857446587</v>
      </c>
      <c r="BH5">
        <v>28419.2645344661</v>
      </c>
      <c r="BI5">
        <v>28737.896485192603</v>
      </c>
      <c r="BJ5">
        <v>30598.649022853482</v>
      </c>
      <c r="BK5">
        <v>31172.802512972521</v>
      </c>
      <c r="BL5">
        <v>30317.60738754844</v>
      </c>
      <c r="BM5">
        <v>23015.742045076717</v>
      </c>
      <c r="BN5">
        <v>29390.380953037344</v>
      </c>
      <c r="BO5">
        <v>32492.178877521364</v>
      </c>
    </row>
    <row r="6" spans="1:68" x14ac:dyDescent="0.3">
      <c r="A6" t="s">
        <v>438</v>
      </c>
      <c r="B6" t="s">
        <v>412</v>
      </c>
      <c r="C6" t="s">
        <v>27</v>
      </c>
      <c r="D6" t="s">
        <v>403</v>
      </c>
      <c r="E6">
        <v>1169.1646244040494</v>
      </c>
      <c r="F6">
        <v>1144.108670105946</v>
      </c>
      <c r="G6">
        <v>1201.3001574881748</v>
      </c>
      <c r="H6">
        <v>1234.7735975088985</v>
      </c>
      <c r="I6">
        <v>1257.127985959291</v>
      </c>
      <c r="J6">
        <v>1285.221264311532</v>
      </c>
      <c r="K6">
        <v>1310.4252186101667</v>
      </c>
      <c r="L6">
        <v>1342.8444881957521</v>
      </c>
      <c r="M6">
        <v>1359.4005334867504</v>
      </c>
      <c r="N6">
        <v>1388.2093456486978</v>
      </c>
      <c r="O6">
        <v>1364.2758627318713</v>
      </c>
      <c r="P6">
        <v>1398.1996034882593</v>
      </c>
      <c r="Q6">
        <v>1397.0941624822983</v>
      </c>
      <c r="R6">
        <v>1419.8159515333095</v>
      </c>
      <c r="S6">
        <v>1454.0376097202454</v>
      </c>
      <c r="T6">
        <v>1432.0505538190407</v>
      </c>
      <c r="U6">
        <v>1423.7819894331878</v>
      </c>
      <c r="V6">
        <v>1399.6671676744791</v>
      </c>
      <c r="W6">
        <v>1379.3413218335761</v>
      </c>
      <c r="X6">
        <v>1376.3131490219182</v>
      </c>
      <c r="Y6">
        <v>1409.6224298480702</v>
      </c>
      <c r="Z6">
        <v>1423.2978193969593</v>
      </c>
      <c r="AA6">
        <v>1384.5010393239952</v>
      </c>
      <c r="AB6">
        <v>1344.3129968273417</v>
      </c>
      <c r="AC6">
        <v>1349.895945266072</v>
      </c>
      <c r="AD6">
        <v>1309.4420132245721</v>
      </c>
      <c r="AE6">
        <v>1299.762743049464</v>
      </c>
      <c r="AF6">
        <v>1311.1344071658382</v>
      </c>
      <c r="AG6">
        <v>1328.3718074054377</v>
      </c>
      <c r="AH6">
        <v>1326.4725103582143</v>
      </c>
      <c r="AI6">
        <v>1291.2972705059287</v>
      </c>
      <c r="AJ6">
        <v>1255.0538689975149</v>
      </c>
      <c r="AK6">
        <v>1194.0485422193419</v>
      </c>
      <c r="AL6">
        <v>1156.2456799517674</v>
      </c>
      <c r="AM6">
        <v>1148.1226926621562</v>
      </c>
      <c r="AN6">
        <v>1166.6498641481451</v>
      </c>
      <c r="AO6">
        <v>1198.0239942051523</v>
      </c>
      <c r="AP6">
        <v>1212.7206199585157</v>
      </c>
      <c r="AQ6">
        <v>1203.7740396340546</v>
      </c>
      <c r="AR6">
        <v>1204.9043019011747</v>
      </c>
      <c r="AS6">
        <v>1212.3771230074246</v>
      </c>
      <c r="AT6">
        <v>1223.2516044536383</v>
      </c>
      <c r="AU6">
        <v>1237.9755587419877</v>
      </c>
      <c r="AV6">
        <v>1242.1453528799125</v>
      </c>
      <c r="AW6">
        <v>1277.3893408870679</v>
      </c>
      <c r="AX6">
        <v>1320.9193947988192</v>
      </c>
      <c r="AY6">
        <v>1370.7590592020276</v>
      </c>
      <c r="AZ6">
        <v>1422.7824587500329</v>
      </c>
      <c r="BA6">
        <v>1445.0074221270479</v>
      </c>
      <c r="BB6">
        <v>1418.6343268354158</v>
      </c>
      <c r="BC6">
        <v>1452.8148924308989</v>
      </c>
      <c r="BD6">
        <v>1471.6341542515747</v>
      </c>
      <c r="BE6">
        <v>1457.5367362462462</v>
      </c>
      <c r="BF6">
        <v>1478.3849189396378</v>
      </c>
      <c r="BG6">
        <v>1495.764361906562</v>
      </c>
      <c r="BH6">
        <v>1498.805083588019</v>
      </c>
      <c r="BI6">
        <v>1490.8596876000088</v>
      </c>
      <c r="BJ6">
        <v>1490.7976477770101</v>
      </c>
      <c r="BK6">
        <v>1490.7010569021099</v>
      </c>
      <c r="BL6">
        <v>1483.4156593688792</v>
      </c>
      <c r="BM6">
        <v>1404.5545376263603</v>
      </c>
      <c r="BN6">
        <v>1430.4247712316828</v>
      </c>
      <c r="BO6">
        <v>1444.5229616205477</v>
      </c>
      <c r="BP6">
        <v>1445.8011283240082</v>
      </c>
    </row>
    <row r="7" spans="1:68" x14ac:dyDescent="0.3">
      <c r="A7" t="s">
        <v>272</v>
      </c>
      <c r="B7" t="s">
        <v>512</v>
      </c>
      <c r="C7" t="s">
        <v>27</v>
      </c>
      <c r="D7" t="s">
        <v>403</v>
      </c>
      <c r="AS7">
        <v>317.58447049378572</v>
      </c>
      <c r="AT7">
        <v>285.50219391193258</v>
      </c>
      <c r="AU7">
        <v>344.2241808349977</v>
      </c>
      <c r="AV7">
        <v>347.41523922751469</v>
      </c>
      <c r="AW7">
        <v>338.73939609288794</v>
      </c>
      <c r="AX7">
        <v>363.54146733697718</v>
      </c>
      <c r="AY7">
        <v>367.48584934899367</v>
      </c>
      <c r="AZ7">
        <v>410.86161038369357</v>
      </c>
      <c r="BA7">
        <v>418.52317060468107</v>
      </c>
      <c r="BB7">
        <v>490.27283401423102</v>
      </c>
      <c r="BC7">
        <v>544.68929406152495</v>
      </c>
      <c r="BD7">
        <v>527.1973365089566</v>
      </c>
      <c r="BE7">
        <v>570.67606136415122</v>
      </c>
      <c r="BF7">
        <v>582.10397587352577</v>
      </c>
      <c r="BG7">
        <v>576.48781732481882</v>
      </c>
      <c r="BH7">
        <v>566.88112970843395</v>
      </c>
      <c r="BI7">
        <v>564.92084061523462</v>
      </c>
      <c r="BJ7">
        <v>563.48823649559597</v>
      </c>
      <c r="BK7">
        <v>553.97330603750561</v>
      </c>
      <c r="BL7">
        <v>559.14095398371774</v>
      </c>
      <c r="BM7">
        <v>529.14490972694466</v>
      </c>
      <c r="BN7">
        <v>407.61650524260085</v>
      </c>
      <c r="BO7">
        <v>372.61589484740102</v>
      </c>
    </row>
    <row r="8" spans="1:68" x14ac:dyDescent="0.3">
      <c r="A8" t="s">
        <v>576</v>
      </c>
      <c r="B8" t="s">
        <v>147</v>
      </c>
      <c r="C8" t="s">
        <v>27</v>
      </c>
      <c r="D8" t="s">
        <v>403</v>
      </c>
      <c r="E8">
        <v>1108.1624339812902</v>
      </c>
      <c r="F8">
        <v>1105.5326206962602</v>
      </c>
      <c r="G8">
        <v>1122.4374284180062</v>
      </c>
      <c r="H8">
        <v>1176.8613923306898</v>
      </c>
      <c r="I8">
        <v>1213.6491160168118</v>
      </c>
      <c r="J8">
        <v>1235.7269547591075</v>
      </c>
      <c r="K8">
        <v>1189.6871305373652</v>
      </c>
      <c r="L8">
        <v>1057.3459542992241</v>
      </c>
      <c r="M8">
        <v>1049.7801953392852</v>
      </c>
      <c r="N8">
        <v>1182.5621951662615</v>
      </c>
      <c r="O8">
        <v>1358.1326686516836</v>
      </c>
      <c r="P8">
        <v>1466.6936639016776</v>
      </c>
      <c r="Q8">
        <v>1477.2907704270253</v>
      </c>
      <c r="R8">
        <v>1499.093634625169</v>
      </c>
      <c r="S8">
        <v>1608.0653584242671</v>
      </c>
      <c r="T8">
        <v>1532.2489358764806</v>
      </c>
      <c r="U8">
        <v>1618.4099545183556</v>
      </c>
      <c r="V8">
        <v>1647.5692511122916</v>
      </c>
      <c r="W8">
        <v>1571.216654734674</v>
      </c>
      <c r="X8">
        <v>1605.5530326886299</v>
      </c>
      <c r="Y8">
        <v>1591.0901084353732</v>
      </c>
      <c r="Z8">
        <v>1441.8848683521417</v>
      </c>
      <c r="AA8">
        <v>1355.0859744441502</v>
      </c>
      <c r="AB8">
        <v>1235.2527377967374</v>
      </c>
      <c r="AC8">
        <v>1209.8822857214598</v>
      </c>
      <c r="AD8">
        <v>1241.6181509458859</v>
      </c>
      <c r="AE8">
        <v>1225.2815731248982</v>
      </c>
      <c r="AF8">
        <v>1209.6661405716889</v>
      </c>
      <c r="AG8">
        <v>1233.149325948543</v>
      </c>
      <c r="AH8">
        <v>1220.5289268898305</v>
      </c>
      <c r="AI8">
        <v>1257.611449769817</v>
      </c>
      <c r="AJ8">
        <v>1237.7721186889585</v>
      </c>
      <c r="AK8">
        <v>1234.7989916147958</v>
      </c>
      <c r="AL8">
        <v>1186.8247739575952</v>
      </c>
      <c r="AM8">
        <v>1152.6635439654112</v>
      </c>
      <c r="AN8">
        <v>1143.9745307754995</v>
      </c>
      <c r="AO8">
        <v>1165.8353407752077</v>
      </c>
      <c r="AP8">
        <v>1185.7940112225438</v>
      </c>
      <c r="AQ8">
        <v>1196.0375809316158</v>
      </c>
      <c r="AR8">
        <v>1182.5143668368214</v>
      </c>
      <c r="AS8">
        <v>1195.2908720152368</v>
      </c>
      <c r="AT8">
        <v>1223.3063593763409</v>
      </c>
      <c r="AU8">
        <v>1307.9760783800987</v>
      </c>
      <c r="AV8">
        <v>1342.5337541155666</v>
      </c>
      <c r="AW8">
        <v>1409.9558248054932</v>
      </c>
      <c r="AX8">
        <v>1450.9176687186693</v>
      </c>
      <c r="AY8">
        <v>1486.7837255958634</v>
      </c>
      <c r="AZ8">
        <v>1525.7404247939617</v>
      </c>
      <c r="BA8">
        <v>1576.9068319342077</v>
      </c>
      <c r="BB8">
        <v>1629.6226591511679</v>
      </c>
      <c r="BC8">
        <v>1694.9692410636069</v>
      </c>
      <c r="BD8">
        <v>1727.937275773867</v>
      </c>
      <c r="BE8">
        <v>1766.9720339637313</v>
      </c>
      <c r="BF8">
        <v>1824.4847976078811</v>
      </c>
      <c r="BG8">
        <v>1880.8587974382901</v>
      </c>
      <c r="BH8">
        <v>1882.5188080776825</v>
      </c>
      <c r="BI8">
        <v>1835.3872285156324</v>
      </c>
      <c r="BJ8">
        <v>1827.8584057352869</v>
      </c>
      <c r="BK8">
        <v>1830.9456228083943</v>
      </c>
      <c r="BL8">
        <v>1841.4361158224247</v>
      </c>
      <c r="BM8">
        <v>1776.4741340678411</v>
      </c>
      <c r="BN8">
        <v>1801.0927746825448</v>
      </c>
      <c r="BO8">
        <v>1822.9554601715849</v>
      </c>
      <c r="BP8">
        <v>1837.2117175869587</v>
      </c>
    </row>
    <row r="9" spans="1:68" x14ac:dyDescent="0.3">
      <c r="A9" t="s">
        <v>265</v>
      </c>
      <c r="B9" t="s">
        <v>13</v>
      </c>
      <c r="C9" t="s">
        <v>27</v>
      </c>
      <c r="D9" t="s">
        <v>403</v>
      </c>
      <c r="Y9">
        <v>2768.6833068443252</v>
      </c>
      <c r="Z9">
        <v>2554.4329609481274</v>
      </c>
      <c r="AA9">
        <v>2464.3012951838127</v>
      </c>
      <c r="AB9">
        <v>2476.5808237527694</v>
      </c>
      <c r="AC9">
        <v>2532.1002918387912</v>
      </c>
      <c r="AD9">
        <v>2527.9609392709785</v>
      </c>
      <c r="AE9">
        <v>2510.148559293169</v>
      </c>
      <c r="AF9">
        <v>2524.3188343028073</v>
      </c>
      <c r="AG9">
        <v>2590.3291364180213</v>
      </c>
      <c r="AH9">
        <v>2505.4981219835468</v>
      </c>
      <c r="AI9">
        <v>2339.4735610837988</v>
      </c>
      <c r="AJ9">
        <v>2285.3731933724621</v>
      </c>
      <c r="AK9">
        <v>2083.1566629752028</v>
      </c>
      <c r="AL9">
        <v>1534.2631375315441</v>
      </c>
      <c r="AM9">
        <v>1505.8697410113057</v>
      </c>
      <c r="AN9">
        <v>1675.7080906755932</v>
      </c>
      <c r="AO9">
        <v>1840.3540823383237</v>
      </c>
      <c r="AP9">
        <v>1909.4689367870476</v>
      </c>
      <c r="AQ9">
        <v>1934.5579476363018</v>
      </c>
      <c r="AR9">
        <v>1913.9989188838799</v>
      </c>
      <c r="AS9">
        <v>1909.5020620136015</v>
      </c>
      <c r="AT9">
        <v>1925.5080300123791</v>
      </c>
      <c r="AU9">
        <v>2116.8516790564308</v>
      </c>
      <c r="AV9">
        <v>2106.9858642864187</v>
      </c>
      <c r="AW9">
        <v>2257.1523599598268</v>
      </c>
      <c r="AX9">
        <v>2505.6550291172307</v>
      </c>
      <c r="AY9">
        <v>2696.4410955093481</v>
      </c>
      <c r="AZ9">
        <v>2964.3354495742224</v>
      </c>
      <c r="BA9">
        <v>3176.6721617809676</v>
      </c>
      <c r="BB9">
        <v>3087.8114295891146</v>
      </c>
      <c r="BC9">
        <v>3105.4496550974477</v>
      </c>
      <c r="BD9">
        <v>3094.7339148894448</v>
      </c>
      <c r="BE9">
        <v>3235.1746043004068</v>
      </c>
      <c r="BF9">
        <v>3270.9663449721384</v>
      </c>
      <c r="BG9">
        <v>3304.6811475286572</v>
      </c>
      <c r="BH9">
        <v>3217.3392400541679</v>
      </c>
      <c r="BI9">
        <v>3023.916319000095</v>
      </c>
      <c r="BJ9">
        <v>2914.1271392523572</v>
      </c>
      <c r="BK9">
        <v>2777.8430416823535</v>
      </c>
      <c r="BL9">
        <v>2666.2539154836745</v>
      </c>
      <c r="BM9">
        <v>2435.0248542733898</v>
      </c>
      <c r="BN9">
        <v>2387.4299070171742</v>
      </c>
      <c r="BO9">
        <v>2385.119955662447</v>
      </c>
      <c r="BP9">
        <v>2333.7187750613589</v>
      </c>
    </row>
    <row r="10" spans="1:68" x14ac:dyDescent="0.3">
      <c r="A10" t="s">
        <v>171</v>
      </c>
      <c r="B10" t="s">
        <v>368</v>
      </c>
      <c r="C10" t="s">
        <v>27</v>
      </c>
      <c r="D10" t="s">
        <v>403</v>
      </c>
      <c r="Y10">
        <v>1740.5058384776642</v>
      </c>
      <c r="Z10">
        <v>1804.0107794677449</v>
      </c>
      <c r="AA10">
        <v>1818.367820137591</v>
      </c>
      <c r="AB10">
        <v>1799.878616642291</v>
      </c>
      <c r="AC10">
        <v>1740.3476817517012</v>
      </c>
      <c r="AD10">
        <v>1735.2903123438982</v>
      </c>
      <c r="AE10">
        <v>1798.0150798246814</v>
      </c>
      <c r="AF10">
        <v>1748.5787203022246</v>
      </c>
      <c r="AG10">
        <v>1691.530949016606</v>
      </c>
      <c r="AH10">
        <v>1808.6460781853245</v>
      </c>
      <c r="AI10">
        <v>1606.2964677645789</v>
      </c>
      <c r="AJ10">
        <v>1163.4915983848869</v>
      </c>
      <c r="AK10">
        <v>1086.4387714303996</v>
      </c>
      <c r="AL10">
        <v>1197.5809075005427</v>
      </c>
      <c r="AM10">
        <v>1305.0010605716523</v>
      </c>
      <c r="AN10">
        <v>1488.0208811962684</v>
      </c>
      <c r="AO10">
        <v>1633.5520000188519</v>
      </c>
      <c r="AP10">
        <v>1464.2979625419916</v>
      </c>
      <c r="AQ10">
        <v>1603.6476502765138</v>
      </c>
      <c r="AR10">
        <v>1821.8731310269397</v>
      </c>
      <c r="AS10">
        <v>1960.8824597411515</v>
      </c>
      <c r="AT10">
        <v>2143.5268394781515</v>
      </c>
      <c r="AU10">
        <v>2247.4980801088122</v>
      </c>
      <c r="AV10">
        <v>2380.6446207871336</v>
      </c>
      <c r="AW10">
        <v>2522.4493744620922</v>
      </c>
      <c r="AX10">
        <v>2675.5086370967542</v>
      </c>
      <c r="AY10">
        <v>2851.3677591996106</v>
      </c>
      <c r="AZ10">
        <v>3044.8966168205488</v>
      </c>
      <c r="BA10">
        <v>3298.4789084353192</v>
      </c>
      <c r="BB10">
        <v>3432.170871972196</v>
      </c>
      <c r="BC10">
        <v>3577.1143249886809</v>
      </c>
      <c r="BD10">
        <v>3678.0477014514581</v>
      </c>
      <c r="BE10">
        <v>3736.3400795764792</v>
      </c>
      <c r="BF10">
        <v>3780.6991925409625</v>
      </c>
      <c r="BG10">
        <v>3855.7607440965949</v>
      </c>
      <c r="BH10">
        <v>3952.8035736481338</v>
      </c>
      <c r="BI10">
        <v>4090.3727282918317</v>
      </c>
      <c r="BJ10">
        <v>4249.8200493984968</v>
      </c>
      <c r="BK10">
        <v>4431.5555950698881</v>
      </c>
      <c r="BL10">
        <v>4543.3877104831163</v>
      </c>
      <c r="BM10">
        <v>4418.6608737829247</v>
      </c>
      <c r="BN10">
        <v>4857.1119420181858</v>
      </c>
      <c r="BO10">
        <v>5155.2908596415109</v>
      </c>
      <c r="BP10">
        <v>5394.182410007088</v>
      </c>
    </row>
    <row r="11" spans="1:68" x14ac:dyDescent="0.3">
      <c r="A11" t="s">
        <v>283</v>
      </c>
      <c r="B11" t="s">
        <v>600</v>
      </c>
      <c r="C11" t="s">
        <v>27</v>
      </c>
      <c r="D11" t="s">
        <v>403</v>
      </c>
      <c r="O11">
        <v>43258.898329590673</v>
      </c>
      <c r="P11">
        <v>42166.132991533421</v>
      </c>
      <c r="Q11">
        <v>42586.627709966509</v>
      </c>
      <c r="R11">
        <v>42965.936992782998</v>
      </c>
      <c r="S11">
        <v>42570.351262537239</v>
      </c>
      <c r="T11">
        <v>40266.23829715691</v>
      </c>
      <c r="U11">
        <v>39247.921624630631</v>
      </c>
      <c r="V11">
        <v>38203.642497940309</v>
      </c>
      <c r="W11">
        <v>36828.836706651935</v>
      </c>
      <c r="X11">
        <v>35152.043611405978</v>
      </c>
      <c r="Y11">
        <v>34446.361011466106</v>
      </c>
      <c r="Z11">
        <v>33120.94351372854</v>
      </c>
      <c r="AA11">
        <v>32134.153039056066</v>
      </c>
      <c r="AB11">
        <v>31219.555426199073</v>
      </c>
      <c r="AC11">
        <v>30459.131196189403</v>
      </c>
      <c r="AD11">
        <v>30008.041862993174</v>
      </c>
      <c r="AE11">
        <v>29764.087265259535</v>
      </c>
      <c r="AF11">
        <v>30076.358726083967</v>
      </c>
      <c r="AG11">
        <v>30323.299530571072</v>
      </c>
      <c r="AH11">
        <v>30565.124650857546</v>
      </c>
      <c r="AI11">
        <v>30578.060002516439</v>
      </c>
      <c r="AJ11">
        <v>30301.629920380954</v>
      </c>
      <c r="AK11">
        <v>29596.022171719753</v>
      </c>
      <c r="AL11">
        <v>28363.338941282265</v>
      </c>
      <c r="AM11">
        <v>28144.374397167638</v>
      </c>
      <c r="AN11">
        <v>28051.390022867807</v>
      </c>
      <c r="AO11">
        <v>28797.853201085898</v>
      </c>
      <c r="AP11">
        <v>31149.355653050872</v>
      </c>
      <c r="AQ11">
        <v>31895.980784360396</v>
      </c>
      <c r="AR11">
        <v>32966.236846456952</v>
      </c>
      <c r="AS11">
        <v>33901.176973509639</v>
      </c>
      <c r="AT11">
        <v>35722.528890156646</v>
      </c>
      <c r="AU11">
        <v>35749.928911989089</v>
      </c>
      <c r="AV11">
        <v>37250.295189537042</v>
      </c>
      <c r="AW11">
        <v>38696.494606977561</v>
      </c>
      <c r="AX11">
        <v>39307.140855182166</v>
      </c>
      <c r="AY11">
        <v>40994.447608834824</v>
      </c>
      <c r="AZ11">
        <v>42724.567199446421</v>
      </c>
      <c r="BA11">
        <v>41470.4379328172</v>
      </c>
      <c r="BB11">
        <v>40442.785106790689</v>
      </c>
      <c r="BC11">
        <v>40937.274066921898</v>
      </c>
      <c r="BD11">
        <v>41486.199474604822</v>
      </c>
      <c r="BE11">
        <v>39174.897286732754</v>
      </c>
      <c r="BF11">
        <v>37597.705331321456</v>
      </c>
      <c r="BG11">
        <v>38402.649261190367</v>
      </c>
      <c r="BH11">
        <v>38885.530322298328</v>
      </c>
      <c r="BI11">
        <v>39886.640084415521</v>
      </c>
      <c r="BJ11">
        <v>39321.614309053744</v>
      </c>
      <c r="BK11">
        <v>39320.092446362061</v>
      </c>
      <c r="BL11">
        <v>39413.790877786967</v>
      </c>
      <c r="BM11">
        <v>34394.414039724259</v>
      </c>
      <c r="BN11">
        <v>36616.100760881382</v>
      </c>
      <c r="BO11">
        <v>39720.951858884968</v>
      </c>
      <c r="BP11">
        <v>40161.769525303316</v>
      </c>
    </row>
    <row r="12" spans="1:68" x14ac:dyDescent="0.3">
      <c r="A12" t="s">
        <v>94</v>
      </c>
      <c r="B12" t="s">
        <v>507</v>
      </c>
      <c r="C12" t="s">
        <v>27</v>
      </c>
      <c r="D12" t="s">
        <v>403</v>
      </c>
      <c r="K12">
        <v>2318.3159092311316</v>
      </c>
      <c r="L12">
        <v>2406.2981435641118</v>
      </c>
      <c r="M12">
        <v>2592.5231533866781</v>
      </c>
      <c r="N12">
        <v>2708.2121911362142</v>
      </c>
      <c r="O12">
        <v>3220.363618439741</v>
      </c>
      <c r="P12">
        <v>3416.2727431061699</v>
      </c>
      <c r="Q12">
        <v>3834.6589805448225</v>
      </c>
      <c r="R12">
        <v>4249.3852041665514</v>
      </c>
      <c r="S12">
        <v>4565.7725037862338</v>
      </c>
      <c r="T12">
        <v>4350.232648211354</v>
      </c>
      <c r="U12">
        <v>4846.8957760340318</v>
      </c>
      <c r="V12">
        <v>5016.2035828283788</v>
      </c>
      <c r="W12">
        <v>4892.5916418415509</v>
      </c>
      <c r="X12">
        <v>5255.2769861501356</v>
      </c>
      <c r="Y12">
        <v>5393.7019698737313</v>
      </c>
      <c r="Z12">
        <v>5247.4810058011599</v>
      </c>
      <c r="AA12">
        <v>4691.8563997222773</v>
      </c>
      <c r="AB12">
        <v>4303.0782054020137</v>
      </c>
      <c r="AC12">
        <v>4224.8373723361738</v>
      </c>
      <c r="AD12">
        <v>4046.6163198466043</v>
      </c>
      <c r="AE12">
        <v>4059.9801702803657</v>
      </c>
      <c r="AF12">
        <v>3912.7050567901911</v>
      </c>
      <c r="AG12">
        <v>4003.5879485136725</v>
      </c>
      <c r="AH12">
        <v>4040.2723564159942</v>
      </c>
      <c r="AI12">
        <v>4289.5940711946068</v>
      </c>
      <c r="AJ12">
        <v>4257.7099114869015</v>
      </c>
      <c r="AK12">
        <v>4415.2757846056111</v>
      </c>
      <c r="AL12">
        <v>4410.5954660694306</v>
      </c>
      <c r="AM12">
        <v>4430.0085513814529</v>
      </c>
      <c r="AN12">
        <v>4439.951025701761</v>
      </c>
      <c r="AO12">
        <v>4534.7462005050629</v>
      </c>
      <c r="AP12">
        <v>4648.8096996684944</v>
      </c>
      <c r="AQ12">
        <v>4763.7207406056041</v>
      </c>
      <c r="AR12">
        <v>4743.7949774017234</v>
      </c>
      <c r="AS12">
        <v>4943.783700285876</v>
      </c>
      <c r="AT12">
        <v>4916.3665273219322</v>
      </c>
      <c r="AU12">
        <v>4841.8099081573691</v>
      </c>
      <c r="AV12">
        <v>4969.0960128416718</v>
      </c>
      <c r="AW12">
        <v>5294.6905482660241</v>
      </c>
      <c r="AX12">
        <v>5456.8028833956141</v>
      </c>
      <c r="AY12">
        <v>5649.7174663000515</v>
      </c>
      <c r="AZ12">
        <v>5749.8228983092449</v>
      </c>
      <c r="BA12">
        <v>5909.0899306808969</v>
      </c>
      <c r="BB12">
        <v>5781.0924917610701</v>
      </c>
      <c r="BC12">
        <v>5915.2232810834212</v>
      </c>
      <c r="BD12">
        <v>5996.1973132379717</v>
      </c>
      <c r="BE12">
        <v>6163.268063911828</v>
      </c>
      <c r="BF12">
        <v>6176.5335217547754</v>
      </c>
      <c r="BG12">
        <v>6184.0521925641606</v>
      </c>
      <c r="BH12">
        <v>6258.6072265297335</v>
      </c>
      <c r="BI12">
        <v>6350.5313320461091</v>
      </c>
      <c r="BJ12">
        <v>6315.8474994004619</v>
      </c>
      <c r="BK12">
        <v>6348.4463451478778</v>
      </c>
      <c r="BL12">
        <v>6324.0897523533622</v>
      </c>
      <c r="BM12">
        <v>5879.1769853498781</v>
      </c>
      <c r="BN12">
        <v>6081.274255071572</v>
      </c>
      <c r="BO12">
        <v>6320.5365099779956</v>
      </c>
      <c r="BP12">
        <v>6263.5566712262835</v>
      </c>
    </row>
    <row r="13" spans="1:68" x14ac:dyDescent="0.3">
      <c r="A13" t="s">
        <v>35</v>
      </c>
      <c r="B13" t="s">
        <v>178</v>
      </c>
      <c r="C13" t="s">
        <v>27</v>
      </c>
      <c r="D13" t="s">
        <v>403</v>
      </c>
      <c r="O13">
        <v>47203.449109417161</v>
      </c>
      <c r="P13">
        <v>55795.199519600523</v>
      </c>
      <c r="Q13">
        <v>68135.33865911224</v>
      </c>
      <c r="R13">
        <v>106937.56885204882</v>
      </c>
      <c r="S13">
        <v>109895.25463215612</v>
      </c>
      <c r="T13">
        <v>105688.08707386276</v>
      </c>
      <c r="U13">
        <v>108961.57149469259</v>
      </c>
      <c r="V13">
        <v>114972.04316750512</v>
      </c>
      <c r="W13">
        <v>99322.299632306793</v>
      </c>
      <c r="X13">
        <v>106457.49392483095</v>
      </c>
      <c r="Y13">
        <v>118141.52955724548</v>
      </c>
      <c r="Z13">
        <v>113965.8333004508</v>
      </c>
      <c r="AA13">
        <v>100147.66798183996</v>
      </c>
      <c r="AB13">
        <v>90020.972805659942</v>
      </c>
      <c r="AC13">
        <v>88572.859434794387</v>
      </c>
      <c r="AD13">
        <v>80981.753483918001</v>
      </c>
      <c r="AE13">
        <v>64687.560681014758</v>
      </c>
      <c r="AF13">
        <v>62325.633186748229</v>
      </c>
      <c r="AG13">
        <v>56808.414141129055</v>
      </c>
      <c r="AH13">
        <v>59965.231797604836</v>
      </c>
      <c r="AI13">
        <v>66911.089351029732</v>
      </c>
      <c r="AJ13">
        <v>63849.719710512909</v>
      </c>
      <c r="AK13">
        <v>62622.686911567711</v>
      </c>
      <c r="AL13">
        <v>60359.114235604815</v>
      </c>
      <c r="AM13">
        <v>61592.225206993564</v>
      </c>
      <c r="AN13">
        <v>62877.684077742932</v>
      </c>
      <c r="AO13">
        <v>62935.984739183354</v>
      </c>
      <c r="AP13">
        <v>63791.594063234421</v>
      </c>
      <c r="AQ13">
        <v>60144.814563770567</v>
      </c>
      <c r="AR13">
        <v>58365.155178820009</v>
      </c>
      <c r="AS13">
        <v>61187.769752368396</v>
      </c>
      <c r="AT13">
        <v>58831.089673118593</v>
      </c>
      <c r="AU13">
        <v>57286.496066081709</v>
      </c>
      <c r="AV13">
        <v>59389.510358221894</v>
      </c>
      <c r="AW13">
        <v>62139.586934624516</v>
      </c>
      <c r="AX13">
        <v>60778.468613276338</v>
      </c>
      <c r="AY13">
        <v>58336.562719987021</v>
      </c>
      <c r="AZ13">
        <v>50214.137094982536</v>
      </c>
      <c r="BA13">
        <v>43541.970002164693</v>
      </c>
      <c r="BB13">
        <v>36076.527734392308</v>
      </c>
      <c r="BC13">
        <v>34540.971507464536</v>
      </c>
      <c r="BD13">
        <v>36288.333183119983</v>
      </c>
      <c r="BE13">
        <v>36567.622292239917</v>
      </c>
      <c r="BF13">
        <v>38034.968399731384</v>
      </c>
      <c r="BG13">
        <v>39242.275312575199</v>
      </c>
      <c r="BH13">
        <v>41525.138904358661</v>
      </c>
      <c r="BI13">
        <v>43457.513483554925</v>
      </c>
      <c r="BJ13">
        <v>43419.563744312698</v>
      </c>
      <c r="BK13">
        <v>43644.147047498576</v>
      </c>
      <c r="BL13">
        <v>43785.417271231097</v>
      </c>
      <c r="BM13">
        <v>41276.055513441395</v>
      </c>
      <c r="BN13">
        <v>42715.440173555799</v>
      </c>
      <c r="BO13">
        <v>45698.010529011437</v>
      </c>
      <c r="BP13">
        <v>46877.428687673957</v>
      </c>
    </row>
    <row r="14" spans="1:68" x14ac:dyDescent="0.3">
      <c r="A14" t="s">
        <v>258</v>
      </c>
      <c r="B14" t="s">
        <v>401</v>
      </c>
      <c r="C14" t="s">
        <v>27</v>
      </c>
      <c r="D14" t="s">
        <v>403</v>
      </c>
      <c r="E14">
        <v>7410.305028696388</v>
      </c>
      <c r="F14">
        <v>7687.5173380416973</v>
      </c>
      <c r="G14">
        <v>7498.8400606557998</v>
      </c>
      <c r="H14">
        <v>6986.564802060012</v>
      </c>
      <c r="I14">
        <v>7572.231166175603</v>
      </c>
      <c r="J14">
        <v>8241.5293366680926</v>
      </c>
      <c r="K14">
        <v>8059.4504314627948</v>
      </c>
      <c r="L14">
        <v>8187.3733506766812</v>
      </c>
      <c r="M14">
        <v>8450.0370641730169</v>
      </c>
      <c r="N14">
        <v>9126.1864790925538</v>
      </c>
      <c r="O14">
        <v>9257.8955716457604</v>
      </c>
      <c r="P14">
        <v>9628.0378378949172</v>
      </c>
      <c r="Q14">
        <v>9630.010366009139</v>
      </c>
      <c r="R14">
        <v>9739.416270641852</v>
      </c>
      <c r="S14">
        <v>10105.049507529686</v>
      </c>
      <c r="T14">
        <v>9935.9386346900228</v>
      </c>
      <c r="U14">
        <v>9581.8414031113643</v>
      </c>
      <c r="V14">
        <v>10083.815182891782</v>
      </c>
      <c r="W14">
        <v>9476.0634362262699</v>
      </c>
      <c r="X14">
        <v>10278.924623818135</v>
      </c>
      <c r="Y14">
        <v>10270.956118001415</v>
      </c>
      <c r="Z14">
        <v>9585.2067718214421</v>
      </c>
      <c r="AA14">
        <v>9366.1703795149406</v>
      </c>
      <c r="AB14">
        <v>9622.3473189527194</v>
      </c>
      <c r="AC14">
        <v>9624.4045563686577</v>
      </c>
      <c r="AD14">
        <v>8987.9337056917557</v>
      </c>
      <c r="AE14">
        <v>9397.8836084947707</v>
      </c>
      <c r="AF14">
        <v>9507.3398126428056</v>
      </c>
      <c r="AG14">
        <v>9262.9639266083595</v>
      </c>
      <c r="AH14">
        <v>8473.0265689512798</v>
      </c>
      <c r="AI14">
        <v>8144.4942939780103</v>
      </c>
      <c r="AJ14">
        <v>8762.6613835133212</v>
      </c>
      <c r="AK14">
        <v>9327.8594509635986</v>
      </c>
      <c r="AL14">
        <v>9957.2565223049169</v>
      </c>
      <c r="AM14">
        <v>10397.379287449578</v>
      </c>
      <c r="AN14">
        <v>9969.331575797225</v>
      </c>
      <c r="AO14">
        <v>10388.538710440795</v>
      </c>
      <c r="AP14">
        <v>11097.382063461755</v>
      </c>
      <c r="AQ14">
        <v>11391.9451576314</v>
      </c>
      <c r="AR14">
        <v>10880.206207483703</v>
      </c>
      <c r="AS14">
        <v>10672.722035312107</v>
      </c>
      <c r="AT14">
        <v>10090.653443428628</v>
      </c>
      <c r="AU14">
        <v>8895.3196421075099</v>
      </c>
      <c r="AV14">
        <v>9581.9697921946845</v>
      </c>
      <c r="AW14">
        <v>10341.643405880495</v>
      </c>
      <c r="AX14">
        <v>11141.310671837527</v>
      </c>
      <c r="AY14">
        <v>11913.958532263698</v>
      </c>
      <c r="AZ14">
        <v>12857.092577096109</v>
      </c>
      <c r="BA14">
        <v>13246.634891715215</v>
      </c>
      <c r="BB14">
        <v>12336.861938523742</v>
      </c>
      <c r="BC14">
        <v>13551.339194022945</v>
      </c>
      <c r="BD14">
        <v>14200.269889060848</v>
      </c>
      <c r="BE14">
        <v>13895.633707298621</v>
      </c>
      <c r="BF14">
        <v>14071.508683155722</v>
      </c>
      <c r="BG14">
        <v>13567.948415980865</v>
      </c>
      <c r="BH14">
        <v>13789.060424772022</v>
      </c>
      <c r="BI14">
        <v>13360.211834598183</v>
      </c>
      <c r="BJ14">
        <v>13595.037355108117</v>
      </c>
      <c r="BK14">
        <v>13105.397163316997</v>
      </c>
      <c r="BL14">
        <v>12716.224203854397</v>
      </c>
      <c r="BM14">
        <v>11346.652112846077</v>
      </c>
      <c r="BN14">
        <v>12444.318266973089</v>
      </c>
      <c r="BO14">
        <v>12940.73843521567</v>
      </c>
      <c r="BP14">
        <v>12625.469550909564</v>
      </c>
    </row>
    <row r="15" spans="1:68" x14ac:dyDescent="0.3">
      <c r="A15" t="s">
        <v>72</v>
      </c>
      <c r="B15" t="s">
        <v>237</v>
      </c>
      <c r="C15" t="s">
        <v>27</v>
      </c>
      <c r="D15" t="s">
        <v>403</v>
      </c>
      <c r="AI15">
        <v>1641.9831453981615</v>
      </c>
      <c r="AJ15">
        <v>1425.3867413799737</v>
      </c>
      <c r="AK15">
        <v>839.57202987523067</v>
      </c>
      <c r="AL15">
        <v>791.64699615428549</v>
      </c>
      <c r="AM15">
        <v>855.08104094819657</v>
      </c>
      <c r="AN15">
        <v>928.09249657732209</v>
      </c>
      <c r="AO15">
        <v>989.64234322519258</v>
      </c>
      <c r="AP15">
        <v>1031.0982588437046</v>
      </c>
      <c r="AQ15">
        <v>1116.9071922387063</v>
      </c>
      <c r="AR15">
        <v>1166.187961650357</v>
      </c>
      <c r="AS15">
        <v>1249.612129265681</v>
      </c>
      <c r="AT15">
        <v>1385.0447940779134</v>
      </c>
      <c r="AU15">
        <v>1582.0576216709233</v>
      </c>
      <c r="AV15">
        <v>1815.7882244799939</v>
      </c>
      <c r="AW15">
        <v>2018.460140870204</v>
      </c>
      <c r="AX15">
        <v>2312.9828613353752</v>
      </c>
      <c r="AY15">
        <v>2636.2566481970034</v>
      </c>
      <c r="AZ15">
        <v>3019.4655606402216</v>
      </c>
      <c r="BA15">
        <v>3250.4986110114528</v>
      </c>
      <c r="BB15">
        <v>2810.1928405122962</v>
      </c>
      <c r="BC15">
        <v>2889.5662281711489</v>
      </c>
      <c r="BD15">
        <v>3043.2627861360907</v>
      </c>
      <c r="BE15">
        <v>3278.6704481117581</v>
      </c>
      <c r="BF15">
        <v>3402.0838545233314</v>
      </c>
      <c r="BG15">
        <v>3538.5293922785772</v>
      </c>
      <c r="BH15">
        <v>3666.1418221090494</v>
      </c>
      <c r="BI15">
        <v>3689.8300821339899</v>
      </c>
      <c r="BJ15">
        <v>3985.9166983517684</v>
      </c>
      <c r="BK15">
        <v>4215.8993944052427</v>
      </c>
      <c r="BL15">
        <v>4561.9677989475122</v>
      </c>
      <c r="BM15">
        <v>4256.131227854532</v>
      </c>
      <c r="BN15">
        <v>4526.5974887864086</v>
      </c>
      <c r="BO15">
        <v>5116.2057562943974</v>
      </c>
      <c r="BP15">
        <v>5566.3184929135168</v>
      </c>
    </row>
    <row r="16" spans="1:68" x14ac:dyDescent="0.3">
      <c r="A16" t="s">
        <v>92</v>
      </c>
      <c r="B16" t="s">
        <v>291</v>
      </c>
      <c r="C16" t="s">
        <v>27</v>
      </c>
      <c r="D16" t="s">
        <v>403</v>
      </c>
      <c r="AU16">
        <v>12804.435844442607</v>
      </c>
      <c r="AV16">
        <v>12980.722295686151</v>
      </c>
      <c r="AW16">
        <v>13105.169077889199</v>
      </c>
      <c r="AX16">
        <v>13136.480080594391</v>
      </c>
      <c r="AY16">
        <v>12690.529110499063</v>
      </c>
      <c r="AZ16">
        <v>13029.61628437352</v>
      </c>
      <c r="BA16">
        <v>12795.024557750838</v>
      </c>
      <c r="BB16">
        <v>12378.170194566459</v>
      </c>
      <c r="BC16">
        <v>12532.311123711053</v>
      </c>
      <c r="BD16">
        <v>12656.688138914153</v>
      </c>
      <c r="BE16">
        <v>12247.635288214824</v>
      </c>
      <c r="BF16">
        <v>12098.275150543515</v>
      </c>
      <c r="BG16">
        <v>12494.980211030686</v>
      </c>
      <c r="BH16">
        <v>13101.541815916524</v>
      </c>
      <c r="BI16">
        <v>13116.430976920077</v>
      </c>
      <c r="BJ16">
        <v>12442.857665371896</v>
      </c>
      <c r="BK16">
        <v>13049.330153617599</v>
      </c>
      <c r="BL16">
        <v>13288.356556511633</v>
      </c>
      <c r="BM16">
        <v>14214.646460055672</v>
      </c>
      <c r="BN16">
        <v>14464.814050479823</v>
      </c>
      <c r="BO16">
        <v>14969.059942621792</v>
      </c>
    </row>
    <row r="17" spans="1:68" x14ac:dyDescent="0.3">
      <c r="A17" t="s">
        <v>335</v>
      </c>
      <c r="B17" t="s">
        <v>400</v>
      </c>
      <c r="C17" t="s">
        <v>27</v>
      </c>
      <c r="D17" t="s">
        <v>403</v>
      </c>
      <c r="V17">
        <v>6037.3365721034561</v>
      </c>
      <c r="W17">
        <v>6281.2129240995337</v>
      </c>
      <c r="X17">
        <v>6759.331554104976</v>
      </c>
      <c r="Y17">
        <v>7279.4140332626366</v>
      </c>
      <c r="Z17">
        <v>7535.4217899206678</v>
      </c>
      <c r="AA17">
        <v>7511.1827559591366</v>
      </c>
      <c r="AB17">
        <v>7892.6498032182644</v>
      </c>
      <c r="AC17">
        <v>8701.0694073849572</v>
      </c>
      <c r="AD17">
        <v>9411.3737166923256</v>
      </c>
      <c r="AE17">
        <v>10547.618482615881</v>
      </c>
      <c r="AF17">
        <v>11309.250273093303</v>
      </c>
      <c r="AG17">
        <v>11967.862965600998</v>
      </c>
      <c r="AH17">
        <v>12664.93125029283</v>
      </c>
      <c r="AI17">
        <v>13109.764293513719</v>
      </c>
      <c r="AJ17">
        <v>13330.72807951779</v>
      </c>
      <c r="AK17">
        <v>13271.397762180517</v>
      </c>
      <c r="AL17">
        <v>13722.789062724869</v>
      </c>
      <c r="AM17">
        <v>14368.709829503036</v>
      </c>
      <c r="AN17">
        <v>13475.908279330828</v>
      </c>
      <c r="AO17">
        <v>14077.823000276159</v>
      </c>
      <c r="AP17">
        <v>14551.99615416155</v>
      </c>
      <c r="AQ17">
        <v>14956.137628004542</v>
      </c>
      <c r="AR17">
        <v>15248.23789756366</v>
      </c>
      <c r="AS17">
        <v>15927.908388285039</v>
      </c>
      <c r="AT17">
        <v>14972.097527754895</v>
      </c>
      <c r="AU17">
        <v>14933.869565372543</v>
      </c>
      <c r="AV17">
        <v>15662.833650303717</v>
      </c>
      <c r="AW17">
        <v>16384.334448243611</v>
      </c>
      <c r="AX17">
        <v>17242.348286465876</v>
      </c>
      <c r="AY17">
        <v>19187.030790948218</v>
      </c>
      <c r="AZ17">
        <v>20687.687129491263</v>
      </c>
      <c r="BA17">
        <v>20377.937769292756</v>
      </c>
      <c r="BB17">
        <v>17667.848771473011</v>
      </c>
      <c r="BC17">
        <v>16062.015811277044</v>
      </c>
      <c r="BD17">
        <v>15559.661973122349</v>
      </c>
      <c r="BE17">
        <v>15911.096282377064</v>
      </c>
      <c r="BF17">
        <v>15668.435510947937</v>
      </c>
      <c r="BG17">
        <v>15882.309257207307</v>
      </c>
      <c r="BH17">
        <v>15985.541138697094</v>
      </c>
      <c r="BI17">
        <v>16526.43613747276</v>
      </c>
      <c r="BJ17">
        <v>16830.396260284826</v>
      </c>
      <c r="BK17">
        <v>17901.040913055916</v>
      </c>
      <c r="BL17">
        <v>18357.678822218335</v>
      </c>
      <c r="BM17">
        <v>14803.769505746439</v>
      </c>
      <c r="BN17">
        <v>15921.095120946031</v>
      </c>
      <c r="BO17">
        <v>17335.047039518002</v>
      </c>
      <c r="BP17">
        <v>17902.379918749401</v>
      </c>
    </row>
    <row r="18" spans="1:68" x14ac:dyDescent="0.3">
      <c r="A18" t="s">
        <v>352</v>
      </c>
      <c r="B18" t="s">
        <v>251</v>
      </c>
      <c r="C18" t="s">
        <v>27</v>
      </c>
      <c r="D18" t="s">
        <v>403</v>
      </c>
      <c r="E18">
        <v>19904.943405189872</v>
      </c>
      <c r="F18">
        <v>19997.22939806712</v>
      </c>
      <c r="G18">
        <v>19767.652326836436</v>
      </c>
      <c r="H18">
        <v>20597.644309088864</v>
      </c>
      <c r="I18">
        <v>21607.251649153917</v>
      </c>
      <c r="J18">
        <v>22455.045591957019</v>
      </c>
      <c r="K18">
        <v>22470.268414199152</v>
      </c>
      <c r="L18">
        <v>23587.408289720086</v>
      </c>
      <c r="M18">
        <v>24355.411543133469</v>
      </c>
      <c r="N18">
        <v>25531.288495712692</v>
      </c>
      <c r="O18">
        <v>26829.528618812019</v>
      </c>
      <c r="P18">
        <v>26975.445562895969</v>
      </c>
      <c r="Q18">
        <v>27519.722675650133</v>
      </c>
      <c r="R18">
        <v>27812.095991983955</v>
      </c>
      <c r="S18">
        <v>28230.726471951821</v>
      </c>
      <c r="T18">
        <v>28257.95551193284</v>
      </c>
      <c r="U18">
        <v>28700.285008013016</v>
      </c>
      <c r="V18">
        <v>29398.999893164764</v>
      </c>
      <c r="W18">
        <v>29318.711860622803</v>
      </c>
      <c r="X18">
        <v>30178.355711185042</v>
      </c>
      <c r="Y18">
        <v>30717.756143504492</v>
      </c>
      <c r="Z18">
        <v>31251.768309250332</v>
      </c>
      <c r="AA18">
        <v>31735.939229757911</v>
      </c>
      <c r="AB18">
        <v>30608.229442529846</v>
      </c>
      <c r="AC18">
        <v>31631.630891809371</v>
      </c>
      <c r="AD18">
        <v>32860.651313084556</v>
      </c>
      <c r="AE18">
        <v>33673.193387004954</v>
      </c>
      <c r="AF18">
        <v>34014.719824646541</v>
      </c>
      <c r="AG18">
        <v>35388.130369947678</v>
      </c>
      <c r="AH18">
        <v>36143.635276119378</v>
      </c>
      <c r="AI18">
        <v>36887.251664964017</v>
      </c>
      <c r="AJ18">
        <v>36280.983461266413</v>
      </c>
      <c r="AK18">
        <v>36030.486248495938</v>
      </c>
      <c r="AL18">
        <v>37155.984314716108</v>
      </c>
      <c r="AM18">
        <v>38264.381617814222</v>
      </c>
      <c r="AN18">
        <v>39309.994664562306</v>
      </c>
      <c r="AO18">
        <v>40336.299145871846</v>
      </c>
      <c r="AP18">
        <v>41463.645661262053</v>
      </c>
      <c r="AQ18">
        <v>42966.793404781201</v>
      </c>
      <c r="AR18">
        <v>44636.024252846</v>
      </c>
      <c r="AS18">
        <v>45858.580092802069</v>
      </c>
      <c r="AT18">
        <v>46190.381207801373</v>
      </c>
      <c r="AU18">
        <v>47485.341090449685</v>
      </c>
      <c r="AV18">
        <v>48393.136721712792</v>
      </c>
      <c r="AW18">
        <v>49901.015295782563</v>
      </c>
      <c r="AX18">
        <v>50852.161201563868</v>
      </c>
      <c r="AY18">
        <v>51552.893829606102</v>
      </c>
      <c r="AZ18">
        <v>52530.701893012454</v>
      </c>
      <c r="BA18">
        <v>53335.005703940325</v>
      </c>
      <c r="BB18">
        <v>53235.923582253134</v>
      </c>
      <c r="BC18">
        <v>53581.158583018885</v>
      </c>
      <c r="BD18">
        <v>54114.726190785761</v>
      </c>
      <c r="BE18">
        <v>55261.918378012699</v>
      </c>
      <c r="BF18">
        <v>55734.574341148902</v>
      </c>
      <c r="BG18">
        <v>56341.134149272351</v>
      </c>
      <c r="BH18">
        <v>56758.869202782145</v>
      </c>
      <c r="BI18">
        <v>57432.180285345195</v>
      </c>
      <c r="BJ18">
        <v>57804.050906575845</v>
      </c>
      <c r="BK18">
        <v>58600.790356277124</v>
      </c>
      <c r="BL18">
        <v>59000.735444245336</v>
      </c>
      <c r="BM18">
        <v>58082.426579918218</v>
      </c>
      <c r="BN18">
        <v>59225.524540358172</v>
      </c>
      <c r="BO18">
        <v>60972.870343149756</v>
      </c>
      <c r="BP18">
        <v>61340.71048480177</v>
      </c>
    </row>
    <row r="19" spans="1:68" x14ac:dyDescent="0.3">
      <c r="A19" t="s">
        <v>50</v>
      </c>
      <c r="B19" t="s">
        <v>292</v>
      </c>
      <c r="C19" t="s">
        <v>27</v>
      </c>
      <c r="D19" t="s">
        <v>403</v>
      </c>
      <c r="E19">
        <v>11960.957511900884</v>
      </c>
      <c r="F19">
        <v>12554.306786503887</v>
      </c>
      <c r="G19">
        <v>12808.088290067122</v>
      </c>
      <c r="H19">
        <v>13252.716740713147</v>
      </c>
      <c r="I19">
        <v>13970.925991896131</v>
      </c>
      <c r="J19">
        <v>14363.510798537287</v>
      </c>
      <c r="K19">
        <v>15067.966169856916</v>
      </c>
      <c r="L19">
        <v>15405.640762128505</v>
      </c>
      <c r="M19">
        <v>16011.273755775979</v>
      </c>
      <c r="N19">
        <v>16957.45932614386</v>
      </c>
      <c r="O19">
        <v>18101.99194773224</v>
      </c>
      <c r="P19">
        <v>18943.181146775474</v>
      </c>
      <c r="Q19">
        <v>20002.556110575842</v>
      </c>
      <c r="R19">
        <v>20864.847458327888</v>
      </c>
      <c r="S19">
        <v>21650.486797649766</v>
      </c>
      <c r="T19">
        <v>21629.046302827534</v>
      </c>
      <c r="U19">
        <v>22659.317777419015</v>
      </c>
      <c r="V19">
        <v>23801.267544962444</v>
      </c>
      <c r="W19">
        <v>23770.366243236524</v>
      </c>
      <c r="X19">
        <v>25086.400193857968</v>
      </c>
      <c r="Y19">
        <v>25520.740555739958</v>
      </c>
      <c r="Z19">
        <v>25419.009647610157</v>
      </c>
      <c r="AA19">
        <v>25911.66094000392</v>
      </c>
      <c r="AB19">
        <v>26725.190722852705</v>
      </c>
      <c r="AC19">
        <v>26740.577241759573</v>
      </c>
      <c r="AD19">
        <v>27395.872647990607</v>
      </c>
      <c r="AE19">
        <v>28008.554589034415</v>
      </c>
      <c r="AF19">
        <v>28370.717881913912</v>
      </c>
      <c r="AG19">
        <v>29264.323577825202</v>
      </c>
      <c r="AH19">
        <v>30265.193230811699</v>
      </c>
      <c r="AI19">
        <v>31340.681292716505</v>
      </c>
      <c r="AJ19">
        <v>32097.241093675519</v>
      </c>
      <c r="AK19">
        <v>32410.539773259956</v>
      </c>
      <c r="AL19">
        <v>32313.711872263695</v>
      </c>
      <c r="AM19">
        <v>32962.817418976701</v>
      </c>
      <c r="AN19">
        <v>33790.484985750394</v>
      </c>
      <c r="AO19">
        <v>34537.739574651801</v>
      </c>
      <c r="AP19">
        <v>35220.887742625884</v>
      </c>
      <c r="AQ19">
        <v>36442.288233338419</v>
      </c>
      <c r="AR19">
        <v>37664.943279211649</v>
      </c>
      <c r="AS19">
        <v>38842.890519583052</v>
      </c>
      <c r="AT19">
        <v>39184.808597263633</v>
      </c>
      <c r="AU19">
        <v>39636.482611452127</v>
      </c>
      <c r="AV19">
        <v>39815.221953306384</v>
      </c>
      <c r="AW19">
        <v>40651.22661558113</v>
      </c>
      <c r="AX19">
        <v>41281.270755952217</v>
      </c>
      <c r="AY19">
        <v>42496.35105168305</v>
      </c>
      <c r="AZ19">
        <v>43937.712890574352</v>
      </c>
      <c r="BA19">
        <v>44440.055889927993</v>
      </c>
      <c r="BB19">
        <v>42655.192130481322</v>
      </c>
      <c r="BC19">
        <v>43334.508964469052</v>
      </c>
      <c r="BD19">
        <v>44451.00019184727</v>
      </c>
      <c r="BE19">
        <v>44549.881698231009</v>
      </c>
      <c r="BF19">
        <v>44299.378184544636</v>
      </c>
      <c r="BG19">
        <v>44245.168739833825</v>
      </c>
      <c r="BH19">
        <v>44195.817594774824</v>
      </c>
      <c r="BI19">
        <v>44590.251627816368</v>
      </c>
      <c r="BJ19">
        <v>45281.723399938004</v>
      </c>
      <c r="BK19">
        <v>46154.625095654148</v>
      </c>
      <c r="BL19">
        <v>46616.359174324236</v>
      </c>
      <c r="BM19">
        <v>43343.971895113624</v>
      </c>
      <c r="BN19">
        <v>44984.419736690921</v>
      </c>
      <c r="BO19">
        <v>46697.856519391273</v>
      </c>
      <c r="BP19">
        <v>45851.724875534397</v>
      </c>
    </row>
    <row r="20" spans="1:68" x14ac:dyDescent="0.3">
      <c r="A20" t="s">
        <v>434</v>
      </c>
      <c r="B20" t="s">
        <v>428</v>
      </c>
      <c r="C20" t="s">
        <v>27</v>
      </c>
      <c r="D20" t="s">
        <v>403</v>
      </c>
      <c r="AI20">
        <v>2820.8401030740233</v>
      </c>
      <c r="AJ20">
        <v>2764.0739934622334</v>
      </c>
      <c r="AK20">
        <v>2107.2967841418299</v>
      </c>
      <c r="AL20">
        <v>1596.1326656631777</v>
      </c>
      <c r="AM20">
        <v>1264.5271891937045</v>
      </c>
      <c r="AN20">
        <v>1102.4978900740705</v>
      </c>
      <c r="AO20">
        <v>1105.5872422942778</v>
      </c>
      <c r="AP20">
        <v>1158.481657617604</v>
      </c>
      <c r="AQ20">
        <v>1262.2918871261254</v>
      </c>
      <c r="AR20">
        <v>1343.8559386987813</v>
      </c>
      <c r="AS20">
        <v>1480.8086907243637</v>
      </c>
      <c r="AT20">
        <v>1614.8488581347481</v>
      </c>
      <c r="AU20">
        <v>1754.1352413299062</v>
      </c>
      <c r="AV20">
        <v>1918.6110369695309</v>
      </c>
      <c r="AW20">
        <v>2077.8852704733913</v>
      </c>
      <c r="AX20">
        <v>2631.8514527940824</v>
      </c>
      <c r="AY20">
        <v>3501.1648250060261</v>
      </c>
      <c r="AZ20">
        <v>4327.1136046884812</v>
      </c>
      <c r="BA20">
        <v>4693.0770796811566</v>
      </c>
      <c r="BB20">
        <v>5023.9672905028019</v>
      </c>
      <c r="BC20">
        <v>5215.2041542949592</v>
      </c>
      <c r="BD20">
        <v>5152.838502447441</v>
      </c>
      <c r="BE20">
        <v>5194.9209166508335</v>
      </c>
      <c r="BF20">
        <v>5426.0959415596126</v>
      </c>
      <c r="BG20">
        <v>5506.1816960031856</v>
      </c>
      <c r="BH20">
        <v>5500.503646284862</v>
      </c>
      <c r="BI20">
        <v>5270.7381657120031</v>
      </c>
      <c r="BJ20">
        <v>5229.7098898585955</v>
      </c>
      <c r="BK20">
        <v>5262.3687047336762</v>
      </c>
      <c r="BL20">
        <v>5348.4531885182314</v>
      </c>
      <c r="BM20">
        <v>5083.5602544572066</v>
      </c>
      <c r="BN20">
        <v>5345.4398644583125</v>
      </c>
      <c r="BO20">
        <v>5595.2557867156274</v>
      </c>
      <c r="BP20">
        <v>5674.4834771373207</v>
      </c>
    </row>
    <row r="21" spans="1:68" x14ac:dyDescent="0.3">
      <c r="A21" t="s">
        <v>381</v>
      </c>
      <c r="B21" t="s">
        <v>445</v>
      </c>
      <c r="C21" t="s">
        <v>27</v>
      </c>
      <c r="D21" t="s">
        <v>403</v>
      </c>
      <c r="E21">
        <v>290.73323233317967</v>
      </c>
      <c r="F21">
        <v>244.5934101726624</v>
      </c>
      <c r="G21">
        <v>260.16238277169424</v>
      </c>
      <c r="H21">
        <v>265.33986344021861</v>
      </c>
      <c r="I21">
        <v>274.07449003555053</v>
      </c>
      <c r="J21">
        <v>277.18795146051616</v>
      </c>
      <c r="K21">
        <v>283.14208237066663</v>
      </c>
      <c r="L21">
        <v>314.29325446555163</v>
      </c>
      <c r="M21">
        <v>306.07514226582163</v>
      </c>
      <c r="N21">
        <v>295.26360461893364</v>
      </c>
      <c r="O21">
        <v>350.71277818514994</v>
      </c>
      <c r="P21">
        <v>351.87235066972005</v>
      </c>
      <c r="Q21">
        <v>329.60311102951829</v>
      </c>
      <c r="R21">
        <v>353.07365061329472</v>
      </c>
      <c r="S21">
        <v>342.02420974074465</v>
      </c>
      <c r="T21">
        <v>336.21719178837571</v>
      </c>
      <c r="U21">
        <v>355.18595399237654</v>
      </c>
      <c r="V21">
        <v>386.19174795200917</v>
      </c>
      <c r="W21">
        <v>371.95387181673323</v>
      </c>
      <c r="X21">
        <v>369.18742394069318</v>
      </c>
      <c r="Y21">
        <v>357.68313409371837</v>
      </c>
      <c r="Z21">
        <v>385.29527839988037</v>
      </c>
      <c r="AA21">
        <v>371.9972240448671</v>
      </c>
      <c r="AB21">
        <v>375.6770063654194</v>
      </c>
      <c r="AC21">
        <v>367.26623260712188</v>
      </c>
      <c r="AD21">
        <v>401.76720680813474</v>
      </c>
      <c r="AE21">
        <v>407.11732636935392</v>
      </c>
      <c r="AF21">
        <v>419.85605397239954</v>
      </c>
      <c r="AG21">
        <v>431.43729811100934</v>
      </c>
      <c r="AH21">
        <v>428.97141533603394</v>
      </c>
      <c r="AI21">
        <v>435.07094303053083</v>
      </c>
      <c r="AJ21">
        <v>447.74485725564955</v>
      </c>
      <c r="AK21">
        <v>440.59185674793025</v>
      </c>
      <c r="AL21">
        <v>427.06899798723816</v>
      </c>
      <c r="AM21">
        <v>408.41931619301897</v>
      </c>
      <c r="AN21">
        <v>354.11618088360126</v>
      </c>
      <c r="AO21">
        <v>325.91191636342745</v>
      </c>
      <c r="AP21">
        <v>321.08969069596066</v>
      </c>
      <c r="AQ21">
        <v>330.12893068730057</v>
      </c>
      <c r="AR21">
        <v>319.13580076384</v>
      </c>
      <c r="AS21">
        <v>310.00671093707518</v>
      </c>
      <c r="AT21">
        <v>308.64519904572666</v>
      </c>
      <c r="AU21">
        <v>313.48640587989252</v>
      </c>
      <c r="AV21">
        <v>300.08615297338361</v>
      </c>
      <c r="AW21">
        <v>303.11967001572748</v>
      </c>
      <c r="AX21">
        <v>294.73877338666063</v>
      </c>
      <c r="AY21">
        <v>299.76912082071141</v>
      </c>
      <c r="AZ21">
        <v>298.93666042186493</v>
      </c>
      <c r="BA21">
        <v>300.84134924099504</v>
      </c>
      <c r="BB21">
        <v>296.84709487161666</v>
      </c>
      <c r="BC21">
        <v>297.79172709311035</v>
      </c>
      <c r="BD21">
        <v>299.01717566519153</v>
      </c>
      <c r="BE21">
        <v>301.48131929482139</v>
      </c>
      <c r="BF21">
        <v>305.29083523866035</v>
      </c>
      <c r="BG21">
        <v>307.76553130125473</v>
      </c>
      <c r="BH21">
        <v>289.35962720612906</v>
      </c>
      <c r="BI21">
        <v>282.97596658051054</v>
      </c>
      <c r="BJ21">
        <v>277.95980305152352</v>
      </c>
      <c r="BK21">
        <v>274.13190847085451</v>
      </c>
      <c r="BL21">
        <v>270.13727739969823</v>
      </c>
      <c r="BM21">
        <v>263.36098869457641</v>
      </c>
      <c r="BN21">
        <v>264.36483292563656</v>
      </c>
      <c r="BO21">
        <v>262.18480466159656</v>
      </c>
      <c r="BP21">
        <v>262.1657056468602</v>
      </c>
    </row>
    <row r="22" spans="1:68" x14ac:dyDescent="0.3">
      <c r="A22" t="s">
        <v>523</v>
      </c>
      <c r="B22" t="s">
        <v>37</v>
      </c>
      <c r="C22" t="s">
        <v>27</v>
      </c>
      <c r="D22" t="s">
        <v>403</v>
      </c>
      <c r="E22">
        <v>11649.369600906017</v>
      </c>
      <c r="F22">
        <v>12188.765367930513</v>
      </c>
      <c r="G22">
        <v>12773.098986946323</v>
      </c>
      <c r="H22">
        <v>13229.654702856107</v>
      </c>
      <c r="I22">
        <v>14016.705297486915</v>
      </c>
      <c r="J22">
        <v>14384.565971331804</v>
      </c>
      <c r="K22">
        <v>14738.63666180622</v>
      </c>
      <c r="L22">
        <v>15223.770050833762</v>
      </c>
      <c r="M22">
        <v>15799.996501178024</v>
      </c>
      <c r="N22">
        <v>16799.865095919111</v>
      </c>
      <c r="O22">
        <v>17849.494713545577</v>
      </c>
      <c r="P22">
        <v>18527.148740186683</v>
      </c>
      <c r="Q22">
        <v>19432.031032950003</v>
      </c>
      <c r="R22">
        <v>20607.180913577737</v>
      </c>
      <c r="S22">
        <v>21480.261317053039</v>
      </c>
      <c r="T22">
        <v>20997.206832529315</v>
      </c>
      <c r="U22">
        <v>22144.523613958929</v>
      </c>
      <c r="V22">
        <v>22255.68440942443</v>
      </c>
      <c r="W22">
        <v>22866.8232310329</v>
      </c>
      <c r="X22">
        <v>23381.127244322641</v>
      </c>
      <c r="Y22">
        <v>24393.298177519457</v>
      </c>
      <c r="Z22">
        <v>24325.813275206558</v>
      </c>
      <c r="AA22">
        <v>24477.199882627636</v>
      </c>
      <c r="AB22">
        <v>24555.480969758955</v>
      </c>
      <c r="AC22">
        <v>25161.490979383096</v>
      </c>
      <c r="AD22">
        <v>25569.489330113061</v>
      </c>
      <c r="AE22">
        <v>26026.280498150176</v>
      </c>
      <c r="AF22">
        <v>26603.928098130058</v>
      </c>
      <c r="AG22">
        <v>27772.052045468285</v>
      </c>
      <c r="AH22">
        <v>28631.319093023805</v>
      </c>
      <c r="AI22">
        <v>29441.662148159277</v>
      </c>
      <c r="AJ22">
        <v>29870.147774707661</v>
      </c>
      <c r="AK22">
        <v>30204.563751571299</v>
      </c>
      <c r="AL22">
        <v>29797.406319877617</v>
      </c>
      <c r="AM22">
        <v>30664.307854640752</v>
      </c>
      <c r="AN22">
        <v>31329.892072750969</v>
      </c>
      <c r="AO22">
        <v>31681.936363450212</v>
      </c>
      <c r="AP22">
        <v>32804.360540236128</v>
      </c>
      <c r="AQ22">
        <v>33376.574839896464</v>
      </c>
      <c r="AR22">
        <v>34479.906448469534</v>
      </c>
      <c r="AS22">
        <v>35674.791253071257</v>
      </c>
      <c r="AT22">
        <v>35943.237960283848</v>
      </c>
      <c r="AU22">
        <v>36393.241766570383</v>
      </c>
      <c r="AV22">
        <v>36617.380384022712</v>
      </c>
      <c r="AW22">
        <v>37761.281318998117</v>
      </c>
      <c r="AX22">
        <v>38426.051908373091</v>
      </c>
      <c r="AY22">
        <v>39147.763559729086</v>
      </c>
      <c r="AZ22">
        <v>40290.227756395587</v>
      </c>
      <c r="BA22">
        <v>40151.849874039392</v>
      </c>
      <c r="BB22">
        <v>39025.220790829051</v>
      </c>
      <c r="BC22">
        <v>39777.925276736612</v>
      </c>
      <c r="BD22">
        <v>39929.095143935912</v>
      </c>
      <c r="BE22">
        <v>39975.573640245835</v>
      </c>
      <c r="BF22">
        <v>39970.317497479351</v>
      </c>
      <c r="BG22">
        <v>40421.420791909601</v>
      </c>
      <c r="BH22">
        <v>41008.296719471982</v>
      </c>
      <c r="BI22">
        <v>41318.019638847625</v>
      </c>
      <c r="BJ22">
        <v>41825.762831643173</v>
      </c>
      <c r="BK22">
        <v>42382.318276324746</v>
      </c>
      <c r="BL22">
        <v>43098.475062696605</v>
      </c>
      <c r="BM22">
        <v>40636.806615952359</v>
      </c>
      <c r="BN22">
        <v>43273.635700325198</v>
      </c>
      <c r="BO22">
        <v>44198.196000252254</v>
      </c>
      <c r="BP22">
        <v>44283.207714346252</v>
      </c>
    </row>
    <row r="23" spans="1:68" x14ac:dyDescent="0.3">
      <c r="A23" t="s">
        <v>513</v>
      </c>
      <c r="B23" t="s">
        <v>277</v>
      </c>
      <c r="C23" t="s">
        <v>27</v>
      </c>
      <c r="D23" t="s">
        <v>403</v>
      </c>
      <c r="E23">
        <v>657.21894147254795</v>
      </c>
      <c r="F23">
        <v>667.51970858476375</v>
      </c>
      <c r="G23">
        <v>634.18593298423446</v>
      </c>
      <c r="H23">
        <v>652.90895983064638</v>
      </c>
      <c r="I23">
        <v>684.0068790135432</v>
      </c>
      <c r="J23">
        <v>706.9956758546648</v>
      </c>
      <c r="K23">
        <v>718.41224183577606</v>
      </c>
      <c r="L23">
        <v>712.09036097262492</v>
      </c>
      <c r="M23">
        <v>724.8012366645404</v>
      </c>
      <c r="N23">
        <v>730.56174683398785</v>
      </c>
      <c r="O23">
        <v>730.52334763883835</v>
      </c>
      <c r="P23">
        <v>704.45810302304346</v>
      </c>
      <c r="Q23">
        <v>733.57098433880162</v>
      </c>
      <c r="R23">
        <v>744.02881078285873</v>
      </c>
      <c r="S23">
        <v>751.663718550677</v>
      </c>
      <c r="T23">
        <v>698.48515072132659</v>
      </c>
      <c r="U23">
        <v>688.03990967551579</v>
      </c>
      <c r="V23">
        <v>704.78786248424683</v>
      </c>
      <c r="W23">
        <v>695.88099539061568</v>
      </c>
      <c r="X23">
        <v>722.39949633045865</v>
      </c>
      <c r="Y23">
        <v>750.96000685296838</v>
      </c>
      <c r="Z23">
        <v>803.16508402179807</v>
      </c>
      <c r="AA23">
        <v>798.26823949381492</v>
      </c>
      <c r="AB23">
        <v>742.11932714903503</v>
      </c>
      <c r="AC23">
        <v>778.29144831986741</v>
      </c>
      <c r="AD23">
        <v>812.94832026527877</v>
      </c>
      <c r="AE23">
        <v>806.54043384097815</v>
      </c>
      <c r="AF23">
        <v>771.1611553878322</v>
      </c>
      <c r="AG23">
        <v>773.84697440228149</v>
      </c>
      <c r="AH23">
        <v>729.4087839974701</v>
      </c>
      <c r="AI23">
        <v>771.07586394267196</v>
      </c>
      <c r="AJ23">
        <v>779.42330899613114</v>
      </c>
      <c r="AK23">
        <v>778.25526818738228</v>
      </c>
      <c r="AL23">
        <v>787.8191186717587</v>
      </c>
      <c r="AM23">
        <v>774.26292184904821</v>
      </c>
      <c r="AN23">
        <v>804.35033294970594</v>
      </c>
      <c r="AO23">
        <v>817.84973515466606</v>
      </c>
      <c r="AP23">
        <v>839.95169663974161</v>
      </c>
      <c r="AQ23">
        <v>847.07448744798467</v>
      </c>
      <c r="AR23">
        <v>865.45256244207349</v>
      </c>
      <c r="AS23">
        <v>888.73018460430023</v>
      </c>
      <c r="AT23">
        <v>908.34770296719</v>
      </c>
      <c r="AU23">
        <v>922.41763871274918</v>
      </c>
      <c r="AV23">
        <v>925.8492611101251</v>
      </c>
      <c r="AW23">
        <v>938.03817808249164</v>
      </c>
      <c r="AX23">
        <v>924.26952405792588</v>
      </c>
      <c r="AY23">
        <v>931.76914085232329</v>
      </c>
      <c r="AZ23">
        <v>959.55499343823521</v>
      </c>
      <c r="BA23">
        <v>977.30316315245193</v>
      </c>
      <c r="BB23">
        <v>970.96596890555986</v>
      </c>
      <c r="BC23">
        <v>962.81610949741287</v>
      </c>
      <c r="BD23">
        <v>962.74458967119119</v>
      </c>
      <c r="BE23">
        <v>980.07461318363096</v>
      </c>
      <c r="BF23">
        <v>1020.5282340207664</v>
      </c>
      <c r="BG23">
        <v>1054.1087665788573</v>
      </c>
      <c r="BH23">
        <v>1041.6525231291778</v>
      </c>
      <c r="BI23">
        <v>1045.150936545057</v>
      </c>
      <c r="BJ23">
        <v>1072.3620319696477</v>
      </c>
      <c r="BK23">
        <v>1111.2272474415279</v>
      </c>
      <c r="BL23">
        <v>1153.7262099468703</v>
      </c>
      <c r="BM23">
        <v>1164.7089665503111</v>
      </c>
      <c r="BN23">
        <v>1214.0775898637096</v>
      </c>
      <c r="BO23">
        <v>1255.607292553854</v>
      </c>
      <c r="BP23">
        <v>1300.3200015634366</v>
      </c>
    </row>
    <row r="24" spans="1:68" x14ac:dyDescent="0.3">
      <c r="A24" t="s">
        <v>98</v>
      </c>
      <c r="B24" t="s">
        <v>369</v>
      </c>
      <c r="C24" t="s">
        <v>27</v>
      </c>
      <c r="D24" t="s">
        <v>403</v>
      </c>
      <c r="E24">
        <v>243.9305055373498</v>
      </c>
      <c r="F24">
        <v>250.15627809689678</v>
      </c>
      <c r="G24">
        <v>261.62432715929913</v>
      </c>
      <c r="H24">
        <v>254.47393803794679</v>
      </c>
      <c r="I24">
        <v>256.31229770405298</v>
      </c>
      <c r="J24">
        <v>261.74246138616058</v>
      </c>
      <c r="K24">
        <v>258.88987735888747</v>
      </c>
      <c r="L24">
        <v>277.09131210927001</v>
      </c>
      <c r="M24">
        <v>280.78024941805768</v>
      </c>
      <c r="N24">
        <v>281.60636586471412</v>
      </c>
      <c r="O24">
        <v>277.11683082761988</v>
      </c>
      <c r="P24">
        <v>276.3004481286909</v>
      </c>
      <c r="Q24">
        <v>277.9398728723379</v>
      </c>
      <c r="R24">
        <v>274.34671399543492</v>
      </c>
      <c r="S24">
        <v>291.63050293327677</v>
      </c>
      <c r="T24">
        <v>294.48787181332273</v>
      </c>
      <c r="U24">
        <v>312.92757805184021</v>
      </c>
      <c r="V24">
        <v>306.90056446889992</v>
      </c>
      <c r="W24">
        <v>313.17382045886075</v>
      </c>
      <c r="X24">
        <v>316.3701108319122</v>
      </c>
      <c r="Y24">
        <v>310.47257692760195</v>
      </c>
      <c r="Z24">
        <v>315.01634272241967</v>
      </c>
      <c r="AA24">
        <v>335.80131822793322</v>
      </c>
      <c r="AB24">
        <v>327.595560472876</v>
      </c>
      <c r="AC24">
        <v>312.62417004213182</v>
      </c>
      <c r="AD24">
        <v>329.56999374724978</v>
      </c>
      <c r="AE24">
        <v>345.87743142037073</v>
      </c>
      <c r="AF24">
        <v>335.76693458831778</v>
      </c>
      <c r="AG24">
        <v>345.8485631989231</v>
      </c>
      <c r="AH24">
        <v>344.09036651140531</v>
      </c>
      <c r="AI24">
        <v>333.17159484812771</v>
      </c>
      <c r="AJ24">
        <v>354.3218883973808</v>
      </c>
      <c r="AK24">
        <v>346.507269030771</v>
      </c>
      <c r="AL24">
        <v>349.7019761035495</v>
      </c>
      <c r="AM24">
        <v>345.48170262853984</v>
      </c>
      <c r="AN24">
        <v>355.9879411088869</v>
      </c>
      <c r="AO24">
        <v>385.22919990397378</v>
      </c>
      <c r="AP24">
        <v>399.18499977665562</v>
      </c>
      <c r="AQ24">
        <v>416.7416996956859</v>
      </c>
      <c r="AR24">
        <v>434.65839223517747</v>
      </c>
      <c r="AS24">
        <v>429.84737222136886</v>
      </c>
      <c r="AT24">
        <v>444.54975488518545</v>
      </c>
      <c r="AU24">
        <v>449.85393120466603</v>
      </c>
      <c r="AV24">
        <v>470.12958254401735</v>
      </c>
      <c r="AW24">
        <v>476.00998087081882</v>
      </c>
      <c r="AX24">
        <v>501.20725015534236</v>
      </c>
      <c r="AY24">
        <v>516.17676766908505</v>
      </c>
      <c r="AZ24">
        <v>521.34525920612145</v>
      </c>
      <c r="BA24">
        <v>535.58364468345155</v>
      </c>
      <c r="BB24">
        <v>535.5168345281071</v>
      </c>
      <c r="BC24">
        <v>563.9267767174822</v>
      </c>
      <c r="BD24">
        <v>583.67947711158115</v>
      </c>
      <c r="BE24">
        <v>602.78675883638778</v>
      </c>
      <c r="BF24">
        <v>618.80458323219113</v>
      </c>
      <c r="BG24">
        <v>626.62625079678867</v>
      </c>
      <c r="BH24">
        <v>632.12668582235005</v>
      </c>
      <c r="BI24">
        <v>650.41726090055124</v>
      </c>
      <c r="BJ24">
        <v>671.25179627370562</v>
      </c>
      <c r="BK24">
        <v>696.0445708308074</v>
      </c>
      <c r="BL24">
        <v>717.37453377024735</v>
      </c>
      <c r="BM24">
        <v>712.38495007515974</v>
      </c>
      <c r="BN24">
        <v>741.89261617296563</v>
      </c>
      <c r="BO24">
        <v>735.9981318998349</v>
      </c>
      <c r="BP24">
        <v>738.9565342228924</v>
      </c>
    </row>
    <row r="25" spans="1:68" x14ac:dyDescent="0.3">
      <c r="A25" t="s">
        <v>29</v>
      </c>
      <c r="B25" t="s">
        <v>127</v>
      </c>
      <c r="C25" t="s">
        <v>27</v>
      </c>
      <c r="D25" t="s">
        <v>403</v>
      </c>
      <c r="E25">
        <v>441.6019070672715</v>
      </c>
      <c r="F25">
        <v>454.93740878410591</v>
      </c>
      <c r="G25">
        <v>465.57689037005576</v>
      </c>
      <c r="H25">
        <v>449.72207014981223</v>
      </c>
      <c r="I25">
        <v>484.2109245748984</v>
      </c>
      <c r="J25">
        <v>477.47544903495805</v>
      </c>
      <c r="K25">
        <v>475.38767929090699</v>
      </c>
      <c r="L25">
        <v>452.65550824726847</v>
      </c>
      <c r="M25">
        <v>480.9640515029447</v>
      </c>
      <c r="N25">
        <v>473.00509906942835</v>
      </c>
      <c r="O25">
        <v>487.19815932108042</v>
      </c>
      <c r="P25">
        <v>454.88305254197098</v>
      </c>
      <c r="Q25">
        <v>385.84245508639759</v>
      </c>
      <c r="R25">
        <v>388.59825224679548</v>
      </c>
      <c r="S25">
        <v>415.34649965479639</v>
      </c>
      <c r="T25">
        <v>389.02021127142564</v>
      </c>
      <c r="U25">
        <v>402.00445441155858</v>
      </c>
      <c r="V25">
        <v>403.46544987021576</v>
      </c>
      <c r="W25">
        <v>421.91004024624533</v>
      </c>
      <c r="X25">
        <v>431.90851507349856</v>
      </c>
      <c r="Y25">
        <v>424.95787137976782</v>
      </c>
      <c r="Z25">
        <v>443.9300084638889</v>
      </c>
      <c r="AA25">
        <v>441.1143265661421</v>
      </c>
      <c r="AB25">
        <v>445.70123100656019</v>
      </c>
      <c r="AC25">
        <v>454.68077966440859</v>
      </c>
      <c r="AD25">
        <v>458.00263383303138</v>
      </c>
      <c r="AE25">
        <v>465.88875797650843</v>
      </c>
      <c r="AF25">
        <v>472.79058477830091</v>
      </c>
      <c r="AG25">
        <v>473.84734612901576</v>
      </c>
      <c r="AH25">
        <v>477.04572440025527</v>
      </c>
      <c r="AI25">
        <v>493.26704217196783</v>
      </c>
      <c r="AJ25">
        <v>500.66836970642379</v>
      </c>
      <c r="AK25">
        <v>518.29053724628773</v>
      </c>
      <c r="AL25">
        <v>532.43834583795399</v>
      </c>
      <c r="AM25">
        <v>542.64363047886661</v>
      </c>
      <c r="AN25">
        <v>559.8844252406343</v>
      </c>
      <c r="AO25">
        <v>575.03629647266769</v>
      </c>
      <c r="AP25">
        <v>590.20855527154299</v>
      </c>
      <c r="AQ25">
        <v>609.22595940213716</v>
      </c>
      <c r="AR25">
        <v>625.58195294098459</v>
      </c>
      <c r="AS25">
        <v>646.26307257014923</v>
      </c>
      <c r="AT25">
        <v>666.30004999779305</v>
      </c>
      <c r="AU25">
        <v>679.10426756296374</v>
      </c>
      <c r="AV25">
        <v>698.97577211885471</v>
      </c>
      <c r="AW25">
        <v>723.48006799905113</v>
      </c>
      <c r="AX25">
        <v>759.15464010571918</v>
      </c>
      <c r="AY25">
        <v>800.06040279847775</v>
      </c>
      <c r="AZ25">
        <v>847.5774423264188</v>
      </c>
      <c r="BA25">
        <v>890.60666270257548</v>
      </c>
      <c r="BB25">
        <v>927.34138936236957</v>
      </c>
      <c r="BC25">
        <v>967.89852280753485</v>
      </c>
      <c r="BD25">
        <v>1017.9826339355212</v>
      </c>
      <c r="BE25">
        <v>1070.9685396209047</v>
      </c>
      <c r="BF25">
        <v>1121.0761794215105</v>
      </c>
      <c r="BG25">
        <v>1174.302401381374</v>
      </c>
      <c r="BH25">
        <v>1236.4354555045988</v>
      </c>
      <c r="BI25">
        <v>1308.1884064116291</v>
      </c>
      <c r="BJ25">
        <v>1377.083561626552</v>
      </c>
      <c r="BK25">
        <v>1460.8135164488392</v>
      </c>
      <c r="BL25">
        <v>1558.5077974977421</v>
      </c>
      <c r="BM25">
        <v>1593.9030882546936</v>
      </c>
      <c r="BN25">
        <v>1685.0209346006559</v>
      </c>
      <c r="BO25">
        <v>1785.3613167993653</v>
      </c>
      <c r="BP25">
        <v>1869.1639329653894</v>
      </c>
    </row>
    <row r="26" spans="1:68" x14ac:dyDescent="0.3">
      <c r="A26" t="s">
        <v>498</v>
      </c>
      <c r="B26" t="s">
        <v>128</v>
      </c>
      <c r="C26" t="s">
        <v>27</v>
      </c>
      <c r="D26" t="s">
        <v>403</v>
      </c>
      <c r="Y26">
        <v>3431.5212971376532</v>
      </c>
      <c r="Z26">
        <v>3587.6947806347198</v>
      </c>
      <c r="AA26">
        <v>3660.6072922888993</v>
      </c>
      <c r="AB26">
        <v>3776.7408230414248</v>
      </c>
      <c r="AC26">
        <v>3895.889720713863</v>
      </c>
      <c r="AD26">
        <v>4000.4925440542788</v>
      </c>
      <c r="AE26">
        <v>4169.9230552146128</v>
      </c>
      <c r="AF26">
        <v>4415.8906575572155</v>
      </c>
      <c r="AG26">
        <v>4893.6940383889932</v>
      </c>
      <c r="AH26">
        <v>4788.3968786260775</v>
      </c>
      <c r="AI26">
        <v>4431.028876293165</v>
      </c>
      <c r="AJ26">
        <v>4097.1921100250138</v>
      </c>
      <c r="AK26">
        <v>3840.2463817571484</v>
      </c>
      <c r="AL26">
        <v>3813.7020781192577</v>
      </c>
      <c r="AM26">
        <v>3896.2442772546592</v>
      </c>
      <c r="AN26">
        <v>4025.6458265701817</v>
      </c>
      <c r="AO26">
        <v>4257.0950999777851</v>
      </c>
      <c r="AP26">
        <v>3678.516597775807</v>
      </c>
      <c r="AQ26">
        <v>3843.4621998366501</v>
      </c>
      <c r="AR26">
        <v>3540.5560797855464</v>
      </c>
      <c r="AS26">
        <v>3721.3034908875266</v>
      </c>
      <c r="AT26">
        <v>3941.2756908212864</v>
      </c>
      <c r="AU26">
        <v>4264.2717007569327</v>
      </c>
      <c r="AV26">
        <v>4523.2862230135233</v>
      </c>
      <c r="AW26">
        <v>4854.2733868410478</v>
      </c>
      <c r="AX26">
        <v>5236.0863723436933</v>
      </c>
      <c r="AY26">
        <v>5634.9112094132151</v>
      </c>
      <c r="AZ26">
        <v>6054.2324848619328</v>
      </c>
      <c r="BA26">
        <v>6470.5897344518999</v>
      </c>
      <c r="BB26">
        <v>6294.4333916340129</v>
      </c>
      <c r="BC26">
        <v>6434.5524312167927</v>
      </c>
      <c r="BD26">
        <v>6611.3038446511191</v>
      </c>
      <c r="BE26">
        <v>6699.5030014244394</v>
      </c>
      <c r="BF26">
        <v>6700.5359875246595</v>
      </c>
      <c r="BG26">
        <v>6802.7103240488204</v>
      </c>
      <c r="BH26">
        <v>7078.8603229896926</v>
      </c>
      <c r="BI26">
        <v>7344.4435027775671</v>
      </c>
      <c r="BJ26">
        <v>7601.438474005965</v>
      </c>
      <c r="BK26">
        <v>7862.8618298004676</v>
      </c>
      <c r="BL26">
        <v>8237.9267829048167</v>
      </c>
      <c r="BM26">
        <v>7958.8268395722198</v>
      </c>
      <c r="BN26">
        <v>8638.7183764057991</v>
      </c>
      <c r="BO26">
        <v>9550.942549657073</v>
      </c>
      <c r="BP26">
        <v>9779.8220637936411</v>
      </c>
    </row>
    <row r="27" spans="1:68" x14ac:dyDescent="0.3">
      <c r="A27" t="s">
        <v>299</v>
      </c>
      <c r="B27" t="s">
        <v>58</v>
      </c>
      <c r="C27" t="s">
        <v>27</v>
      </c>
      <c r="D27" t="s">
        <v>403</v>
      </c>
      <c r="O27">
        <v>16762.147787399386</v>
      </c>
      <c r="P27">
        <v>16409.461201595303</v>
      </c>
      <c r="Q27">
        <v>17315.470687038847</v>
      </c>
      <c r="R27">
        <v>18689.629066017755</v>
      </c>
      <c r="S27">
        <v>19224.670489341788</v>
      </c>
      <c r="T27">
        <v>16635.558976509597</v>
      </c>
      <c r="U27">
        <v>20625.556033867426</v>
      </c>
      <c r="V27">
        <v>22180.020922063828</v>
      </c>
      <c r="W27">
        <v>21952.408264088746</v>
      </c>
      <c r="X27">
        <v>21679.835394112586</v>
      </c>
      <c r="Y27">
        <v>21264.155043303024</v>
      </c>
      <c r="Z27">
        <v>19342.24688577684</v>
      </c>
      <c r="AA27">
        <v>17259.388562207459</v>
      </c>
      <c r="AB27">
        <v>17736.003954608324</v>
      </c>
      <c r="AC27">
        <v>17981.740800825119</v>
      </c>
      <c r="AD27">
        <v>16528.486185966485</v>
      </c>
      <c r="AE27">
        <v>16136.293878813029</v>
      </c>
      <c r="AF27">
        <v>17189.310102176092</v>
      </c>
      <c r="AG27">
        <v>17754.330686169847</v>
      </c>
      <c r="AH27">
        <v>17213.10838266584</v>
      </c>
      <c r="AI27">
        <v>17383.985105432297</v>
      </c>
      <c r="AJ27">
        <v>18686.255061551336</v>
      </c>
      <c r="AK27">
        <v>19251.229073239138</v>
      </c>
      <c r="AL27">
        <v>20998.514987137478</v>
      </c>
      <c r="AM27">
        <v>20257.567214331772</v>
      </c>
      <c r="AN27">
        <v>20377.698997540359</v>
      </c>
      <c r="AO27">
        <v>20550.626001896067</v>
      </c>
      <c r="AP27">
        <v>20540.680158356186</v>
      </c>
      <c r="AQ27">
        <v>20889.517096455093</v>
      </c>
      <c r="AR27">
        <v>21169.232080679176</v>
      </c>
      <c r="AS27">
        <v>21686.218061286647</v>
      </c>
      <c r="AT27">
        <v>21653.749212717245</v>
      </c>
      <c r="AU27">
        <v>21838.537349830032</v>
      </c>
      <c r="AV27">
        <v>22320.785401587997</v>
      </c>
      <c r="AW27">
        <v>22297.612859646531</v>
      </c>
      <c r="AX27">
        <v>21999.616502843921</v>
      </c>
      <c r="AY27">
        <v>21756.443076930002</v>
      </c>
      <c r="AZ27">
        <v>21986.060689354719</v>
      </c>
      <c r="BA27">
        <v>21890.427811555772</v>
      </c>
      <c r="BB27">
        <v>21131.172669679425</v>
      </c>
      <c r="BC27">
        <v>21425.929438786505</v>
      </c>
      <c r="BD27">
        <v>21879.183341525248</v>
      </c>
      <c r="BE27">
        <v>22456.564355392962</v>
      </c>
      <c r="BF27">
        <v>22983.753735605958</v>
      </c>
      <c r="BG27">
        <v>23078.882145246844</v>
      </c>
      <c r="BH27">
        <v>22850.665395993801</v>
      </c>
      <c r="BI27">
        <v>22847.346035373019</v>
      </c>
      <c r="BJ27">
        <v>22950.212141415945</v>
      </c>
      <c r="BK27">
        <v>22994.152074462461</v>
      </c>
      <c r="BL27">
        <v>23384.759287344499</v>
      </c>
      <c r="BM27">
        <v>22550.95263633045</v>
      </c>
      <c r="BN27">
        <v>23359.688205264807</v>
      </c>
      <c r="BO27">
        <v>24353.07326091146</v>
      </c>
      <c r="BP27">
        <v>24734.342069295177</v>
      </c>
    </row>
    <row r="28" spans="1:68" x14ac:dyDescent="0.3">
      <c r="A28" t="s">
        <v>140</v>
      </c>
      <c r="B28" t="s">
        <v>244</v>
      </c>
      <c r="C28" t="s">
        <v>27</v>
      </c>
      <c r="D28" t="s">
        <v>403</v>
      </c>
      <c r="E28">
        <v>19087.682252448103</v>
      </c>
      <c r="F28">
        <v>20119.39557307048</v>
      </c>
      <c r="G28">
        <v>21150.96241147519</v>
      </c>
      <c r="H28">
        <v>22260.568367607051</v>
      </c>
      <c r="I28">
        <v>23508.958832601566</v>
      </c>
      <c r="J28">
        <v>24873.114999058238</v>
      </c>
      <c r="K28">
        <v>25968.91047723225</v>
      </c>
      <c r="L28">
        <v>27224.725444363816</v>
      </c>
      <c r="M28">
        <v>28222.51408493358</v>
      </c>
      <c r="N28">
        <v>29459.5536493074</v>
      </c>
      <c r="O28">
        <v>26804.595919398827</v>
      </c>
      <c r="P28">
        <v>26456.892465228953</v>
      </c>
      <c r="Q28">
        <v>24891.092463729368</v>
      </c>
      <c r="R28">
        <v>26168.599673793942</v>
      </c>
      <c r="S28">
        <v>21321.177315457935</v>
      </c>
      <c r="T28">
        <v>17794.804408209937</v>
      </c>
      <c r="U28">
        <v>18334.694511262627</v>
      </c>
      <c r="V28">
        <v>19591.349471420875</v>
      </c>
      <c r="W28">
        <v>21903.021459260923</v>
      </c>
      <c r="X28">
        <v>27073.046095445825</v>
      </c>
      <c r="Y28">
        <v>28274.090946437398</v>
      </c>
      <c r="Z28">
        <v>25192.083323201048</v>
      </c>
      <c r="AA28">
        <v>26391.00016905013</v>
      </c>
      <c r="AB28">
        <v>26830.78626700092</v>
      </c>
      <c r="AC28">
        <v>30051.263147371701</v>
      </c>
      <c r="AD28">
        <v>30891.61840219544</v>
      </c>
      <c r="AE28">
        <v>30836.247476955155</v>
      </c>
      <c r="AF28">
        <v>31158.496612960553</v>
      </c>
      <c r="AG28">
        <v>31286.506688867747</v>
      </c>
      <c r="AH28">
        <v>32757.242836412286</v>
      </c>
      <c r="AI28">
        <v>31616.770357897451</v>
      </c>
      <c r="AJ28">
        <v>29704.333139555114</v>
      </c>
      <c r="AK28">
        <v>27968.693828029744</v>
      </c>
      <c r="AL28">
        <v>27452.046109027091</v>
      </c>
      <c r="AM28">
        <v>27754.679266874129</v>
      </c>
      <c r="AN28">
        <v>28432.5681444605</v>
      </c>
      <c r="AO28">
        <v>29110.694413905472</v>
      </c>
      <c r="AP28">
        <v>28987.631992687042</v>
      </c>
      <c r="AQ28">
        <v>29851.856870497999</v>
      </c>
      <c r="AR28">
        <v>31497.754296310031</v>
      </c>
      <c r="AS28">
        <v>32325.792211500986</v>
      </c>
      <c r="AT28">
        <v>32710.503480163014</v>
      </c>
      <c r="AU28">
        <v>33155.152033822058</v>
      </c>
      <c r="AV28">
        <v>32301.727215306702</v>
      </c>
      <c r="AW28">
        <v>32149.934064749072</v>
      </c>
      <c r="AX28">
        <v>32791.131274078187</v>
      </c>
      <c r="AY28">
        <v>33153.089373290401</v>
      </c>
      <c r="AZ28">
        <v>33162.161576603488</v>
      </c>
      <c r="BA28">
        <v>31933.654828226048</v>
      </c>
      <c r="BB28">
        <v>30162.804949536359</v>
      </c>
      <c r="BC28">
        <v>30199.018786997993</v>
      </c>
      <c r="BD28">
        <v>30008.116136730499</v>
      </c>
      <c r="BE28">
        <v>30575.161320968054</v>
      </c>
      <c r="BF28">
        <v>29423.303622804749</v>
      </c>
      <c r="BG28">
        <v>29698.75831703627</v>
      </c>
      <c r="BH28">
        <v>29722.406842934884</v>
      </c>
      <c r="BI28">
        <v>29192.746453001819</v>
      </c>
      <c r="BJ28">
        <v>29781.065814051963</v>
      </c>
      <c r="BK28">
        <v>30344.799600124989</v>
      </c>
      <c r="BL28">
        <v>29736.794224141919</v>
      </c>
      <c r="BM28">
        <v>23256.11606416502</v>
      </c>
      <c r="BN28">
        <v>26743.874030304774</v>
      </c>
      <c r="BO28">
        <v>29477.235853272065</v>
      </c>
      <c r="BP28">
        <v>30061.654651319983</v>
      </c>
    </row>
    <row r="29" spans="1:68" x14ac:dyDescent="0.3">
      <c r="A29" t="s">
        <v>320</v>
      </c>
      <c r="B29" t="s">
        <v>451</v>
      </c>
      <c r="C29" t="s">
        <v>27</v>
      </c>
      <c r="D29" t="s">
        <v>403</v>
      </c>
      <c r="AI29">
        <v>783.17369790978796</v>
      </c>
      <c r="AJ29">
        <v>708.68895416586747</v>
      </c>
      <c r="AK29">
        <v>698.22064049143012</v>
      </c>
      <c r="AL29">
        <v>740.62768682370881</v>
      </c>
      <c r="AM29">
        <v>862.59460461709614</v>
      </c>
      <c r="AN29">
        <v>1003.4843899055446</v>
      </c>
      <c r="AO29">
        <v>1485.1093663042714</v>
      </c>
      <c r="AP29">
        <v>1959.0850620987198</v>
      </c>
      <c r="AQ29">
        <v>2247.2439979537098</v>
      </c>
      <c r="AR29">
        <v>2438.7234925262856</v>
      </c>
      <c r="AS29">
        <v>2554.5641272230232</v>
      </c>
      <c r="AT29">
        <v>2606.7503880222457</v>
      </c>
      <c r="AU29">
        <v>2735.535288913562</v>
      </c>
      <c r="AV29">
        <v>2851.2735529367228</v>
      </c>
      <c r="AW29">
        <v>3061.5514269136038</v>
      </c>
      <c r="AX29">
        <v>3218.5942034646841</v>
      </c>
      <c r="AY29">
        <v>3423.1239843708731</v>
      </c>
      <c r="AZ29">
        <v>3669.0167946349134</v>
      </c>
      <c r="BA29">
        <v>3932.0153228423637</v>
      </c>
      <c r="BB29">
        <v>3878.4404671983948</v>
      </c>
      <c r="BC29">
        <v>3980.442306948682</v>
      </c>
      <c r="BD29">
        <v>4091.581885099054</v>
      </c>
      <c r="BE29">
        <v>4133.9027239172965</v>
      </c>
      <c r="BF29">
        <v>4297.4934963878222</v>
      </c>
      <c r="BG29">
        <v>4403.6739149267069</v>
      </c>
      <c r="BH29">
        <v>4654.6086203889608</v>
      </c>
      <c r="BI29">
        <v>4865.3512906046381</v>
      </c>
      <c r="BJ29">
        <v>5082.9972538770025</v>
      </c>
      <c r="BK29">
        <v>5339.4770682698372</v>
      </c>
      <c r="BL29">
        <v>5558.0814399069695</v>
      </c>
      <c r="BM29">
        <v>5459.219629308911</v>
      </c>
      <c r="BN29">
        <v>5947.7257028152244</v>
      </c>
      <c r="BO29">
        <v>6270.8584874120561</v>
      </c>
      <c r="BP29">
        <v>6421.0071440214715</v>
      </c>
    </row>
    <row r="30" spans="1:68" x14ac:dyDescent="0.3">
      <c r="A30" t="s">
        <v>483</v>
      </c>
      <c r="B30" t="s">
        <v>184</v>
      </c>
      <c r="C30" t="s">
        <v>27</v>
      </c>
      <c r="D30" t="s">
        <v>403</v>
      </c>
      <c r="AI30">
        <v>2890.539839925767</v>
      </c>
      <c r="AJ30">
        <v>2854.5362273714327</v>
      </c>
      <c r="AK30">
        <v>2574.8378148793304</v>
      </c>
      <c r="AL30">
        <v>2373.9033934703107</v>
      </c>
      <c r="AM30">
        <v>2098.63564378197</v>
      </c>
      <c r="AN30">
        <v>1886.487655007038</v>
      </c>
      <c r="AO30">
        <v>1945.8494987472372</v>
      </c>
      <c r="AP30">
        <v>2176.7041542260636</v>
      </c>
      <c r="AQ30">
        <v>2370.1993190257595</v>
      </c>
      <c r="AR30">
        <v>2461.8402014150915</v>
      </c>
      <c r="AS30">
        <v>2616.9271820746153</v>
      </c>
      <c r="AT30">
        <v>2754.6794075515886</v>
      </c>
      <c r="AU30">
        <v>2912.1391533393016</v>
      </c>
      <c r="AV30">
        <v>3139.1380084590037</v>
      </c>
      <c r="AW30">
        <v>3522.5089505192368</v>
      </c>
      <c r="AX30">
        <v>3880.0354099342358</v>
      </c>
      <c r="AY30">
        <v>4294.2519544298375</v>
      </c>
      <c r="AZ30">
        <v>4685.0056951085808</v>
      </c>
      <c r="BA30">
        <v>5180.7404381471088</v>
      </c>
      <c r="BB30">
        <v>5203.8831028070072</v>
      </c>
      <c r="BC30">
        <v>5621.9676583316077</v>
      </c>
      <c r="BD30">
        <v>5938.2528822009181</v>
      </c>
      <c r="BE30">
        <v>6047.9039250858596</v>
      </c>
      <c r="BF30">
        <v>6110.9378011915951</v>
      </c>
      <c r="BG30">
        <v>6212.9357794809948</v>
      </c>
      <c r="BH30">
        <v>5967.068560342268</v>
      </c>
      <c r="BI30">
        <v>5811.2505397285495</v>
      </c>
      <c r="BJ30">
        <v>5964.9143628776164</v>
      </c>
      <c r="BK30">
        <v>6165.9578867104838</v>
      </c>
      <c r="BL30">
        <v>6267.7651393204142</v>
      </c>
      <c r="BM30">
        <v>6252.0088191391224</v>
      </c>
      <c r="BN30">
        <v>6457.7512699083363</v>
      </c>
      <c r="BO30">
        <v>6206.6488548555981</v>
      </c>
      <c r="BP30">
        <v>6482.8203327389674</v>
      </c>
    </row>
    <row r="31" spans="1:68" x14ac:dyDescent="0.3">
      <c r="A31" t="s">
        <v>262</v>
      </c>
      <c r="B31" t="s">
        <v>241</v>
      </c>
      <c r="C31" t="s">
        <v>27</v>
      </c>
      <c r="D31" t="s">
        <v>403</v>
      </c>
      <c r="E31">
        <v>1558.7914613948874</v>
      </c>
      <c r="F31">
        <v>1593.9998639746675</v>
      </c>
      <c r="G31">
        <v>1629.73185477127</v>
      </c>
      <c r="H31">
        <v>1664.2429446185001</v>
      </c>
      <c r="I31">
        <v>1697.4875968493991</v>
      </c>
      <c r="J31">
        <v>1729.0920080834608</v>
      </c>
      <c r="K31">
        <v>1757.5361908446403</v>
      </c>
      <c r="L31">
        <v>1788.4591347242078</v>
      </c>
      <c r="M31">
        <v>1863.1266152241956</v>
      </c>
      <c r="N31">
        <v>1903.2355207645037</v>
      </c>
      <c r="O31">
        <v>1949.2017057621986</v>
      </c>
      <c r="P31">
        <v>1990.3922873230688</v>
      </c>
      <c r="Q31">
        <v>2159.3404272434182</v>
      </c>
      <c r="R31">
        <v>2242.2549751847241</v>
      </c>
      <c r="S31">
        <v>2511.758458631858</v>
      </c>
      <c r="T31">
        <v>2558.615277015766</v>
      </c>
      <c r="U31">
        <v>2506.5788010068304</v>
      </c>
      <c r="V31">
        <v>2616.2611911269614</v>
      </c>
      <c r="W31">
        <v>2767.6028393201327</v>
      </c>
      <c r="X31">
        <v>2915.0079135597312</v>
      </c>
      <c r="Y31">
        <v>3231.2737125409212</v>
      </c>
      <c r="Z31">
        <v>3188.1465260539944</v>
      </c>
      <c r="AA31">
        <v>3108.5472592884348</v>
      </c>
      <c r="AB31">
        <v>2970.8933700587882</v>
      </c>
      <c r="AC31">
        <v>2959.9091434430807</v>
      </c>
      <c r="AD31">
        <v>2921.9168697168734</v>
      </c>
      <c r="AE31">
        <v>2985.9527070850299</v>
      </c>
      <c r="AF31">
        <v>3233.2300780217529</v>
      </c>
      <c r="AG31">
        <v>3471.7783621711656</v>
      </c>
      <c r="AH31">
        <v>3838.2842692612903</v>
      </c>
      <c r="AI31">
        <v>4112.3351346480968</v>
      </c>
      <c r="AJ31">
        <v>4501.2366263349732</v>
      </c>
      <c r="AK31">
        <v>4972.2063929036913</v>
      </c>
      <c r="AL31">
        <v>5171.997425905045</v>
      </c>
      <c r="AM31">
        <v>5060.4901795061724</v>
      </c>
      <c r="AN31">
        <v>4968.7931887733002</v>
      </c>
      <c r="AO31">
        <v>4873.2703040323422</v>
      </c>
      <c r="AP31">
        <v>4909.3830847289364</v>
      </c>
      <c r="AQ31">
        <v>4923.842543515435</v>
      </c>
      <c r="AR31">
        <v>5206.6518428916879</v>
      </c>
      <c r="AS31">
        <v>5657.4566841041242</v>
      </c>
      <c r="AT31">
        <v>5755.7570073367115</v>
      </c>
      <c r="AU31">
        <v>5879.6042067748776</v>
      </c>
      <c r="AV31">
        <v>6252.2207180809683</v>
      </c>
      <c r="AW31">
        <v>6355.3995926359767</v>
      </c>
      <c r="AX31">
        <v>6305.3505602777632</v>
      </c>
      <c r="AY31">
        <v>6399.1459107667361</v>
      </c>
      <c r="AZ31">
        <v>6422.3043270566768</v>
      </c>
      <c r="BA31">
        <v>6147.6909273834945</v>
      </c>
      <c r="BB31">
        <v>5954.4055819312034</v>
      </c>
      <c r="BC31">
        <v>5879.7333007255193</v>
      </c>
      <c r="BD31">
        <v>5729.9920570565928</v>
      </c>
      <c r="BE31">
        <v>5807.263052784815</v>
      </c>
      <c r="BF31">
        <v>5930.7323907738983</v>
      </c>
      <c r="BG31">
        <v>6034.4021955664375</v>
      </c>
      <c r="BH31">
        <v>6098.6000795897553</v>
      </c>
      <c r="BI31">
        <v>5974.3791695858299</v>
      </c>
      <c r="BJ31">
        <v>5750.5035687435566</v>
      </c>
      <c r="BK31">
        <v>5699.0628015224866</v>
      </c>
      <c r="BL31">
        <v>5833.1735618862785</v>
      </c>
      <c r="BM31">
        <v>4957.9438679114128</v>
      </c>
      <c r="BN31">
        <v>5768.9083878411693</v>
      </c>
      <c r="BO31">
        <v>6191.6628374679558</v>
      </c>
      <c r="BP31">
        <v>6385.3735843191344</v>
      </c>
    </row>
    <row r="32" spans="1:68" x14ac:dyDescent="0.3">
      <c r="A32" t="s">
        <v>306</v>
      </c>
      <c r="B32" t="s">
        <v>520</v>
      </c>
      <c r="C32" t="s">
        <v>27</v>
      </c>
      <c r="D32" t="s">
        <v>403</v>
      </c>
      <c r="E32">
        <v>37935.88680257462</v>
      </c>
      <c r="F32">
        <v>38751.233229027486</v>
      </c>
      <c r="G32">
        <v>39527.796300517512</v>
      </c>
      <c r="H32">
        <v>39029.44774428189</v>
      </c>
      <c r="I32">
        <v>42301.432410136629</v>
      </c>
      <c r="J32">
        <v>43253.543932112363</v>
      </c>
      <c r="K32">
        <v>48593.390537912463</v>
      </c>
      <c r="L32">
        <v>53985.640475429071</v>
      </c>
      <c r="M32">
        <v>54082.139137859929</v>
      </c>
      <c r="N32">
        <v>54904.694262487006</v>
      </c>
      <c r="O32">
        <v>57309.158373172177</v>
      </c>
      <c r="P32">
        <v>59713.440258161565</v>
      </c>
      <c r="Q32">
        <v>61244.53704206433</v>
      </c>
      <c r="R32">
        <v>62615.315346966046</v>
      </c>
      <c r="S32">
        <v>63637.71536439898</v>
      </c>
      <c r="T32">
        <v>66534.040587146403</v>
      </c>
      <c r="U32">
        <v>72208.731620955601</v>
      </c>
      <c r="V32">
        <v>76180.801289671668</v>
      </c>
      <c r="W32">
        <v>76999.157806953954</v>
      </c>
      <c r="X32">
        <v>78360.687041433615</v>
      </c>
      <c r="Y32">
        <v>83239.534608266127</v>
      </c>
      <c r="Z32">
        <v>84633.160483289044</v>
      </c>
      <c r="AA32">
        <v>79583.133956909558</v>
      </c>
      <c r="AB32">
        <v>80483.735010782679</v>
      </c>
      <c r="AC32">
        <v>80164.566304210399</v>
      </c>
      <c r="AD32">
        <v>77902.654187694337</v>
      </c>
      <c r="AE32">
        <v>82395.273182996447</v>
      </c>
      <c r="AF32">
        <v>84794.996880490507</v>
      </c>
      <c r="AG32">
        <v>87481.378797910409</v>
      </c>
      <c r="AH32">
        <v>87131.949412389935</v>
      </c>
      <c r="AI32">
        <v>86436.234308697807</v>
      </c>
      <c r="AJ32">
        <v>83812.132801595551</v>
      </c>
      <c r="AK32">
        <v>84371.035655514526</v>
      </c>
      <c r="AL32">
        <v>86444.678219915004</v>
      </c>
      <c r="AM32">
        <v>86361.952811329786</v>
      </c>
      <c r="AN32">
        <v>89518.277635025792</v>
      </c>
      <c r="AO32">
        <v>91261.151484913091</v>
      </c>
      <c r="AP32">
        <v>94878.492249973395</v>
      </c>
      <c r="AQ32">
        <v>97857.323281353951</v>
      </c>
      <c r="AR32">
        <v>100602.92748261732</v>
      </c>
      <c r="AS32">
        <v>109001.58602975613</v>
      </c>
      <c r="AT32">
        <v>115619.47468372807</v>
      </c>
      <c r="AU32">
        <v>113172.12063363926</v>
      </c>
      <c r="AV32">
        <v>116268.81686124191</v>
      </c>
      <c r="AW32">
        <v>118193.14872098842</v>
      </c>
      <c r="AX32">
        <v>119396.44940776506</v>
      </c>
      <c r="AY32">
        <v>125294.9593870247</v>
      </c>
      <c r="AZ32">
        <v>128757.8806880023</v>
      </c>
      <c r="BA32">
        <v>125610.03344269222</v>
      </c>
      <c r="BB32">
        <v>117886.73799019332</v>
      </c>
      <c r="BC32">
        <v>115839.79601112989</v>
      </c>
      <c r="BD32">
        <v>112471.34754244985</v>
      </c>
      <c r="BE32">
        <v>106119.79503079795</v>
      </c>
      <c r="BF32">
        <v>105492.48070805537</v>
      </c>
      <c r="BG32">
        <v>101374.46978779338</v>
      </c>
      <c r="BH32">
        <v>102005.62564189034</v>
      </c>
      <c r="BI32">
        <v>102407.39438343846</v>
      </c>
      <c r="BJ32">
        <v>107237.03176838644</v>
      </c>
      <c r="BK32">
        <v>106697.73748629633</v>
      </c>
      <c r="BL32">
        <v>107036.23927108473</v>
      </c>
      <c r="BM32">
        <v>99739.97988060565</v>
      </c>
      <c r="BN32">
        <v>105357.70123742931</v>
      </c>
      <c r="BO32">
        <v>112431.38413377851</v>
      </c>
    </row>
    <row r="33" spans="1:68" x14ac:dyDescent="0.3">
      <c r="A33" t="s">
        <v>44</v>
      </c>
      <c r="B33" t="s">
        <v>418</v>
      </c>
      <c r="C33" t="s">
        <v>27</v>
      </c>
      <c r="D33" t="s">
        <v>403</v>
      </c>
      <c r="E33">
        <v>1275.1775101574872</v>
      </c>
      <c r="F33">
        <v>1275.2556635131332</v>
      </c>
      <c r="G33">
        <v>1318.7367943098147</v>
      </c>
      <c r="H33">
        <v>1379.2573934118479</v>
      </c>
      <c r="I33">
        <v>1404.0303142473078</v>
      </c>
      <c r="J33">
        <v>1442.2215997698668</v>
      </c>
      <c r="K33">
        <v>1513.0802429872758</v>
      </c>
      <c r="L33">
        <v>1574.5071065145783</v>
      </c>
      <c r="M33">
        <v>1672.215899248725</v>
      </c>
      <c r="N33">
        <v>1709.3163156667406</v>
      </c>
      <c r="O33">
        <v>1759.6651646657415</v>
      </c>
      <c r="P33">
        <v>1808.3140820693877</v>
      </c>
      <c r="Q33">
        <v>1909.4087737791015</v>
      </c>
      <c r="R33">
        <v>1974.3301221002305</v>
      </c>
      <c r="S33">
        <v>1987.162650282334</v>
      </c>
      <c r="T33">
        <v>2085.0316819666232</v>
      </c>
      <c r="U33">
        <v>2132.7590105948411</v>
      </c>
      <c r="V33">
        <v>2188.8804649691597</v>
      </c>
      <c r="W33">
        <v>2184.0486985428165</v>
      </c>
      <c r="X33">
        <v>2138.5283547720319</v>
      </c>
      <c r="Y33">
        <v>2062.9690463370621</v>
      </c>
      <c r="Z33">
        <v>2023.8797442944444</v>
      </c>
      <c r="AA33">
        <v>1902.5858918619031</v>
      </c>
      <c r="AB33">
        <v>1787.0527271865399</v>
      </c>
      <c r="AC33">
        <v>1746.0094870797382</v>
      </c>
      <c r="AD33">
        <v>1680.7940180944681</v>
      </c>
      <c r="AE33">
        <v>1603.2969649839129</v>
      </c>
      <c r="AF33">
        <v>1608.4035574090974</v>
      </c>
      <c r="AG33">
        <v>1620.5010368386536</v>
      </c>
      <c r="AH33">
        <v>1646.8091641233398</v>
      </c>
      <c r="AI33">
        <v>1687.4427240490716</v>
      </c>
      <c r="AJ33">
        <v>1739.8546100293456</v>
      </c>
      <c r="AK33">
        <v>1732.7391158241742</v>
      </c>
      <c r="AL33">
        <v>1770.7768986540557</v>
      </c>
      <c r="AM33">
        <v>1817.473402461929</v>
      </c>
      <c r="AN33">
        <v>1866.6529325816714</v>
      </c>
      <c r="AO33">
        <v>1912.0022593162907</v>
      </c>
      <c r="AP33">
        <v>1970.1680814491015</v>
      </c>
      <c r="AQ33">
        <v>2031.9722058534533</v>
      </c>
      <c r="AR33">
        <v>2003.8613083436576</v>
      </c>
      <c r="AS33">
        <v>2017.3946086199931</v>
      </c>
      <c r="AT33">
        <v>2015.3774794424257</v>
      </c>
      <c r="AU33">
        <v>2029.6179437532176</v>
      </c>
      <c r="AV33">
        <v>2048.5598176104427</v>
      </c>
      <c r="AW33">
        <v>2097.2583532318927</v>
      </c>
      <c r="AX33">
        <v>2152.3619697961722</v>
      </c>
      <c r="AY33">
        <v>2216.5447088382753</v>
      </c>
      <c r="AZ33">
        <v>2277.5038261828267</v>
      </c>
      <c r="BA33">
        <v>2376.0780894157997</v>
      </c>
      <c r="BB33">
        <v>2414.1299453640122</v>
      </c>
      <c r="BC33">
        <v>2471.4736328064491</v>
      </c>
      <c r="BD33">
        <v>2556.830269475885</v>
      </c>
      <c r="BE33">
        <v>2643.6908163642979</v>
      </c>
      <c r="BF33">
        <v>2777.7205324093675</v>
      </c>
      <c r="BG33">
        <v>2882.806896136382</v>
      </c>
      <c r="BH33">
        <v>2975.6488114306262</v>
      </c>
      <c r="BI33">
        <v>3054.8925476129102</v>
      </c>
      <c r="BJ33">
        <v>3135.0316457140029</v>
      </c>
      <c r="BK33">
        <v>3219.200891920927</v>
      </c>
      <c r="BL33">
        <v>3242.9488453222407</v>
      </c>
      <c r="BM33">
        <v>2920.1974473339392</v>
      </c>
      <c r="BN33">
        <v>3061.8992951824807</v>
      </c>
      <c r="BO33">
        <v>3134.7663214394652</v>
      </c>
      <c r="BP33">
        <v>3168.7319012557427</v>
      </c>
    </row>
    <row r="34" spans="1:68" x14ac:dyDescent="0.3">
      <c r="A34" t="s">
        <v>486</v>
      </c>
      <c r="B34" t="s">
        <v>275</v>
      </c>
      <c r="C34" t="s">
        <v>27</v>
      </c>
      <c r="D34" t="s">
        <v>403</v>
      </c>
      <c r="E34">
        <v>2578.4290249121609</v>
      </c>
      <c r="F34">
        <v>2717.0016273898832</v>
      </c>
      <c r="G34">
        <v>2811.6274330611691</v>
      </c>
      <c r="H34">
        <v>2746.5137500899741</v>
      </c>
      <c r="I34">
        <v>2758.8632894695102</v>
      </c>
      <c r="J34">
        <v>2746.2580416668588</v>
      </c>
      <c r="K34">
        <v>2850.9013459862504</v>
      </c>
      <c r="L34">
        <v>2892.684244747898</v>
      </c>
      <c r="M34">
        <v>3095.2219107232618</v>
      </c>
      <c r="N34">
        <v>3304.8562713892911</v>
      </c>
      <c r="O34">
        <v>3558.8523334865731</v>
      </c>
      <c r="P34">
        <v>3866.3854400601363</v>
      </c>
      <c r="Q34">
        <v>4224.1961611304914</v>
      </c>
      <c r="R34">
        <v>4699.4396892588384</v>
      </c>
      <c r="S34">
        <v>4962.9223661553351</v>
      </c>
      <c r="T34">
        <v>5097.7083322903236</v>
      </c>
      <c r="U34">
        <v>5489.9800642090222</v>
      </c>
      <c r="V34">
        <v>5626.7169963414799</v>
      </c>
      <c r="W34">
        <v>5768.426216010339</v>
      </c>
      <c r="X34">
        <v>6014.8673529988791</v>
      </c>
      <c r="Y34">
        <v>6415.6378130747071</v>
      </c>
      <c r="Z34">
        <v>6001.6449897553475</v>
      </c>
      <c r="AA34">
        <v>5914.5650775166905</v>
      </c>
      <c r="AB34">
        <v>5613.6115186673615</v>
      </c>
      <c r="AC34">
        <v>5788.0871705209111</v>
      </c>
      <c r="AD34">
        <v>6110.358401313114</v>
      </c>
      <c r="AE34">
        <v>6433.4979822445866</v>
      </c>
      <c r="AF34">
        <v>6528.6234689994653</v>
      </c>
      <c r="AG34">
        <v>6399.4843675240454</v>
      </c>
      <c r="AH34">
        <v>6479.0690956949993</v>
      </c>
      <c r="AI34">
        <v>6086.0775528798877</v>
      </c>
      <c r="AJ34">
        <v>6043.4326341181195</v>
      </c>
      <c r="AK34">
        <v>5911.6870231061921</v>
      </c>
      <c r="AL34">
        <v>6103.3772152821648</v>
      </c>
      <c r="AM34">
        <v>6358.6787874175889</v>
      </c>
      <c r="AN34">
        <v>6524.5188533732226</v>
      </c>
      <c r="AO34">
        <v>6567.3524607613999</v>
      </c>
      <c r="AP34">
        <v>6689.1993765616835</v>
      </c>
      <c r="AQ34">
        <v>6613.983180829272</v>
      </c>
      <c r="AR34">
        <v>6551.2266710997155</v>
      </c>
      <c r="AS34">
        <v>6745.8577705638581</v>
      </c>
      <c r="AT34">
        <v>6749.8816034653719</v>
      </c>
      <c r="AU34">
        <v>6868.6959069521117</v>
      </c>
      <c r="AV34">
        <v>6865.1732504765505</v>
      </c>
      <c r="AW34">
        <v>7178.3474851671081</v>
      </c>
      <c r="AX34">
        <v>7325.9035503482928</v>
      </c>
      <c r="AY34">
        <v>7534.5425001795202</v>
      </c>
      <c r="AZ34">
        <v>7909.8252473639568</v>
      </c>
      <c r="BA34">
        <v>8231.1003727450588</v>
      </c>
      <c r="BB34">
        <v>8142.7610483446451</v>
      </c>
      <c r="BC34">
        <v>8673.8983834420505</v>
      </c>
      <c r="BD34">
        <v>8935.277314019515</v>
      </c>
      <c r="BE34">
        <v>9025.313996218516</v>
      </c>
      <c r="BF34">
        <v>9216.1322796916811</v>
      </c>
      <c r="BG34">
        <v>9183.459726563904</v>
      </c>
      <c r="BH34">
        <v>8783.2154236383994</v>
      </c>
      <c r="BI34">
        <v>8426.8432206888519</v>
      </c>
      <c r="BJ34">
        <v>8470.9406037872122</v>
      </c>
      <c r="BK34">
        <v>8553.8659020512168</v>
      </c>
      <c r="BL34">
        <v>8592.2112069438826</v>
      </c>
      <c r="BM34">
        <v>8255.5680134282593</v>
      </c>
      <c r="BN34">
        <v>8603.1522144281025</v>
      </c>
      <c r="BO34">
        <v>8822.0450426803309</v>
      </c>
      <c r="BP34">
        <v>9032.1136140633753</v>
      </c>
    </row>
    <row r="35" spans="1:68" x14ac:dyDescent="0.3">
      <c r="A35" t="s">
        <v>458</v>
      </c>
      <c r="B35" t="s">
        <v>317</v>
      </c>
      <c r="C35" t="s">
        <v>27</v>
      </c>
      <c r="D35" t="s">
        <v>403</v>
      </c>
      <c r="E35">
        <v>6385.0761823420371</v>
      </c>
      <c r="F35">
        <v>6842.7258591428881</v>
      </c>
      <c r="G35">
        <v>7426.7862101105929</v>
      </c>
      <c r="H35">
        <v>7018.3608140526703</v>
      </c>
      <c r="I35">
        <v>7339.7796165681166</v>
      </c>
      <c r="J35">
        <v>8149.4792514033024</v>
      </c>
      <c r="K35">
        <v>8447.302314154671</v>
      </c>
      <c r="L35">
        <v>9316.7047263972527</v>
      </c>
      <c r="M35">
        <v>9933.8944973541275</v>
      </c>
      <c r="N35">
        <v>10650.1779044218</v>
      </c>
      <c r="O35">
        <v>11624.149794345311</v>
      </c>
      <c r="P35">
        <v>12031.472021986359</v>
      </c>
      <c r="Q35">
        <v>12129.275158591732</v>
      </c>
      <c r="R35">
        <v>12232.353022310221</v>
      </c>
      <c r="S35">
        <v>11606.136835250822</v>
      </c>
      <c r="T35">
        <v>11328.528554209242</v>
      </c>
      <c r="U35">
        <v>11762.068898989199</v>
      </c>
      <c r="V35">
        <v>12126.796342794718</v>
      </c>
      <c r="W35">
        <v>12650.013236897086</v>
      </c>
      <c r="X35">
        <v>13576.811959021938</v>
      </c>
      <c r="Y35">
        <v>14101.183927859613</v>
      </c>
      <c r="Z35">
        <v>13773.060541801335</v>
      </c>
      <c r="AA35">
        <v>13048.96731333748</v>
      </c>
      <c r="AB35">
        <v>13070.252919959048</v>
      </c>
      <c r="AC35">
        <v>13500.094582865338</v>
      </c>
      <c r="AD35">
        <v>13614.913271453779</v>
      </c>
      <c r="AE35">
        <v>14284.419388154185</v>
      </c>
      <c r="AF35">
        <v>14638.433433434235</v>
      </c>
      <c r="AG35">
        <v>15145.242646243025</v>
      </c>
      <c r="AH35">
        <v>15690.653293689165</v>
      </c>
      <c r="AI35">
        <v>15165.282050987471</v>
      </c>
      <c r="AJ35">
        <v>14543.848731296306</v>
      </c>
      <c r="AK35">
        <v>13673.241514541058</v>
      </c>
      <c r="AL35">
        <v>13740.333786396954</v>
      </c>
      <c r="AM35">
        <v>13978.221330657409</v>
      </c>
      <c r="AN35">
        <v>14227.613525229992</v>
      </c>
      <c r="AO35">
        <v>14765.787825225747</v>
      </c>
      <c r="AP35">
        <v>15440.377915582103</v>
      </c>
      <c r="AQ35">
        <v>15990.673779289462</v>
      </c>
      <c r="AR35">
        <v>16012.119711999432</v>
      </c>
      <c r="AS35">
        <v>16693.434527123758</v>
      </c>
      <c r="AT35">
        <v>16254.337342378085</v>
      </c>
      <c r="AU35">
        <v>16316.046096518001</v>
      </c>
      <c r="AV35">
        <v>16605.934662987296</v>
      </c>
      <c r="AW35">
        <v>16777.248575842066</v>
      </c>
      <c r="AX35">
        <v>17377.956557378133</v>
      </c>
      <c r="AY35">
        <v>18368.275118244841</v>
      </c>
      <c r="AZ35">
        <v>18679.797193077509</v>
      </c>
      <c r="BA35">
        <v>18716.00723245207</v>
      </c>
      <c r="BB35">
        <v>17701.915586872099</v>
      </c>
      <c r="BC35">
        <v>17251.369833056735</v>
      </c>
      <c r="BD35">
        <v>17069.964047554291</v>
      </c>
      <c r="BE35">
        <v>16983.608113517163</v>
      </c>
      <c r="BF35">
        <v>16720.082456410153</v>
      </c>
      <c r="BG35">
        <v>16672.519171747019</v>
      </c>
      <c r="BH35">
        <v>17040.417609131087</v>
      </c>
      <c r="BI35">
        <v>17439.908046351815</v>
      </c>
      <c r="BJ35">
        <v>17495.900406198965</v>
      </c>
      <c r="BK35">
        <v>17334.213137748524</v>
      </c>
      <c r="BL35">
        <v>17369.509969937775</v>
      </c>
      <c r="BM35">
        <v>15163.667205885011</v>
      </c>
      <c r="BN35">
        <v>14957.234719246699</v>
      </c>
      <c r="BO35">
        <v>16947.382214479792</v>
      </c>
      <c r="BP35">
        <v>17690.196482172007</v>
      </c>
    </row>
    <row r="36" spans="1:68" x14ac:dyDescent="0.3">
      <c r="A36" t="s">
        <v>349</v>
      </c>
      <c r="B36" t="s">
        <v>106</v>
      </c>
      <c r="C36" t="s">
        <v>27</v>
      </c>
      <c r="D36" t="s">
        <v>403</v>
      </c>
      <c r="S36">
        <v>43472.233705360864</v>
      </c>
      <c r="T36">
        <v>42167.826880983273</v>
      </c>
      <c r="U36">
        <v>49005.995057055377</v>
      </c>
      <c r="V36">
        <v>52604.308752459365</v>
      </c>
      <c r="W36">
        <v>54378.188290733029</v>
      </c>
      <c r="X36">
        <v>64531.89095234681</v>
      </c>
      <c r="Y36">
        <v>58110.132811867821</v>
      </c>
      <c r="Z36">
        <v>45105.921411701143</v>
      </c>
      <c r="AA36">
        <v>45364.202479072919</v>
      </c>
      <c r="AB36">
        <v>44077.333436786445</v>
      </c>
      <c r="AC36">
        <v>42863.079050874891</v>
      </c>
      <c r="AD36">
        <v>40810.348628626642</v>
      </c>
      <c r="AE36">
        <v>38372.61780359441</v>
      </c>
      <c r="AF36">
        <v>37843.189850646544</v>
      </c>
      <c r="AG36">
        <v>37010.271826252356</v>
      </c>
      <c r="AH36">
        <v>35445.475144342228</v>
      </c>
      <c r="AI36">
        <v>34722.591697460557</v>
      </c>
      <c r="AJ36">
        <v>34762.234754180128</v>
      </c>
      <c r="AK36">
        <v>35424.546984703447</v>
      </c>
      <c r="AL36">
        <v>34621.768329510669</v>
      </c>
      <c r="AM36">
        <v>34827.334038155408</v>
      </c>
      <c r="AN36">
        <v>35515.843252588296</v>
      </c>
      <c r="AO36">
        <v>35690.984583171841</v>
      </c>
      <c r="AP36">
        <v>34377.857577662413</v>
      </c>
      <c r="AQ36">
        <v>33445.120828039988</v>
      </c>
      <c r="AR36">
        <v>33739.493741286598</v>
      </c>
      <c r="AS36">
        <v>33985.815478012264</v>
      </c>
      <c r="AT36">
        <v>34219.310595344949</v>
      </c>
      <c r="AU36">
        <v>34857.393196450932</v>
      </c>
      <c r="AV36">
        <v>35202.789091275328</v>
      </c>
      <c r="AW36">
        <v>34750.573629360311</v>
      </c>
      <c r="AX36">
        <v>34290.110771252082</v>
      </c>
      <c r="AY36">
        <v>35213.218425430357</v>
      </c>
      <c r="AZ36">
        <v>34714.540218657443</v>
      </c>
      <c r="BA36">
        <v>33526.002637669713</v>
      </c>
      <c r="BB36">
        <v>32449.830327073865</v>
      </c>
      <c r="BC36">
        <v>32810.503644672302</v>
      </c>
      <c r="BD36">
        <v>33577.060427372984</v>
      </c>
      <c r="BE36">
        <v>33456.265292304124</v>
      </c>
      <c r="BF36">
        <v>32341.889007924179</v>
      </c>
      <c r="BG36">
        <v>31155.744105452875</v>
      </c>
      <c r="BH36">
        <v>30681.433969865317</v>
      </c>
      <c r="BI36">
        <v>29601.096504049379</v>
      </c>
      <c r="BJ36">
        <v>29695.880824991862</v>
      </c>
      <c r="BK36">
        <v>29437.865177968764</v>
      </c>
      <c r="BL36">
        <v>30313.413862757301</v>
      </c>
      <c r="BM36">
        <v>30401.843825383963</v>
      </c>
      <c r="BN36">
        <v>29673.165877063762</v>
      </c>
      <c r="BO36">
        <v>28954.064089609736</v>
      </c>
      <c r="BP36">
        <v>29132.946854377515</v>
      </c>
    </row>
    <row r="37" spans="1:68" x14ac:dyDescent="0.3">
      <c r="A37" t="s">
        <v>466</v>
      </c>
      <c r="B37" t="s">
        <v>100</v>
      </c>
      <c r="C37" t="s">
        <v>27</v>
      </c>
      <c r="D37" t="s">
        <v>403</v>
      </c>
      <c r="O37">
        <v>418.54108263889304</v>
      </c>
      <c r="P37">
        <v>415.91019047314114</v>
      </c>
      <c r="Q37">
        <v>407.18032033499878</v>
      </c>
      <c r="R37">
        <v>399.78476739710948</v>
      </c>
      <c r="S37">
        <v>406.78712674792894</v>
      </c>
      <c r="T37">
        <v>380.57431436469653</v>
      </c>
      <c r="U37">
        <v>401.15880593485531</v>
      </c>
      <c r="V37">
        <v>418.74676986967478</v>
      </c>
      <c r="W37">
        <v>433.96336889157539</v>
      </c>
      <c r="X37">
        <v>440.06090753174658</v>
      </c>
      <c r="Y37">
        <v>447.41997411072396</v>
      </c>
      <c r="Z37">
        <v>498.99714314540705</v>
      </c>
      <c r="AA37">
        <v>500.33353281227369</v>
      </c>
      <c r="AB37">
        <v>535.76473961428417</v>
      </c>
      <c r="AC37">
        <v>543.34015172568274</v>
      </c>
      <c r="AD37">
        <v>548.47355281761531</v>
      </c>
      <c r="AE37">
        <v>593.05831126069461</v>
      </c>
      <c r="AF37">
        <v>743.21901984197632</v>
      </c>
      <c r="AG37">
        <v>756.53742450089453</v>
      </c>
      <c r="AH37">
        <v>789.56303504137668</v>
      </c>
      <c r="AI37">
        <v>849.33126407523139</v>
      </c>
      <c r="AJ37">
        <v>832.05806934482155</v>
      </c>
      <c r="AK37">
        <v>905.03936285506211</v>
      </c>
      <c r="AL37">
        <v>967.50902101989641</v>
      </c>
      <c r="AM37">
        <v>1014.5932089282154</v>
      </c>
      <c r="AN37">
        <v>1073.4424153060063</v>
      </c>
      <c r="AO37">
        <v>1112.1872112637157</v>
      </c>
      <c r="AP37">
        <v>1151.871915191417</v>
      </c>
      <c r="AQ37">
        <v>1197.4879075928216</v>
      </c>
      <c r="AR37">
        <v>1261.7363362217784</v>
      </c>
      <c r="AS37">
        <v>1268.0537620998632</v>
      </c>
      <c r="AT37">
        <v>1324.8223041494746</v>
      </c>
      <c r="AU37">
        <v>1425.8058041410764</v>
      </c>
      <c r="AV37">
        <v>1499.1005789368319</v>
      </c>
      <c r="AW37">
        <v>1539.1509823313654</v>
      </c>
      <c r="AX37">
        <v>1612.8117355750444</v>
      </c>
      <c r="AY37">
        <v>1678.6402079849427</v>
      </c>
      <c r="AZ37">
        <v>1925.0944665287579</v>
      </c>
      <c r="BA37">
        <v>1988.5919811310289</v>
      </c>
      <c r="BB37">
        <v>2116.6974052413211</v>
      </c>
      <c r="BC37">
        <v>2342.9375517771123</v>
      </c>
      <c r="BD37">
        <v>2509.7797251017832</v>
      </c>
      <c r="BE37">
        <v>2609.0848213019758</v>
      </c>
      <c r="BF37">
        <v>2624.175680210084</v>
      </c>
      <c r="BG37">
        <v>2746.0868541610562</v>
      </c>
      <c r="BH37">
        <v>2899.2282935439384</v>
      </c>
      <c r="BI37">
        <v>3115.5879120608474</v>
      </c>
      <c r="BJ37">
        <v>3197.7437471188055</v>
      </c>
      <c r="BK37">
        <v>3283.7756674948528</v>
      </c>
      <c r="BL37">
        <v>3448.4941900808972</v>
      </c>
      <c r="BM37">
        <v>3075.8855652674079</v>
      </c>
      <c r="BN37">
        <v>3191.308828685038</v>
      </c>
      <c r="BO37">
        <v>3336.376299156791</v>
      </c>
    </row>
    <row r="38" spans="1:68" x14ac:dyDescent="0.3">
      <c r="A38" t="s">
        <v>39</v>
      </c>
      <c r="B38" t="s">
        <v>323</v>
      </c>
      <c r="C38" t="s">
        <v>27</v>
      </c>
      <c r="D38" t="s">
        <v>403</v>
      </c>
      <c r="E38">
        <v>396.39602293614922</v>
      </c>
      <c r="F38">
        <v>412.2657437191861</v>
      </c>
      <c r="G38">
        <v>429.89233995209833</v>
      </c>
      <c r="H38">
        <v>444.88588366271642</v>
      </c>
      <c r="I38">
        <v>464.09616849978966</v>
      </c>
      <c r="J38">
        <v>483.59504144703038</v>
      </c>
      <c r="K38">
        <v>510.80329366655758</v>
      </c>
      <c r="L38">
        <v>537.44982741811589</v>
      </c>
      <c r="M38">
        <v>590.23225735724736</v>
      </c>
      <c r="N38">
        <v>674.76813848835843</v>
      </c>
      <c r="O38">
        <v>782.94171049856618</v>
      </c>
      <c r="P38">
        <v>965.71000354695354</v>
      </c>
      <c r="Q38">
        <v>1176.5457165851653</v>
      </c>
      <c r="R38">
        <v>1360.6428375081655</v>
      </c>
      <c r="S38">
        <v>1406.8787452790848</v>
      </c>
      <c r="T38">
        <v>1449.4962906738738</v>
      </c>
      <c r="U38">
        <v>1523.2765363447857</v>
      </c>
      <c r="V38">
        <v>1620.5268916925979</v>
      </c>
      <c r="W38">
        <v>1760.2494293386214</v>
      </c>
      <c r="X38">
        <v>1876.6472977173792</v>
      </c>
      <c r="Y38">
        <v>2000.66360841295</v>
      </c>
      <c r="Z38">
        <v>2083.9512350123987</v>
      </c>
      <c r="AA38">
        <v>2245.4802747721856</v>
      </c>
      <c r="AB38">
        <v>2450.3672144973734</v>
      </c>
      <c r="AC38">
        <v>2566.7123114986812</v>
      </c>
      <c r="AD38">
        <v>2654.1358536068437</v>
      </c>
      <c r="AE38">
        <v>2772.3106475281902</v>
      </c>
      <c r="AF38">
        <v>2997.2584111584856</v>
      </c>
      <c r="AG38">
        <v>3464.0950215241405</v>
      </c>
      <c r="AH38">
        <v>3794.932194939965</v>
      </c>
      <c r="AI38">
        <v>3931.7302259207522</v>
      </c>
      <c r="AJ38">
        <v>4105.2986331876928</v>
      </c>
      <c r="AK38">
        <v>4105.7656115466571</v>
      </c>
      <c r="AL38">
        <v>4065.4875659890099</v>
      </c>
      <c r="AM38">
        <v>4097.3065158622549</v>
      </c>
      <c r="AN38">
        <v>4271.4708859156899</v>
      </c>
      <c r="AO38">
        <v>4410.3889442545869</v>
      </c>
      <c r="AP38">
        <v>4667.8859110853009</v>
      </c>
      <c r="AQ38">
        <v>4585.6741312465219</v>
      </c>
      <c r="AR38">
        <v>4922.3738968436001</v>
      </c>
      <c r="AS38">
        <v>4917.2320888865361</v>
      </c>
      <c r="AT38">
        <v>4831.7837620682212</v>
      </c>
      <c r="AU38">
        <v>5030.2652160804992</v>
      </c>
      <c r="AV38">
        <v>5171.541252917681</v>
      </c>
      <c r="AW38">
        <v>5219.4145044675861</v>
      </c>
      <c r="AX38">
        <v>5360.0191759049403</v>
      </c>
      <c r="AY38">
        <v>5700.2198560002771</v>
      </c>
      <c r="AZ38">
        <v>5913.0699307173636</v>
      </c>
      <c r="BA38">
        <v>5982.661964304737</v>
      </c>
      <c r="BB38">
        <v>5031.9836136169661</v>
      </c>
      <c r="BC38">
        <v>5428.2961584245804</v>
      </c>
      <c r="BD38">
        <v>5684.3578917552395</v>
      </c>
      <c r="BE38">
        <v>5566.6817854450401</v>
      </c>
      <c r="BF38">
        <v>6067.9984368307714</v>
      </c>
      <c r="BG38">
        <v>6291.2718114117151</v>
      </c>
      <c r="BH38">
        <v>5869.7375789062771</v>
      </c>
      <c r="BI38">
        <v>6166.2399271029808</v>
      </c>
      <c r="BJ38">
        <v>6287.8347493672327</v>
      </c>
      <c r="BK38">
        <v>6418.7063542225869</v>
      </c>
      <c r="BL38">
        <v>6485.5681979435903</v>
      </c>
      <c r="BM38">
        <v>5810.8984760674239</v>
      </c>
      <c r="BN38">
        <v>6398.0138478245599</v>
      </c>
      <c r="BO38">
        <v>6641.5698074054853</v>
      </c>
      <c r="BP38">
        <v>6708.0394612414357</v>
      </c>
    </row>
    <row r="39" spans="1:68" x14ac:dyDescent="0.3">
      <c r="A39" t="s">
        <v>156</v>
      </c>
      <c r="B39" t="s">
        <v>394</v>
      </c>
      <c r="C39" t="s">
        <v>27</v>
      </c>
      <c r="D39" t="s">
        <v>403</v>
      </c>
      <c r="E39">
        <v>583.64896801110456</v>
      </c>
      <c r="F39">
        <v>601.58816725119971</v>
      </c>
      <c r="G39">
        <v>568.56299945256285</v>
      </c>
      <c r="H39">
        <v>553.82834019444704</v>
      </c>
      <c r="I39">
        <v>554.27802473374709</v>
      </c>
      <c r="J39">
        <v>548.19029080257417</v>
      </c>
      <c r="K39">
        <v>540.13401003416402</v>
      </c>
      <c r="L39">
        <v>553.09322127646089</v>
      </c>
      <c r="M39">
        <v>548.25336787341337</v>
      </c>
      <c r="N39">
        <v>573.6965844463208</v>
      </c>
      <c r="O39">
        <v>574.06361770620276</v>
      </c>
      <c r="P39">
        <v>568.48872360131293</v>
      </c>
      <c r="Q39">
        <v>557.29447635351028</v>
      </c>
      <c r="R39">
        <v>556.88548584038688</v>
      </c>
      <c r="S39">
        <v>580.70946674363779</v>
      </c>
      <c r="T39">
        <v>571.66976285122382</v>
      </c>
      <c r="U39">
        <v>593.77677804913299</v>
      </c>
      <c r="V39">
        <v>610.140243364448</v>
      </c>
      <c r="W39">
        <v>611.27799094368254</v>
      </c>
      <c r="X39">
        <v>590.13014650366142</v>
      </c>
      <c r="Y39">
        <v>557.877977651788</v>
      </c>
      <c r="Z39">
        <v>543.47123018967534</v>
      </c>
      <c r="AA39">
        <v>579.08796750379145</v>
      </c>
      <c r="AB39">
        <v>526.17259636867698</v>
      </c>
      <c r="AC39">
        <v>569.57044953348429</v>
      </c>
      <c r="AD39">
        <v>585.09048211964114</v>
      </c>
      <c r="AE39">
        <v>598.85758335588639</v>
      </c>
      <c r="AF39">
        <v>562.3233812367971</v>
      </c>
      <c r="AG39">
        <v>562.97728212482343</v>
      </c>
      <c r="AH39">
        <v>560.01509893938749</v>
      </c>
      <c r="AI39">
        <v>531.38600518662429</v>
      </c>
      <c r="AJ39">
        <v>512.25183999443777</v>
      </c>
      <c r="AK39">
        <v>464.33546331898225</v>
      </c>
      <c r="AL39">
        <v>451.19993517344443</v>
      </c>
      <c r="AM39">
        <v>458.6545235835427</v>
      </c>
      <c r="AN39">
        <v>478.34389484485098</v>
      </c>
      <c r="AO39">
        <v>447.35063066455103</v>
      </c>
      <c r="AP39">
        <v>458.13383528211324</v>
      </c>
      <c r="AQ39">
        <v>466.63410853946539</v>
      </c>
      <c r="AR39">
        <v>470.168358919745</v>
      </c>
      <c r="AS39">
        <v>445.80329298442138</v>
      </c>
      <c r="AT39">
        <v>455.33838022521098</v>
      </c>
      <c r="AU39">
        <v>461.49808564682252</v>
      </c>
      <c r="AV39">
        <v>426.15958084043206</v>
      </c>
      <c r="AW39">
        <v>442.01523605063932</v>
      </c>
      <c r="AX39">
        <v>436.10026510064574</v>
      </c>
      <c r="AY39">
        <v>447.80810650338083</v>
      </c>
      <c r="AZ39">
        <v>459.74606635342866</v>
      </c>
      <c r="BA39">
        <v>459.56245720012924</v>
      </c>
      <c r="BB39">
        <v>488.38802503845807</v>
      </c>
      <c r="BC39">
        <v>500.52927735503329</v>
      </c>
      <c r="BD39">
        <v>513.59426675032307</v>
      </c>
      <c r="BE39">
        <v>534.88356261135527</v>
      </c>
      <c r="BF39">
        <v>338.16570577448522</v>
      </c>
      <c r="BG39">
        <v>338.70038484305149</v>
      </c>
      <c r="BH39">
        <v>351.87975476955432</v>
      </c>
      <c r="BI39">
        <v>362.21833116788395</v>
      </c>
      <c r="BJ39">
        <v>371.60313103631319</v>
      </c>
      <c r="BK39">
        <v>378.26307780592617</v>
      </c>
      <c r="BL39">
        <v>381.41404635494791</v>
      </c>
      <c r="BM39">
        <v>375.21692407328078</v>
      </c>
      <c r="BN39">
        <v>370.98037300953575</v>
      </c>
      <c r="BO39">
        <v>364.69075338072861</v>
      </c>
      <c r="BP39">
        <v>357.41141092808999</v>
      </c>
    </row>
    <row r="40" spans="1:68" x14ac:dyDescent="0.3">
      <c r="A40" t="s">
        <v>168</v>
      </c>
      <c r="B40" t="s">
        <v>459</v>
      </c>
      <c r="C40" t="s">
        <v>27</v>
      </c>
      <c r="D40" t="s">
        <v>403</v>
      </c>
      <c r="E40">
        <v>15432.471783250057</v>
      </c>
      <c r="F40">
        <v>15605.523223171793</v>
      </c>
      <c r="G40">
        <v>16455.753515778833</v>
      </c>
      <c r="H40">
        <v>17007.690740282993</v>
      </c>
      <c r="I40">
        <v>17800.864125781616</v>
      </c>
      <c r="J40">
        <v>18585.881455472801</v>
      </c>
      <c r="K40">
        <v>19476.027040450572</v>
      </c>
      <c r="L40">
        <v>19715.093617881113</v>
      </c>
      <c r="M40">
        <v>20371.144060977527</v>
      </c>
      <c r="N40">
        <v>21114.28704966799</v>
      </c>
      <c r="O40">
        <v>21428.90915623014</v>
      </c>
      <c r="P40">
        <v>21642.540778589762</v>
      </c>
      <c r="Q40">
        <v>22573.56628456114</v>
      </c>
      <c r="R40">
        <v>23799.695533502709</v>
      </c>
      <c r="S40">
        <v>24257.816799879729</v>
      </c>
      <c r="T40">
        <v>24275.812752183207</v>
      </c>
      <c r="U40">
        <v>25369.463427606421</v>
      </c>
      <c r="V40">
        <v>25960.639219052675</v>
      </c>
      <c r="W40">
        <v>26663.770711966601</v>
      </c>
      <c r="X40">
        <v>27384.677926986995</v>
      </c>
      <c r="Y40">
        <v>27622.373382782258</v>
      </c>
      <c r="Z40">
        <v>28215.530854698416</v>
      </c>
      <c r="AA40">
        <v>26999.079071511595</v>
      </c>
      <c r="AB40">
        <v>27418.491600331919</v>
      </c>
      <c r="AC40">
        <v>28762.97219681643</v>
      </c>
      <c r="AD40">
        <v>29851.643282804969</v>
      </c>
      <c r="AE40">
        <v>30183.40878495976</v>
      </c>
      <c r="AF40">
        <v>31001.129842426406</v>
      </c>
      <c r="AG40">
        <v>31951.550481400624</v>
      </c>
      <c r="AH40">
        <v>32116.923335697084</v>
      </c>
      <c r="AI40">
        <v>31700.546269789193</v>
      </c>
      <c r="AJ40">
        <v>30654.333137744601</v>
      </c>
      <c r="AK40">
        <v>30563.378818423269</v>
      </c>
      <c r="AL40">
        <v>31032.754601313907</v>
      </c>
      <c r="AM40">
        <v>32074.156243047273</v>
      </c>
      <c r="AN40">
        <v>32595.45151816923</v>
      </c>
      <c r="AO40">
        <v>32801.30185491548</v>
      </c>
      <c r="AP40">
        <v>33867.007913174282</v>
      </c>
      <c r="AQ40">
        <v>34894.61342802523</v>
      </c>
      <c r="AR40">
        <v>36391.535325895733</v>
      </c>
      <c r="AS40">
        <v>37906.86011532932</v>
      </c>
      <c r="AT40">
        <v>38200.45611313585</v>
      </c>
      <c r="AU40">
        <v>38921.667295517807</v>
      </c>
      <c r="AV40">
        <v>39270.023454407288</v>
      </c>
      <c r="AW40">
        <v>40108.758738974997</v>
      </c>
      <c r="AX40">
        <v>41006.222931999015</v>
      </c>
      <c r="AY40">
        <v>41663.512305437711</v>
      </c>
      <c r="AZ40">
        <v>42106.872426728602</v>
      </c>
      <c r="BA40">
        <v>42067.568699862342</v>
      </c>
      <c r="BB40">
        <v>40376.415367703667</v>
      </c>
      <c r="BC40">
        <v>41164.33990626593</v>
      </c>
      <c r="BD40">
        <v>42043.641960701614</v>
      </c>
      <c r="BE40">
        <v>42320.64312821917</v>
      </c>
      <c r="BF40">
        <v>42851.170533023527</v>
      </c>
      <c r="BG40">
        <v>43643.235647484769</v>
      </c>
      <c r="BH40">
        <v>43594.194104539434</v>
      </c>
      <c r="BI40">
        <v>43551.342601825942</v>
      </c>
      <c r="BJ40">
        <v>44339.388669275126</v>
      </c>
      <c r="BK40">
        <v>44907.343683724801</v>
      </c>
      <c r="BL40">
        <v>45100.291490326184</v>
      </c>
      <c r="BM40">
        <v>42366.128519252743</v>
      </c>
      <c r="BN40">
        <v>44359.616726671338</v>
      </c>
      <c r="BO40">
        <v>45227.14473542037</v>
      </c>
      <c r="BP40">
        <v>44388.402998975063</v>
      </c>
    </row>
    <row r="41" spans="1:68" x14ac:dyDescent="0.3">
      <c r="A41" t="s">
        <v>356</v>
      </c>
      <c r="B41" t="s">
        <v>194</v>
      </c>
      <c r="C41" t="s">
        <v>27</v>
      </c>
      <c r="D41" t="s">
        <v>403</v>
      </c>
      <c r="AI41">
        <v>6723.4322544751512</v>
      </c>
      <c r="AJ41">
        <v>6007.7518692860222</v>
      </c>
      <c r="AK41">
        <v>5726.0304867815021</v>
      </c>
      <c r="AL41">
        <v>5741.0706289643958</v>
      </c>
      <c r="AM41">
        <v>5953.7469008049911</v>
      </c>
      <c r="AN41">
        <v>6289.7284837094712</v>
      </c>
      <c r="AO41">
        <v>6589.9963428939827</v>
      </c>
      <c r="AP41">
        <v>6755.0473224105672</v>
      </c>
      <c r="AQ41">
        <v>6947.751714926455</v>
      </c>
      <c r="AR41">
        <v>7091.7556239715504</v>
      </c>
      <c r="AS41">
        <v>7414.0471951681229</v>
      </c>
      <c r="AT41">
        <v>7698.3701126792621</v>
      </c>
      <c r="AU41">
        <v>8028.8714219896528</v>
      </c>
      <c r="AV41">
        <v>8383.3223132060502</v>
      </c>
      <c r="AW41">
        <v>8897.3084967721134</v>
      </c>
      <c r="AX41">
        <v>9369.4024752595651</v>
      </c>
      <c r="AY41">
        <v>10012.732416890076</v>
      </c>
      <c r="AZ41">
        <v>10696.665765302145</v>
      </c>
      <c r="BA41">
        <v>11157.548021765737</v>
      </c>
      <c r="BB41">
        <v>10786.994096636328</v>
      </c>
      <c r="BC41">
        <v>10981.641138742096</v>
      </c>
      <c r="BD41">
        <v>11394.556425258583</v>
      </c>
      <c r="BE41">
        <v>11515.034537733327</v>
      </c>
      <c r="BF41">
        <v>11616.689297324669</v>
      </c>
      <c r="BG41">
        <v>12015.456591163391</v>
      </c>
      <c r="BH41">
        <v>12528.08264308758</v>
      </c>
      <c r="BI41">
        <v>12905.952630461799</v>
      </c>
      <c r="BJ41">
        <v>13597.881540122251</v>
      </c>
      <c r="BK41">
        <v>14298.548021864139</v>
      </c>
      <c r="BL41">
        <v>14877.710568058976</v>
      </c>
      <c r="BM41">
        <v>14399.983105040219</v>
      </c>
      <c r="BN41">
        <v>15442.301800989588</v>
      </c>
      <c r="BO41">
        <v>16307.984401283447</v>
      </c>
      <c r="BP41">
        <v>16383.52064312704</v>
      </c>
    </row>
    <row r="42" spans="1:68" x14ac:dyDescent="0.3">
      <c r="A42" t="s">
        <v>158</v>
      </c>
      <c r="B42" t="s">
        <v>528</v>
      </c>
      <c r="C42" t="s">
        <v>27</v>
      </c>
      <c r="D42" t="s">
        <v>403</v>
      </c>
      <c r="E42">
        <v>39907.263948195403</v>
      </c>
      <c r="F42">
        <v>42297.964739189898</v>
      </c>
      <c r="G42">
        <v>43214.515514874569</v>
      </c>
      <c r="H42">
        <v>44364.466052059433</v>
      </c>
      <c r="I42">
        <v>45930.292981482169</v>
      </c>
      <c r="J42">
        <v>46358.4508627756</v>
      </c>
      <c r="K42">
        <v>47005.687365484293</v>
      </c>
      <c r="L42">
        <v>47845.626727615483</v>
      </c>
      <c r="M42">
        <v>48942.13651340895</v>
      </c>
      <c r="N42">
        <v>51120.434660518331</v>
      </c>
      <c r="O42">
        <v>53989.160671197904</v>
      </c>
      <c r="P42">
        <v>55895.352541115404</v>
      </c>
      <c r="Q42">
        <v>57246.129514352513</v>
      </c>
      <c r="R42">
        <v>58558.192471730486</v>
      </c>
      <c r="S42">
        <v>59091.084143946275</v>
      </c>
      <c r="T42">
        <v>54811.345517690337</v>
      </c>
      <c r="U42">
        <v>54351.757934947891</v>
      </c>
      <c r="V42">
        <v>55863.553518633547</v>
      </c>
      <c r="W42">
        <v>56087.045941721015</v>
      </c>
      <c r="X42">
        <v>57369.143193337506</v>
      </c>
      <c r="Y42">
        <v>59771.449215625209</v>
      </c>
      <c r="Z42">
        <v>60397.273063579261</v>
      </c>
      <c r="AA42">
        <v>59259.160767002861</v>
      </c>
      <c r="AB42">
        <v>59382.701416869917</v>
      </c>
      <c r="AC42">
        <v>60949.932305304654</v>
      </c>
      <c r="AD42">
        <v>62910.658137525184</v>
      </c>
      <c r="AE42">
        <v>63747.335762483344</v>
      </c>
      <c r="AF42">
        <v>64352.555339868544</v>
      </c>
      <c r="AG42">
        <v>65975.106512222235</v>
      </c>
      <c r="AH42">
        <v>68278.062056322204</v>
      </c>
      <c r="AI42">
        <v>70063.851690488213</v>
      </c>
      <c r="AJ42">
        <v>68559.938175943695</v>
      </c>
      <c r="AK42">
        <v>67778.547486405674</v>
      </c>
      <c r="AL42">
        <v>67079.464388904104</v>
      </c>
      <c r="AM42">
        <v>67391.844334289708</v>
      </c>
      <c r="AN42">
        <v>67264.911294191392</v>
      </c>
      <c r="AO42">
        <v>67284.109129595206</v>
      </c>
      <c r="AP42">
        <v>68640.074450904518</v>
      </c>
      <c r="AQ42">
        <v>70510.025467362619</v>
      </c>
      <c r="AR42">
        <v>71341.342852852249</v>
      </c>
      <c r="AS42">
        <v>73749.938803914803</v>
      </c>
      <c r="AT42">
        <v>74439.463600956966</v>
      </c>
      <c r="AU42">
        <v>73824.384882389437</v>
      </c>
      <c r="AV42">
        <v>73254.952914928042</v>
      </c>
      <c r="AW42">
        <v>74718.683611447428</v>
      </c>
      <c r="AX42">
        <v>76282.983964784886</v>
      </c>
      <c r="AY42">
        <v>78893.807735776179</v>
      </c>
      <c r="AZ42">
        <v>81254.170050463727</v>
      </c>
      <c r="BA42">
        <v>82481.06803613402</v>
      </c>
      <c r="BB42">
        <v>79585.521594202277</v>
      </c>
      <c r="BC42">
        <v>81315.422864566746</v>
      </c>
      <c r="BD42">
        <v>81874.336186079614</v>
      </c>
      <c r="BE42">
        <v>81964.886421699601</v>
      </c>
      <c r="BF42">
        <v>82479.921535640184</v>
      </c>
      <c r="BG42">
        <v>83394.371142372387</v>
      </c>
      <c r="BH42">
        <v>83806.447600383734</v>
      </c>
      <c r="BI42">
        <v>84611.099847960562</v>
      </c>
      <c r="BJ42">
        <v>84967.588548469852</v>
      </c>
      <c r="BK42">
        <v>86756.602129451261</v>
      </c>
      <c r="BL42">
        <v>87123.660436322636</v>
      </c>
      <c r="BM42">
        <v>84637.013231317935</v>
      </c>
      <c r="BN42">
        <v>88520.322001217937</v>
      </c>
      <c r="BO42">
        <v>90057.03594222333</v>
      </c>
      <c r="BP42">
        <v>89942.537545472005</v>
      </c>
    </row>
    <row r="43" spans="1:68" x14ac:dyDescent="0.3">
      <c r="A43" t="s">
        <v>318</v>
      </c>
      <c r="B43" t="s">
        <v>260</v>
      </c>
      <c r="C43" t="s">
        <v>27</v>
      </c>
      <c r="D43" t="s">
        <v>403</v>
      </c>
    </row>
    <row r="44" spans="1:68" x14ac:dyDescent="0.3">
      <c r="A44" t="s">
        <v>138</v>
      </c>
      <c r="B44" t="s">
        <v>534</v>
      </c>
      <c r="C44" t="s">
        <v>27</v>
      </c>
      <c r="D44" t="s">
        <v>403</v>
      </c>
      <c r="E44">
        <v>3288.6074683794691</v>
      </c>
      <c r="F44">
        <v>3389.6152144060356</v>
      </c>
      <c r="G44">
        <v>3454.3928243910832</v>
      </c>
      <c r="H44">
        <v>3584.3775536804046</v>
      </c>
      <c r="I44">
        <v>3605.6250495117647</v>
      </c>
      <c r="J44">
        <v>3571.1406726068967</v>
      </c>
      <c r="K44">
        <v>3900.1175471901861</v>
      </c>
      <c r="L44">
        <v>3969.815075459102</v>
      </c>
      <c r="M44">
        <v>4040.8199344474965</v>
      </c>
      <c r="N44">
        <v>4128.2693252764057</v>
      </c>
      <c r="O44">
        <v>4133.4939445991104</v>
      </c>
      <c r="P44">
        <v>4448.7338339364205</v>
      </c>
      <c r="Q44">
        <v>4333.3155693923418</v>
      </c>
      <c r="R44">
        <v>4050.6734954174035</v>
      </c>
      <c r="S44">
        <v>4081.8664152494753</v>
      </c>
      <c r="T44">
        <v>3499.0855646271466</v>
      </c>
      <c r="U44">
        <v>3577.5952331841841</v>
      </c>
      <c r="V44">
        <v>3891.8349214966597</v>
      </c>
      <c r="W44">
        <v>4128.3670333619239</v>
      </c>
      <c r="X44">
        <v>4409.9476629558785</v>
      </c>
      <c r="Y44">
        <v>4693.4408228557559</v>
      </c>
      <c r="Z44">
        <v>4927.622092098095</v>
      </c>
      <c r="AA44">
        <v>4321.8225449470365</v>
      </c>
      <c r="AB44">
        <v>4047.0173894796189</v>
      </c>
      <c r="AC44">
        <v>4153.7028497556057</v>
      </c>
      <c r="AD44">
        <v>4257.6522479626983</v>
      </c>
      <c r="AE44">
        <v>4419.1771790634612</v>
      </c>
      <c r="AF44">
        <v>4631.2976249708145</v>
      </c>
      <c r="AG44">
        <v>4892.3471796547537</v>
      </c>
      <c r="AH44">
        <v>5291.7176914614138</v>
      </c>
      <c r="AI44">
        <v>5380.3179008878187</v>
      </c>
      <c r="AJ44">
        <v>5706.5234102834611</v>
      </c>
      <c r="AK44">
        <v>6242.3299664829328</v>
      </c>
      <c r="AL44">
        <v>6550.9135478082981</v>
      </c>
      <c r="AM44">
        <v>6777.6531595387669</v>
      </c>
      <c r="AN44">
        <v>7277.5618935664934</v>
      </c>
      <c r="AO44">
        <v>7666.9847843540902</v>
      </c>
      <c r="AP44">
        <v>8125.955528436336</v>
      </c>
      <c r="AQ44">
        <v>8359.8749022559259</v>
      </c>
      <c r="AR44">
        <v>8238.3009519881216</v>
      </c>
      <c r="AS44">
        <v>8549.0790727750136</v>
      </c>
      <c r="AT44">
        <v>8720.9101345220697</v>
      </c>
      <c r="AU44">
        <v>8902.8379747702475</v>
      </c>
      <c r="AV44">
        <v>9226.1504532746421</v>
      </c>
      <c r="AW44">
        <v>9744.3224385180565</v>
      </c>
      <c r="AX44">
        <v>10212.782499868563</v>
      </c>
      <c r="AY44">
        <v>10725.05476352925</v>
      </c>
      <c r="AZ44">
        <v>11169.286780737117</v>
      </c>
      <c r="BA44">
        <v>11477.090093020739</v>
      </c>
      <c r="BB44">
        <v>11232.823119001479</v>
      </c>
      <c r="BC44">
        <v>11770.756580328389</v>
      </c>
      <c r="BD44">
        <v>12380.015295874326</v>
      </c>
      <c r="BE44">
        <v>13014.582491330448</v>
      </c>
      <c r="BF44">
        <v>13316.052295478738</v>
      </c>
      <c r="BG44">
        <v>13418.975768239885</v>
      </c>
      <c r="BH44">
        <v>13567.357217433244</v>
      </c>
      <c r="BI44">
        <v>13642.018092698563</v>
      </c>
      <c r="BJ44">
        <v>13612.924246061846</v>
      </c>
      <c r="BK44">
        <v>13904.115338403422</v>
      </c>
      <c r="BL44">
        <v>13743.893041740805</v>
      </c>
      <c r="BM44">
        <v>12725.212343005487</v>
      </c>
      <c r="BN44">
        <v>14027.306877246217</v>
      </c>
      <c r="BO44">
        <v>14235.361627472283</v>
      </c>
      <c r="BP44">
        <v>14247.713348023513</v>
      </c>
    </row>
    <row r="45" spans="1:68" x14ac:dyDescent="0.3">
      <c r="A45" t="s">
        <v>408</v>
      </c>
      <c r="B45" t="s">
        <v>157</v>
      </c>
      <c r="C45" t="s">
        <v>27</v>
      </c>
      <c r="D45" t="s">
        <v>403</v>
      </c>
      <c r="E45">
        <v>238.21705203035026</v>
      </c>
      <c r="F45">
        <v>175.02368145805698</v>
      </c>
      <c r="G45">
        <v>163.90704381650437</v>
      </c>
      <c r="H45">
        <v>176.40045577572295</v>
      </c>
      <c r="I45">
        <v>203.68783419846619</v>
      </c>
      <c r="J45">
        <v>232.60720682811052</v>
      </c>
      <c r="K45">
        <v>250.3049026898947</v>
      </c>
      <c r="L45">
        <v>229.87627410100279</v>
      </c>
      <c r="M45">
        <v>214.7700659756091</v>
      </c>
      <c r="N45">
        <v>244.36396432240241</v>
      </c>
      <c r="O45">
        <v>283.58535632415425</v>
      </c>
      <c r="P45">
        <v>295.38017097480054</v>
      </c>
      <c r="Q45">
        <v>299.19088819769229</v>
      </c>
      <c r="R45">
        <v>315.12966348298738</v>
      </c>
      <c r="S45">
        <v>315.81666400891055</v>
      </c>
      <c r="T45">
        <v>337.34411901998982</v>
      </c>
      <c r="U45">
        <v>326.94946051576574</v>
      </c>
      <c r="V45">
        <v>346.93915601152798</v>
      </c>
      <c r="W45">
        <v>381.09932947961875</v>
      </c>
      <c r="X45">
        <v>404.59663253381535</v>
      </c>
      <c r="Y45">
        <v>430.85540978417436</v>
      </c>
      <c r="Z45">
        <v>447.11978643739002</v>
      </c>
      <c r="AA45">
        <v>480.3113224127992</v>
      </c>
      <c r="AB45">
        <v>524.40936318815727</v>
      </c>
      <c r="AC45">
        <v>596.20110905626666</v>
      </c>
      <c r="AD45">
        <v>667.12854191321514</v>
      </c>
      <c r="AE45">
        <v>716.10533998573931</v>
      </c>
      <c r="AF45">
        <v>786.86488158059171</v>
      </c>
      <c r="AG45">
        <v>861.19348664178801</v>
      </c>
      <c r="AH45">
        <v>883.76415515026042</v>
      </c>
      <c r="AI45">
        <v>905.03245718225628</v>
      </c>
      <c r="AJ45">
        <v>975.46291555404525</v>
      </c>
      <c r="AK45">
        <v>1100.6461158826132</v>
      </c>
      <c r="AL45">
        <v>1239.1293732408997</v>
      </c>
      <c r="AM45">
        <v>1384.9301573228288</v>
      </c>
      <c r="AN45">
        <v>1520.0294694171871</v>
      </c>
      <c r="AO45">
        <v>1653.4337889075944</v>
      </c>
      <c r="AP45">
        <v>1787.766977029054</v>
      </c>
      <c r="AQ45">
        <v>1909.6223284439909</v>
      </c>
      <c r="AR45">
        <v>2038.2064740575024</v>
      </c>
      <c r="AS45">
        <v>2193.8968664221529</v>
      </c>
      <c r="AT45">
        <v>2359.5723851352277</v>
      </c>
      <c r="AU45">
        <v>2557.891612026267</v>
      </c>
      <c r="AV45">
        <v>2797.1766591228279</v>
      </c>
      <c r="AW45">
        <v>3061.8331726287447</v>
      </c>
      <c r="AX45">
        <v>3390.7161594504355</v>
      </c>
      <c r="AY45">
        <v>3800.7657959259091</v>
      </c>
      <c r="AZ45">
        <v>4319.0313975124727</v>
      </c>
      <c r="BA45">
        <v>4711.6434492126282</v>
      </c>
      <c r="BB45">
        <v>5128.9041277438091</v>
      </c>
      <c r="BC45">
        <v>5647.0687271395382</v>
      </c>
      <c r="BD45">
        <v>6152.6968727185504</v>
      </c>
      <c r="BE45">
        <v>6591.6624940564443</v>
      </c>
      <c r="BF45">
        <v>7056.4230915234884</v>
      </c>
      <c r="BG45">
        <v>7532.7853013017202</v>
      </c>
      <c r="BH45">
        <v>8016.4455948999848</v>
      </c>
      <c r="BI45">
        <v>8516.5287423557238</v>
      </c>
      <c r="BJ45">
        <v>9053.2287246193628</v>
      </c>
      <c r="BK45">
        <v>9619.2094751067671</v>
      </c>
      <c r="BL45">
        <v>10155.510883054223</v>
      </c>
      <c r="BM45">
        <v>10358.169997179182</v>
      </c>
      <c r="BN45">
        <v>11223.255347696802</v>
      </c>
      <c r="BO45">
        <v>11560.242122133448</v>
      </c>
      <c r="BP45">
        <v>12174.004107564064</v>
      </c>
    </row>
    <row r="46" spans="1:68" x14ac:dyDescent="0.3">
      <c r="A46" t="s">
        <v>561</v>
      </c>
      <c r="B46" t="s">
        <v>274</v>
      </c>
      <c r="C46" t="s">
        <v>27</v>
      </c>
      <c r="D46" t="s">
        <v>403</v>
      </c>
      <c r="E46">
        <v>1481.0590371605597</v>
      </c>
      <c r="F46">
        <v>1569.0719066386603</v>
      </c>
      <c r="G46">
        <v>1528.7561168951956</v>
      </c>
      <c r="H46">
        <v>1683.6747696764921</v>
      </c>
      <c r="I46">
        <v>1904.6513042151203</v>
      </c>
      <c r="J46">
        <v>1774.9717682567541</v>
      </c>
      <c r="K46">
        <v>1904.8694887261952</v>
      </c>
      <c r="L46">
        <v>1916.3597141212058</v>
      </c>
      <c r="M46">
        <v>2074.2236135563858</v>
      </c>
      <c r="N46">
        <v>2183.4370381653671</v>
      </c>
      <c r="O46">
        <v>2312.3149598922969</v>
      </c>
      <c r="P46">
        <v>2423.9778986932779</v>
      </c>
      <c r="Q46">
        <v>2416.3451649380781</v>
      </c>
      <c r="R46">
        <v>2446.3783721029217</v>
      </c>
      <c r="S46">
        <v>2438.6197842101446</v>
      </c>
      <c r="T46">
        <v>2522.3802989795226</v>
      </c>
      <c r="U46">
        <v>2733.0569024971528</v>
      </c>
      <c r="V46">
        <v>2824.9115336034038</v>
      </c>
      <c r="W46">
        <v>3017.175246049741</v>
      </c>
      <c r="X46">
        <v>2975.2313892173852</v>
      </c>
      <c r="Y46">
        <v>2551.1294668738801</v>
      </c>
      <c r="Z46">
        <v>2543.0998846750108</v>
      </c>
      <c r="AA46">
        <v>2455.2282957291518</v>
      </c>
      <c r="AB46">
        <v>2274.5842582866971</v>
      </c>
      <c r="AC46">
        <v>2135.0824292659236</v>
      </c>
      <c r="AD46">
        <v>2154.4555020281637</v>
      </c>
      <c r="AE46">
        <v>2150.150318280334</v>
      </c>
      <c r="AF46">
        <v>2071.5049986349545</v>
      </c>
      <c r="AG46">
        <v>2023.0138978070654</v>
      </c>
      <c r="AH46">
        <v>2006.3898886940731</v>
      </c>
      <c r="AI46">
        <v>1909.8280596280956</v>
      </c>
      <c r="AJ46">
        <v>1839.7524364864726</v>
      </c>
      <c r="AK46">
        <v>1768.2025542568667</v>
      </c>
      <c r="AL46">
        <v>1701.4329997108964</v>
      </c>
      <c r="AM46">
        <v>1654.8592875074362</v>
      </c>
      <c r="AN46">
        <v>1711.1109491220807</v>
      </c>
      <c r="AO46">
        <v>1779.7420699464326</v>
      </c>
      <c r="AP46">
        <v>1884.7219888832753</v>
      </c>
      <c r="AQ46">
        <v>1900.2133809046629</v>
      </c>
      <c r="AR46">
        <v>1865.1230509129962</v>
      </c>
      <c r="AS46">
        <v>1809.920800719703</v>
      </c>
      <c r="AT46">
        <v>1725.1559415815389</v>
      </c>
      <c r="AU46">
        <v>1636.4469513831791</v>
      </c>
      <c r="AV46">
        <v>1521.8848424758419</v>
      </c>
      <c r="AW46">
        <v>1534.0767170609658</v>
      </c>
      <c r="AX46">
        <v>1514.6205581838105</v>
      </c>
      <c r="AY46">
        <v>1523.2330580773742</v>
      </c>
      <c r="AZ46">
        <v>1507.0895959785007</v>
      </c>
      <c r="BA46">
        <v>1545.880092901629</v>
      </c>
      <c r="BB46">
        <v>1568.0211362661894</v>
      </c>
      <c r="BC46">
        <v>1640.3150343609941</v>
      </c>
      <c r="BD46">
        <v>1520.3423027772185</v>
      </c>
      <c r="BE46">
        <v>1602.9109235967708</v>
      </c>
      <c r="BF46">
        <v>1739.1551948913259</v>
      </c>
      <c r="BG46">
        <v>1858.6153534666246</v>
      </c>
      <c r="BH46">
        <v>1941.5818976554901</v>
      </c>
      <c r="BI46">
        <v>2027.8339758054374</v>
      </c>
      <c r="BJ46">
        <v>2122.5026194054394</v>
      </c>
      <c r="BK46">
        <v>2168.9134420143982</v>
      </c>
      <c r="BL46">
        <v>2256.837955533837</v>
      </c>
      <c r="BM46">
        <v>2216.3272530701061</v>
      </c>
      <c r="BN46">
        <v>2315.321927480963</v>
      </c>
      <c r="BO46">
        <v>2399.6999382147401</v>
      </c>
      <c r="BP46">
        <v>2493.4556101549101</v>
      </c>
    </row>
    <row r="47" spans="1:68" x14ac:dyDescent="0.3">
      <c r="A47" t="s">
        <v>604</v>
      </c>
      <c r="B47" t="s">
        <v>63</v>
      </c>
      <c r="C47" t="s">
        <v>27</v>
      </c>
      <c r="D47" t="s">
        <v>403</v>
      </c>
      <c r="E47">
        <v>943.27846171779129</v>
      </c>
      <c r="F47">
        <v>939.2569495216128</v>
      </c>
      <c r="G47">
        <v>948.94126730655512</v>
      </c>
      <c r="H47">
        <v>962.02428982220636</v>
      </c>
      <c r="I47">
        <v>973.07511648727768</v>
      </c>
      <c r="J47">
        <v>969.43166003639953</v>
      </c>
      <c r="K47">
        <v>989.90276637550642</v>
      </c>
      <c r="L47">
        <v>860.40804168710963</v>
      </c>
      <c r="M47">
        <v>892.29737546519493</v>
      </c>
      <c r="N47">
        <v>912.3519074682938</v>
      </c>
      <c r="O47">
        <v>916.28528531164773</v>
      </c>
      <c r="P47">
        <v>923.19475585080329</v>
      </c>
      <c r="Q47">
        <v>922.52866875375219</v>
      </c>
      <c r="R47">
        <v>945.65860587242469</v>
      </c>
      <c r="S47">
        <v>1018.6395174564055</v>
      </c>
      <c r="T47">
        <v>1102.1321157497894</v>
      </c>
      <c r="U47">
        <v>1014.0678628292828</v>
      </c>
      <c r="V47">
        <v>1123.9910575382128</v>
      </c>
      <c r="W47">
        <v>1334.2613507462761</v>
      </c>
      <c r="X47">
        <v>1375.2945913048909</v>
      </c>
      <c r="Y47">
        <v>1304.5079185471291</v>
      </c>
      <c r="Z47">
        <v>1473.8712368324607</v>
      </c>
      <c r="AA47">
        <v>1546.4768391977016</v>
      </c>
      <c r="AB47">
        <v>1618.0305329255486</v>
      </c>
      <c r="AC47">
        <v>1689.9769696701285</v>
      </c>
      <c r="AD47">
        <v>1771.1653610316548</v>
      </c>
      <c r="AE47">
        <v>1833.4202860673379</v>
      </c>
      <c r="AF47">
        <v>1738.8354698452238</v>
      </c>
      <c r="AG47">
        <v>1554.2823818933489</v>
      </c>
      <c r="AH47">
        <v>1480.6445107314546</v>
      </c>
      <c r="AI47">
        <v>1348.730349826415</v>
      </c>
      <c r="AJ47">
        <v>1259.1172627452354</v>
      </c>
      <c r="AK47">
        <v>1184.7870887650918</v>
      </c>
      <c r="AL47">
        <v>1059.5203625892343</v>
      </c>
      <c r="AM47">
        <v>1048.9872125824827</v>
      </c>
      <c r="AN47">
        <v>1049.7066632542774</v>
      </c>
      <c r="AO47">
        <v>1064.6460453403797</v>
      </c>
      <c r="AP47">
        <v>1083.6416098265572</v>
      </c>
      <c r="AQ47">
        <v>1105.2452040811727</v>
      </c>
      <c r="AR47">
        <v>1124.9004767335236</v>
      </c>
      <c r="AS47">
        <v>1137.6245269439537</v>
      </c>
      <c r="AT47">
        <v>1156.0503908441219</v>
      </c>
      <c r="AU47">
        <v>1175.8716737596224</v>
      </c>
      <c r="AV47">
        <v>1206.6105120539116</v>
      </c>
      <c r="AW47">
        <v>1256.6936497755539</v>
      </c>
      <c r="AX47">
        <v>1250.0588828255306</v>
      </c>
      <c r="AY47">
        <v>1262.8719062364469</v>
      </c>
      <c r="AZ47">
        <v>1281.3924846514551</v>
      </c>
      <c r="BA47">
        <v>1281.0198371280471</v>
      </c>
      <c r="BB47">
        <v>1277.181619246913</v>
      </c>
      <c r="BC47">
        <v>1277.2656934214619</v>
      </c>
      <c r="BD47">
        <v>1283.5670412970881</v>
      </c>
      <c r="BE47">
        <v>1305.668033260305</v>
      </c>
      <c r="BF47">
        <v>1332.8600041898635</v>
      </c>
      <c r="BG47">
        <v>1366.9665946418024</v>
      </c>
      <c r="BH47">
        <v>1399.6753359611448</v>
      </c>
      <c r="BI47">
        <v>1420.0298720267551</v>
      </c>
      <c r="BJ47">
        <v>1429.2346850597798</v>
      </c>
      <c r="BK47">
        <v>1445.26777135975</v>
      </c>
      <c r="BL47">
        <v>1454.5640690208875</v>
      </c>
      <c r="BM47">
        <v>1419.3282083778101</v>
      </c>
      <c r="BN47">
        <v>1428.5625854260145</v>
      </c>
      <c r="BO47">
        <v>1441.7949049762237</v>
      </c>
      <c r="BP47">
        <v>1461.0196043387364</v>
      </c>
    </row>
    <row r="48" spans="1:68" x14ac:dyDescent="0.3">
      <c r="A48" t="s">
        <v>399</v>
      </c>
      <c r="B48" t="s">
        <v>187</v>
      </c>
      <c r="C48" t="s">
        <v>27</v>
      </c>
      <c r="D48" t="s">
        <v>403</v>
      </c>
      <c r="E48">
        <v>1254.7339100850224</v>
      </c>
      <c r="F48">
        <v>1090.2642942199336</v>
      </c>
      <c r="G48">
        <v>1287.4980484092273</v>
      </c>
      <c r="H48">
        <v>1319.2073806099247</v>
      </c>
      <c r="I48">
        <v>1253.0414809230508</v>
      </c>
      <c r="J48">
        <v>1231.2554718611161</v>
      </c>
      <c r="K48">
        <v>1277.7862671023586</v>
      </c>
      <c r="L48">
        <v>1228.8647597393208</v>
      </c>
      <c r="M48">
        <v>1244.9918250010867</v>
      </c>
      <c r="N48">
        <v>1322.1894791743985</v>
      </c>
      <c r="O48">
        <v>1281.7333220511555</v>
      </c>
      <c r="P48">
        <v>1321.8875159949123</v>
      </c>
      <c r="Q48">
        <v>1289.007035170873</v>
      </c>
      <c r="R48">
        <v>1356.8715350460848</v>
      </c>
      <c r="S48">
        <v>1362.2901138772222</v>
      </c>
      <c r="T48">
        <v>1260.4939853846372</v>
      </c>
      <c r="U48">
        <v>1163.1836960414639</v>
      </c>
      <c r="V48">
        <v>1142.9721282228122</v>
      </c>
      <c r="W48">
        <v>1049.0606826724804</v>
      </c>
      <c r="X48">
        <v>1017.4736166540563</v>
      </c>
      <c r="Y48">
        <v>1008.4304569776768</v>
      </c>
      <c r="Z48">
        <v>1003.9754161458304</v>
      </c>
      <c r="AA48">
        <v>972.41427574826469</v>
      </c>
      <c r="AB48">
        <v>959.42030303537001</v>
      </c>
      <c r="AC48">
        <v>982.9410262286392</v>
      </c>
      <c r="AD48">
        <v>958.03545364627121</v>
      </c>
      <c r="AE48">
        <v>973.97462039651089</v>
      </c>
      <c r="AF48">
        <v>969.84825541856674</v>
      </c>
      <c r="AG48">
        <v>944.45682934678177</v>
      </c>
      <c r="AH48">
        <v>903.69281717323418</v>
      </c>
      <c r="AI48">
        <v>817.08096919017601</v>
      </c>
      <c r="AJ48">
        <v>723.98664124724019</v>
      </c>
      <c r="AK48">
        <v>628.73988807503883</v>
      </c>
      <c r="AL48">
        <v>526.89288364442677</v>
      </c>
      <c r="AM48">
        <v>482.78890933996632</v>
      </c>
      <c r="AN48">
        <v>466.24575741029645</v>
      </c>
      <c r="AO48">
        <v>452.76305763466911</v>
      </c>
      <c r="AP48">
        <v>420.62413949496971</v>
      </c>
      <c r="AQ48">
        <v>404.11548312300363</v>
      </c>
      <c r="AR48">
        <v>375.95052482592746</v>
      </c>
      <c r="AS48">
        <v>339.96944928440888</v>
      </c>
      <c r="AT48">
        <v>322.93003714483007</v>
      </c>
      <c r="AU48">
        <v>322.4400519617659</v>
      </c>
      <c r="AV48">
        <v>330.54898718377444</v>
      </c>
      <c r="AW48">
        <v>342.4599973885405</v>
      </c>
      <c r="AX48">
        <v>352.32122980940079</v>
      </c>
      <c r="AY48">
        <v>359.42807168836663</v>
      </c>
      <c r="AZ48">
        <v>369.84075415409058</v>
      </c>
      <c r="BA48">
        <v>380.49491045693611</v>
      </c>
      <c r="BB48">
        <v>379.05488104966219</v>
      </c>
      <c r="BC48">
        <v>393.02745089116002</v>
      </c>
      <c r="BD48">
        <v>406.20102874386856</v>
      </c>
      <c r="BE48">
        <v>420.62936551699062</v>
      </c>
      <c r="BF48">
        <v>441.01297826986553</v>
      </c>
      <c r="BG48">
        <v>466.42494675623084</v>
      </c>
      <c r="BH48">
        <v>482.0645686382378</v>
      </c>
      <c r="BI48">
        <v>476.81490465324543</v>
      </c>
      <c r="BJ48">
        <v>477.84789121823763</v>
      </c>
      <c r="BK48">
        <v>489.38237463589661</v>
      </c>
      <c r="BL48">
        <v>494.81924776865026</v>
      </c>
      <c r="BM48">
        <v>487.43313317262533</v>
      </c>
      <c r="BN48">
        <v>501.23908845848467</v>
      </c>
      <c r="BO48">
        <v>528.78883450489752</v>
      </c>
      <c r="BP48">
        <v>555.79909869939058</v>
      </c>
    </row>
    <row r="49" spans="1:68" x14ac:dyDescent="0.3">
      <c r="A49" t="s">
        <v>316</v>
      </c>
      <c r="B49" t="s">
        <v>330</v>
      </c>
      <c r="C49" t="s">
        <v>27</v>
      </c>
      <c r="D49" t="s">
        <v>403</v>
      </c>
      <c r="E49">
        <v>1194.0301596225588</v>
      </c>
      <c r="F49">
        <v>1260.6180152344618</v>
      </c>
      <c r="G49">
        <v>1291.7229025777392</v>
      </c>
      <c r="H49">
        <v>1206.8532910293613</v>
      </c>
      <c r="I49">
        <v>1219.1263707395074</v>
      </c>
      <c r="J49">
        <v>1229.2522898386653</v>
      </c>
      <c r="K49">
        <v>1211.1462804415366</v>
      </c>
      <c r="L49">
        <v>1201.7575014250106</v>
      </c>
      <c r="M49">
        <v>1256.3007256905526</v>
      </c>
      <c r="N49">
        <v>1311.6971738964482</v>
      </c>
      <c r="O49">
        <v>1353.8668487633952</v>
      </c>
      <c r="P49">
        <v>1415.1028728631252</v>
      </c>
      <c r="Q49">
        <v>1490.3623908283205</v>
      </c>
      <c r="R49">
        <v>1563.7688778362508</v>
      </c>
      <c r="S49">
        <v>1635.6109500076857</v>
      </c>
      <c r="T49">
        <v>1713.6461795337898</v>
      </c>
      <c r="U49">
        <v>1687.3110790115015</v>
      </c>
      <c r="V49">
        <v>1499.5360462594144</v>
      </c>
      <c r="W49">
        <v>1557.4529867448869</v>
      </c>
      <c r="X49">
        <v>1671.0655645828037</v>
      </c>
      <c r="Y49">
        <v>1921.6838831965558</v>
      </c>
      <c r="Z49">
        <v>2210.3934585991724</v>
      </c>
      <c r="AA49">
        <v>2673.2663342543715</v>
      </c>
      <c r="AB49">
        <v>2771.4524713254</v>
      </c>
      <c r="AC49">
        <v>2890.903087484277</v>
      </c>
      <c r="AD49">
        <v>2772.3969719360512</v>
      </c>
      <c r="AE49">
        <v>2506.4505215659519</v>
      </c>
      <c r="AF49">
        <v>2438.0052383208676</v>
      </c>
      <c r="AG49">
        <v>2409.8478206602258</v>
      </c>
      <c r="AH49">
        <v>2402.3070518449526</v>
      </c>
      <c r="AI49">
        <v>2358.9363000387534</v>
      </c>
      <c r="AJ49">
        <v>2349.2222477151031</v>
      </c>
      <c r="AK49">
        <v>2345.2893520852899</v>
      </c>
      <c r="AL49">
        <v>2256.7749659970273</v>
      </c>
      <c r="AM49">
        <v>2072.8391965627138</v>
      </c>
      <c r="AN49">
        <v>2098.0007766018521</v>
      </c>
      <c r="AO49">
        <v>2130.3075296874936</v>
      </c>
      <c r="AP49">
        <v>2073.9640822855499</v>
      </c>
      <c r="AQ49">
        <v>2105.9699756745786</v>
      </c>
      <c r="AR49">
        <v>1997.5275012764689</v>
      </c>
      <c r="AS49">
        <v>2068.3839129759003</v>
      </c>
      <c r="AT49">
        <v>2067.8141934202058</v>
      </c>
      <c r="AU49">
        <v>2112.5340197807482</v>
      </c>
      <c r="AV49">
        <v>2071.5720671851814</v>
      </c>
      <c r="AW49">
        <v>2071.983438674557</v>
      </c>
      <c r="AX49">
        <v>2153.760967110421</v>
      </c>
      <c r="AY49">
        <v>2240.0835323762676</v>
      </c>
      <c r="AZ49">
        <v>2016.3095388093511</v>
      </c>
      <c r="BA49">
        <v>2073.6137914833962</v>
      </c>
      <c r="BB49">
        <v>2223.7762329253428</v>
      </c>
      <c r="BC49">
        <v>2345.1114072463997</v>
      </c>
      <c r="BD49">
        <v>2320.3334556746413</v>
      </c>
      <c r="BE49">
        <v>2481.2946664252422</v>
      </c>
      <c r="BF49">
        <v>2405.0334839685147</v>
      </c>
      <c r="BG49">
        <v>2504.2926257421709</v>
      </c>
      <c r="BH49">
        <v>2455.3408582447641</v>
      </c>
      <c r="BI49">
        <v>2189.1627225361917</v>
      </c>
      <c r="BJ49">
        <v>2017.853956078126</v>
      </c>
      <c r="BK49">
        <v>1924.7188017036938</v>
      </c>
      <c r="BL49">
        <v>1901.0559930514585</v>
      </c>
      <c r="BM49">
        <v>1740.8273418034826</v>
      </c>
      <c r="BN49">
        <v>1718.2308099506122</v>
      </c>
      <c r="BO49">
        <v>1704.2674841959854</v>
      </c>
      <c r="BP49">
        <v>1697.9612192231207</v>
      </c>
    </row>
    <row r="50" spans="1:68" x14ac:dyDescent="0.3">
      <c r="A50" t="s">
        <v>454</v>
      </c>
      <c r="B50" t="s">
        <v>247</v>
      </c>
      <c r="C50" t="s">
        <v>27</v>
      </c>
      <c r="D50" t="s">
        <v>403</v>
      </c>
      <c r="E50">
        <v>1951.0428764804992</v>
      </c>
      <c r="F50">
        <v>1987.6531692537826</v>
      </c>
      <c r="G50">
        <v>2031.3455970690566</v>
      </c>
      <c r="H50">
        <v>2034.7588738031336</v>
      </c>
      <c r="I50">
        <v>2095.8473983798108</v>
      </c>
      <c r="J50">
        <v>2107.6103600745455</v>
      </c>
      <c r="K50">
        <v>2154.8306455273387</v>
      </c>
      <c r="L50">
        <v>2182.1528623175686</v>
      </c>
      <c r="M50">
        <v>2250.1411510223506</v>
      </c>
      <c r="N50">
        <v>2326.6045670808176</v>
      </c>
      <c r="O50">
        <v>2410.399191779306</v>
      </c>
      <c r="P50">
        <v>2494.3979635209421</v>
      </c>
      <c r="Q50">
        <v>2625.2767190926415</v>
      </c>
      <c r="R50">
        <v>2739.4403338441616</v>
      </c>
      <c r="S50">
        <v>2833.3897470395063</v>
      </c>
      <c r="T50">
        <v>2836.5514992801013</v>
      </c>
      <c r="U50">
        <v>2907.4081891215064</v>
      </c>
      <c r="V50">
        <v>2962.5377218913918</v>
      </c>
      <c r="W50">
        <v>3141.5314426918758</v>
      </c>
      <c r="X50">
        <v>3236.0081725252048</v>
      </c>
      <c r="Y50">
        <v>3291.4715497317297</v>
      </c>
      <c r="Z50">
        <v>3289.7772320529671</v>
      </c>
      <c r="AA50">
        <v>3245.9416744379155</v>
      </c>
      <c r="AB50">
        <v>3222.121254737046</v>
      </c>
      <c r="AC50">
        <v>3255.0181851897637</v>
      </c>
      <c r="AD50">
        <v>3283.2294272843346</v>
      </c>
      <c r="AE50">
        <v>3400.9412119265726</v>
      </c>
      <c r="AF50">
        <v>3508.2480561879115</v>
      </c>
      <c r="AG50">
        <v>3574.4787155870595</v>
      </c>
      <c r="AH50">
        <v>3619.3506935451778</v>
      </c>
      <c r="AI50">
        <v>3695.805803336697</v>
      </c>
      <c r="AJ50">
        <v>3693.7305571916731</v>
      </c>
      <c r="AK50">
        <v>3767.6772759605142</v>
      </c>
      <c r="AL50">
        <v>3893.0745009404673</v>
      </c>
      <c r="AM50">
        <v>4039.9939609011494</v>
      </c>
      <c r="AN50">
        <v>4170.4576947891119</v>
      </c>
      <c r="AO50">
        <v>4179.2261995697845</v>
      </c>
      <c r="AP50">
        <v>4246.1566551386341</v>
      </c>
      <c r="AQ50">
        <v>4196.9203486779988</v>
      </c>
      <c r="AR50">
        <v>3953.7299936609984</v>
      </c>
      <c r="AS50">
        <v>4003.98516870923</v>
      </c>
      <c r="AT50">
        <v>4007.5280490442615</v>
      </c>
      <c r="AU50">
        <v>4045.3067464060191</v>
      </c>
      <c r="AV50">
        <v>4142.0077023070116</v>
      </c>
      <c r="AW50">
        <v>4301.0350416680576</v>
      </c>
      <c r="AX50">
        <v>4447.5668173038312</v>
      </c>
      <c r="AY50">
        <v>4685.0545853451385</v>
      </c>
      <c r="AZ50">
        <v>4939.117956365676</v>
      </c>
      <c r="BA50">
        <v>5042.0611451719788</v>
      </c>
      <c r="BB50">
        <v>5042.1449583161821</v>
      </c>
      <c r="BC50">
        <v>5209.732470123753</v>
      </c>
      <c r="BD50">
        <v>5511.0998521124238</v>
      </c>
      <c r="BE50">
        <v>5667.4987500395055</v>
      </c>
      <c r="BF50">
        <v>5899.7679191860434</v>
      </c>
      <c r="BG50">
        <v>6107.0830192427693</v>
      </c>
      <c r="BH50">
        <v>6228.6516211037069</v>
      </c>
      <c r="BI50">
        <v>6291.0796974504965</v>
      </c>
      <c r="BJ50">
        <v>6280.8910501062692</v>
      </c>
      <c r="BK50">
        <v>6320.9907468075116</v>
      </c>
      <c r="BL50">
        <v>6404.108764972656</v>
      </c>
      <c r="BM50">
        <v>5857.172556054592</v>
      </c>
      <c r="BN50">
        <v>6416.0084095845777</v>
      </c>
      <c r="BO50">
        <v>6836.2287374247371</v>
      </c>
      <c r="BP50">
        <v>6850.1963455067189</v>
      </c>
    </row>
    <row r="51" spans="1:68" x14ac:dyDescent="0.3">
      <c r="A51" t="s">
        <v>293</v>
      </c>
      <c r="B51" t="s">
        <v>289</v>
      </c>
      <c r="C51" t="s">
        <v>27</v>
      </c>
      <c r="D51" t="s">
        <v>403</v>
      </c>
      <c r="Y51">
        <v>1207.7230939614137</v>
      </c>
      <c r="Z51">
        <v>1218.5560468228603</v>
      </c>
      <c r="AA51">
        <v>1262.4725529257055</v>
      </c>
      <c r="AB51">
        <v>1289.5869082371439</v>
      </c>
      <c r="AC51">
        <v>1307.612922187775</v>
      </c>
      <c r="AD51">
        <v>1301.8728470340891</v>
      </c>
      <c r="AE51">
        <v>1290.399786897691</v>
      </c>
      <c r="AF51">
        <v>1275.7818018167497</v>
      </c>
      <c r="AG51">
        <v>1274.165024194793</v>
      </c>
      <c r="AH51">
        <v>1199.7903273000136</v>
      </c>
      <c r="AI51">
        <v>1227.1385898792878</v>
      </c>
      <c r="AJ51">
        <v>1131.6381678140044</v>
      </c>
      <c r="AK51">
        <v>1199.1321826426263</v>
      </c>
      <c r="AL51">
        <v>1207.6449841143949</v>
      </c>
      <c r="AM51">
        <v>1119.3736761967716</v>
      </c>
      <c r="AN51">
        <v>1135.134902772126</v>
      </c>
      <c r="AO51">
        <v>1096.6071849104151</v>
      </c>
      <c r="AP51">
        <v>1116.5306187426884</v>
      </c>
      <c r="AQ51">
        <v>1106.9032998634821</v>
      </c>
      <c r="AR51">
        <v>1105.7366886907978</v>
      </c>
      <c r="AS51">
        <v>1202.1313836402746</v>
      </c>
      <c r="AT51">
        <v>1205.5091825287864</v>
      </c>
      <c r="AU51">
        <v>1208.5899294392957</v>
      </c>
      <c r="AV51">
        <v>1210.0285257408398</v>
      </c>
      <c r="AW51">
        <v>1209.8631152789255</v>
      </c>
      <c r="AX51">
        <v>1219.9912336998734</v>
      </c>
      <c r="AY51">
        <v>1227.4828979148199</v>
      </c>
      <c r="AZ51">
        <v>1212.7517263557556</v>
      </c>
      <c r="BA51">
        <v>1235.6528199733984</v>
      </c>
      <c r="BB51">
        <v>1249.8394048673856</v>
      </c>
      <c r="BC51">
        <v>1270.3026557861963</v>
      </c>
      <c r="BD51">
        <v>1295.2043922000014</v>
      </c>
      <c r="BE51">
        <v>1307.973032150323</v>
      </c>
      <c r="BF51">
        <v>1337.3977265743022</v>
      </c>
      <c r="BG51">
        <v>1336.4897032546214</v>
      </c>
      <c r="BH51">
        <v>1322.9367760528767</v>
      </c>
      <c r="BI51">
        <v>1337.5278700669849</v>
      </c>
      <c r="BJ51">
        <v>1360.4311868184859</v>
      </c>
      <c r="BK51">
        <v>1383.3778734662608</v>
      </c>
      <c r="BL51">
        <v>1381.6222395049449</v>
      </c>
      <c r="BM51">
        <v>1352.9554930135562</v>
      </c>
      <c r="BN51">
        <v>1355.5388127619174</v>
      </c>
      <c r="BO51">
        <v>1362.7780221205928</v>
      </c>
      <c r="BP51">
        <v>1374.4550562056654</v>
      </c>
    </row>
    <row r="52" spans="1:68" x14ac:dyDescent="0.3">
      <c r="A52" t="s">
        <v>398</v>
      </c>
      <c r="B52" t="s">
        <v>463</v>
      </c>
      <c r="C52" t="s">
        <v>27</v>
      </c>
      <c r="D52" t="s">
        <v>403</v>
      </c>
      <c r="Y52">
        <v>592.88094761127479</v>
      </c>
      <c r="Z52">
        <v>634.1924724624979</v>
      </c>
      <c r="AA52">
        <v>642.7462012413373</v>
      </c>
      <c r="AB52">
        <v>694.04614456177251</v>
      </c>
      <c r="AC52">
        <v>710.63741434999167</v>
      </c>
      <c r="AD52">
        <v>762.0540873199235</v>
      </c>
      <c r="AE52">
        <v>773.92376500443027</v>
      </c>
      <c r="AF52">
        <v>796.97794986634312</v>
      </c>
      <c r="AG52">
        <v>833.97374902213028</v>
      </c>
      <c r="AH52">
        <v>869.39123327469599</v>
      </c>
      <c r="AI52">
        <v>860.00966324196384</v>
      </c>
      <c r="AJ52">
        <v>852.9975306861204</v>
      </c>
      <c r="AK52">
        <v>923.43745032877166</v>
      </c>
      <c r="AL52">
        <v>978.73572448974699</v>
      </c>
      <c r="AM52">
        <v>1137.7141687076785</v>
      </c>
      <c r="AN52">
        <v>1268.6780107411025</v>
      </c>
      <c r="AO52">
        <v>1380.3335622046743</v>
      </c>
      <c r="AP52">
        <v>1499.446450300386</v>
      </c>
      <c r="AQ52">
        <v>1650.4973938979979</v>
      </c>
      <c r="AR52">
        <v>1797.2957311893435</v>
      </c>
      <c r="AS52">
        <v>2015.381363684721</v>
      </c>
      <c r="AT52">
        <v>2026.2791551289151</v>
      </c>
      <c r="AU52">
        <v>2099.9001507211542</v>
      </c>
      <c r="AV52">
        <v>2156.3479225441451</v>
      </c>
      <c r="AW52">
        <v>2344.5187813130228</v>
      </c>
      <c r="AX52">
        <v>2474.8248547349863</v>
      </c>
      <c r="AY52">
        <v>2639.9627168040092</v>
      </c>
      <c r="AZ52">
        <v>3005.2294077009888</v>
      </c>
      <c r="BA52">
        <v>3181.4508182762606</v>
      </c>
      <c r="BB52">
        <v>3101.3938405561353</v>
      </c>
      <c r="BC52">
        <v>3124.5720901327686</v>
      </c>
      <c r="BD52">
        <v>3208.3671257524657</v>
      </c>
      <c r="BE52">
        <v>3204.6018829006207</v>
      </c>
      <c r="BF52">
        <v>3188.5696765522471</v>
      </c>
      <c r="BG52">
        <v>3174.7053165583106</v>
      </c>
      <c r="BH52">
        <v>3169.0789008256347</v>
      </c>
      <c r="BI52">
        <v>3267.8790154488684</v>
      </c>
      <c r="BJ52">
        <v>3376.9382829899982</v>
      </c>
      <c r="BK52">
        <v>3463.8128188951332</v>
      </c>
      <c r="BL52">
        <v>3667.0573646025041</v>
      </c>
      <c r="BM52">
        <v>2876.1534283842811</v>
      </c>
      <c r="BN52">
        <v>3050.7756271633311</v>
      </c>
      <c r="BO52">
        <v>3551.2482418723439</v>
      </c>
      <c r="BP52">
        <v>3699.5963067048579</v>
      </c>
    </row>
    <row r="53" spans="1:68" x14ac:dyDescent="0.3">
      <c r="A53" t="s">
        <v>280</v>
      </c>
      <c r="B53" t="s">
        <v>8</v>
      </c>
      <c r="C53" t="s">
        <v>27</v>
      </c>
      <c r="D53" t="s">
        <v>403</v>
      </c>
      <c r="E53">
        <v>3558.9906818878171</v>
      </c>
      <c r="F53">
        <v>3496.446170299283</v>
      </c>
      <c r="G53">
        <v>3557.0568416485635</v>
      </c>
      <c r="H53">
        <v>3671.5075370380073</v>
      </c>
      <c r="I53">
        <v>3678.1897157226572</v>
      </c>
      <c r="J53">
        <v>3850.1552035672107</v>
      </c>
      <c r="K53">
        <v>3989.3436851907509</v>
      </c>
      <c r="L53">
        <v>4087.6590938023992</v>
      </c>
      <c r="M53">
        <v>4307.1052782345205</v>
      </c>
      <c r="N53">
        <v>4418.7659672730633</v>
      </c>
      <c r="O53">
        <v>4623.0129740533694</v>
      </c>
      <c r="P53">
        <v>4807.3999364880474</v>
      </c>
      <c r="Q53">
        <v>5067.4198283472051</v>
      </c>
      <c r="R53">
        <v>5320.1318884887369</v>
      </c>
      <c r="S53">
        <v>5473.2979791226899</v>
      </c>
      <c r="T53">
        <v>5446.3685739083003</v>
      </c>
      <c r="U53">
        <v>5599.2122680059547</v>
      </c>
      <c r="V53">
        <v>5938.648366744088</v>
      </c>
      <c r="W53">
        <v>6143.6389466504188</v>
      </c>
      <c r="X53">
        <v>6274.0579368245781</v>
      </c>
      <c r="Y53">
        <v>6150.9286644082058</v>
      </c>
      <c r="Z53">
        <v>5849.4120646855372</v>
      </c>
      <c r="AA53">
        <v>5275.5990073100265</v>
      </c>
      <c r="AB53">
        <v>5278.1671622211725</v>
      </c>
      <c r="AC53">
        <v>5545.9062097279184</v>
      </c>
      <c r="AD53">
        <v>5434.2318508037342</v>
      </c>
      <c r="AE53">
        <v>5581.2561174696966</v>
      </c>
      <c r="AF53">
        <v>5693.7377489472501</v>
      </c>
      <c r="AG53">
        <v>5738.3367334625946</v>
      </c>
      <c r="AH53">
        <v>5910.7701484912259</v>
      </c>
      <c r="AI53">
        <v>5967.1909418326795</v>
      </c>
      <c r="AJ53">
        <v>5949.4963402327339</v>
      </c>
      <c r="AK53">
        <v>6335.516570071336</v>
      </c>
      <c r="AL53">
        <v>6618.9211077318714</v>
      </c>
      <c r="AM53">
        <v>6751.9192552474524</v>
      </c>
      <c r="AN53">
        <v>6867.6376721881124</v>
      </c>
      <c r="AO53">
        <v>6801.6554207236077</v>
      </c>
      <c r="AP53">
        <v>7014.5300606540195</v>
      </c>
      <c r="AQ53">
        <v>7355.1536356415527</v>
      </c>
      <c r="AR53">
        <v>7507.9653810202162</v>
      </c>
      <c r="AS53">
        <v>7646.0273717760765</v>
      </c>
      <c r="AT53">
        <v>7768.4389549840535</v>
      </c>
      <c r="AU53">
        <v>7898.6331378940904</v>
      </c>
      <c r="AV53">
        <v>8109.8248971948351</v>
      </c>
      <c r="AW53">
        <v>8340.8298521455145</v>
      </c>
      <c r="AX53">
        <v>8545.7472739558216</v>
      </c>
      <c r="AY53">
        <v>9041.386795793509</v>
      </c>
      <c r="AZ53">
        <v>9647.8608947490193</v>
      </c>
      <c r="BA53">
        <v>9966.048440478904</v>
      </c>
      <c r="BB53">
        <v>9746.490696017263</v>
      </c>
      <c r="BC53">
        <v>10137.58217028953</v>
      </c>
      <c r="BD53">
        <v>10453.522566168171</v>
      </c>
      <c r="BE53">
        <v>10832.756761768549</v>
      </c>
      <c r="BF53">
        <v>10975.69637264413</v>
      </c>
      <c r="BG53">
        <v>11240.711586777174</v>
      </c>
      <c r="BH53">
        <v>11529.955173019154</v>
      </c>
      <c r="BI53">
        <v>11893.323254212961</v>
      </c>
      <c r="BJ53">
        <v>12267.162038650287</v>
      </c>
      <c r="BK53">
        <v>12470.957420810835</v>
      </c>
      <c r="BL53">
        <v>12662.422853571472</v>
      </c>
      <c r="BM53">
        <v>12030.048593401074</v>
      </c>
      <c r="BN53">
        <v>12906.997044740912</v>
      </c>
      <c r="BO53">
        <v>13424.464701378021</v>
      </c>
      <c r="BP53">
        <v>14025.856453592867</v>
      </c>
    </row>
    <row r="54" spans="1:68" x14ac:dyDescent="0.3">
      <c r="A54" t="s">
        <v>281</v>
      </c>
      <c r="B54" t="s">
        <v>242</v>
      </c>
      <c r="C54" t="s">
        <v>27</v>
      </c>
      <c r="D54" t="s">
        <v>403</v>
      </c>
      <c r="E54">
        <v>4278.2917196491408</v>
      </c>
      <c r="F54">
        <v>4487.16176940063</v>
      </c>
      <c r="G54">
        <v>4679.634474730191</v>
      </c>
      <c r="H54">
        <v>4606.6422459802316</v>
      </c>
      <c r="I54">
        <v>4895.0118531601265</v>
      </c>
      <c r="J54">
        <v>5304.3174801896921</v>
      </c>
      <c r="K54">
        <v>5646.7286487621914</v>
      </c>
      <c r="L54">
        <v>6028.749595798562</v>
      </c>
      <c r="M54">
        <v>6307.4149674276923</v>
      </c>
      <c r="N54">
        <v>6652.8783835965551</v>
      </c>
      <c r="O54">
        <v>6613.7299622023738</v>
      </c>
      <c r="P54">
        <v>6700.9989980642085</v>
      </c>
      <c r="Q54">
        <v>6549.5030813291305</v>
      </c>
      <c r="R54">
        <v>6690.1632036076953</v>
      </c>
      <c r="S54">
        <v>6240.317476344534</v>
      </c>
      <c r="T54">
        <v>5985.6043928680801</v>
      </c>
      <c r="U54">
        <v>6229.7234935576535</v>
      </c>
      <c r="V54">
        <v>6529.7439854980894</v>
      </c>
      <c r="W54">
        <v>6944.9112318787584</v>
      </c>
      <c r="X54">
        <v>7567.0792683309191</v>
      </c>
      <c r="Y54">
        <v>7720.505186196554</v>
      </c>
      <c r="Z54">
        <v>7530.8261311963597</v>
      </c>
      <c r="AA54">
        <v>7399.5163187249909</v>
      </c>
      <c r="AB54">
        <v>7377.783376382803</v>
      </c>
      <c r="AC54">
        <v>7778.8087454585129</v>
      </c>
      <c r="AD54">
        <v>8015.2745927463975</v>
      </c>
      <c r="AE54">
        <v>8233.1608333847471</v>
      </c>
      <c r="AF54">
        <v>8364.1234218942736</v>
      </c>
      <c r="AG54">
        <v>8653.3400448781267</v>
      </c>
      <c r="AH54">
        <v>9017.5488165191728</v>
      </c>
      <c r="AI54">
        <v>8907.2660088295252</v>
      </c>
      <c r="AJ54">
        <v>8772.3719595582934</v>
      </c>
      <c r="AK54">
        <v>8652.4379533503743</v>
      </c>
      <c r="AL54">
        <v>8654.8279815008846</v>
      </c>
      <c r="AM54">
        <v>8860.5051352265491</v>
      </c>
      <c r="AN54">
        <v>9016.8479211138929</v>
      </c>
      <c r="AO54">
        <v>9279.5038849564389</v>
      </c>
      <c r="AP54">
        <v>9490.2969797596888</v>
      </c>
      <c r="AQ54">
        <v>9725.2037326951067</v>
      </c>
      <c r="AR54">
        <v>10005.147674937802</v>
      </c>
      <c r="AS54">
        <v>10270.308800027031</v>
      </c>
      <c r="AT54">
        <v>10305.723451797643</v>
      </c>
      <c r="AU54">
        <v>10430.632314486838</v>
      </c>
      <c r="AV54">
        <v>10527.418024141729</v>
      </c>
      <c r="AW54">
        <v>10733.610177488261</v>
      </c>
      <c r="AX54">
        <v>10999.837323116462</v>
      </c>
      <c r="AY54">
        <v>11402.866618731607</v>
      </c>
      <c r="AZ54">
        <v>11690.712321222974</v>
      </c>
      <c r="BA54">
        <v>11666.037561183341</v>
      </c>
      <c r="BB54">
        <v>11279.140466096122</v>
      </c>
      <c r="BC54">
        <v>11312.963416318989</v>
      </c>
      <c r="BD54">
        <v>11435.495697884529</v>
      </c>
      <c r="BE54">
        <v>11618.423596175055</v>
      </c>
      <c r="BF54">
        <v>11534.590842492264</v>
      </c>
      <c r="BG54">
        <v>11643.151135044096</v>
      </c>
      <c r="BH54">
        <v>11629.120774444906</v>
      </c>
      <c r="BI54">
        <v>11593.184295773657</v>
      </c>
      <c r="BJ54">
        <v>11726.779132922551</v>
      </c>
      <c r="BK54">
        <v>11902.257941669852</v>
      </c>
      <c r="BL54">
        <v>11898.664517569621</v>
      </c>
      <c r="BM54">
        <v>10749.767164236449</v>
      </c>
      <c r="BN54">
        <v>11787.72060260292</v>
      </c>
      <c r="BO54">
        <v>14352.345417057939</v>
      </c>
      <c r="BP54">
        <v>16071.752922159261</v>
      </c>
    </row>
    <row r="55" spans="1:68" x14ac:dyDescent="0.3">
      <c r="A55" t="s">
        <v>81</v>
      </c>
      <c r="B55" t="s">
        <v>207</v>
      </c>
      <c r="C55" t="s">
        <v>27</v>
      </c>
      <c r="D55" t="s">
        <v>403</v>
      </c>
      <c r="O55">
        <v>2606.7196910027501</v>
      </c>
      <c r="P55">
        <v>2781.5320907156838</v>
      </c>
      <c r="Q55">
        <v>2870.1301865968367</v>
      </c>
      <c r="R55">
        <v>2927.6330202186423</v>
      </c>
      <c r="S55">
        <v>2920.2794345046641</v>
      </c>
      <c r="T55">
        <v>3163.0121109928346</v>
      </c>
      <c r="U55">
        <v>3304.6350285438989</v>
      </c>
      <c r="V55">
        <v>3565.8283639803931</v>
      </c>
      <c r="W55">
        <v>3778.5913488100928</v>
      </c>
      <c r="X55">
        <v>3802.2319523256474</v>
      </c>
      <c r="Y55">
        <v>3605.1587747529597</v>
      </c>
      <c r="Z55">
        <v>4297.6689250903055</v>
      </c>
      <c r="AA55">
        <v>4652.4528464860414</v>
      </c>
      <c r="AB55">
        <v>4867.0283884696692</v>
      </c>
      <c r="AC55">
        <v>5210.7250699661263</v>
      </c>
      <c r="AD55">
        <v>5250.3656877070143</v>
      </c>
      <c r="AE55">
        <v>5210.9892184880173</v>
      </c>
      <c r="AF55">
        <v>5040.7846817549698</v>
      </c>
      <c r="AG55">
        <v>5178.1710724387849</v>
      </c>
      <c r="AH55">
        <v>5162.9952337057366</v>
      </c>
      <c r="AI55">
        <v>4963.8473825090114</v>
      </c>
      <c r="AJ55">
        <v>4397.0254123095938</v>
      </c>
      <c r="AK55">
        <v>3862.6095937850719</v>
      </c>
      <c r="AL55">
        <v>3270.5797399299709</v>
      </c>
      <c r="AM55">
        <v>3280.0271833213087</v>
      </c>
      <c r="AN55">
        <v>3348.4766336695202</v>
      </c>
      <c r="AO55">
        <v>3598.9897807973812</v>
      </c>
      <c r="AP55">
        <v>3687.3599297807209</v>
      </c>
      <c r="AQ55">
        <v>3681.3024503628021</v>
      </c>
      <c r="AR55">
        <v>3896.2980935472378</v>
      </c>
      <c r="AS55">
        <v>4113.4902753526967</v>
      </c>
      <c r="AT55">
        <v>4231.8036620339835</v>
      </c>
      <c r="AU55">
        <v>4280.2167334089027</v>
      </c>
      <c r="AV55">
        <v>4430.9845390284891</v>
      </c>
      <c r="AW55">
        <v>4675.7887718945576</v>
      </c>
      <c r="AX55">
        <v>5189.9286040623201</v>
      </c>
      <c r="AY55">
        <v>5808.6407345722764</v>
      </c>
      <c r="AZ55">
        <v>6225.3545178505983</v>
      </c>
      <c r="BA55">
        <v>6477.7779440530394</v>
      </c>
      <c r="BB55">
        <v>6567.9601547034581</v>
      </c>
      <c r="BC55">
        <v>6720.649915173286</v>
      </c>
      <c r="BD55">
        <v>6903.9117054198723</v>
      </c>
      <c r="BE55">
        <v>7105.4043292251035</v>
      </c>
      <c r="BF55">
        <v>7292.7081341103494</v>
      </c>
      <c r="BG55">
        <v>7362.3112592005182</v>
      </c>
      <c r="BH55">
        <v>7683.7402536566924</v>
      </c>
      <c r="BI55">
        <v>7721.7035697802767</v>
      </c>
      <c r="BJ55">
        <v>7865.3386087538465</v>
      </c>
      <c r="BK55">
        <v>8047.9410306461614</v>
      </c>
      <c r="BL55">
        <v>8043.0141972651072</v>
      </c>
      <c r="BM55">
        <v>7172.5179276765657</v>
      </c>
      <c r="BN55">
        <v>7291.0377716217008</v>
      </c>
      <c r="BO55">
        <v>7449.6828799407704</v>
      </c>
    </row>
    <row r="56" spans="1:68" x14ac:dyDescent="0.3">
      <c r="A56" t="s">
        <v>302</v>
      </c>
      <c r="B56" t="s">
        <v>82</v>
      </c>
      <c r="C56" t="s">
        <v>27</v>
      </c>
      <c r="D56" t="s">
        <v>403</v>
      </c>
      <c r="AS56">
        <v>21523.645897370232</v>
      </c>
      <c r="AT56">
        <v>22171.065546042159</v>
      </c>
      <c r="AU56">
        <v>22231.87930916245</v>
      </c>
      <c r="AV56">
        <v>21840.891316839636</v>
      </c>
      <c r="AW56">
        <v>21512.111603517078</v>
      </c>
      <c r="AX56">
        <v>21112.321922013598</v>
      </c>
      <c r="AY56">
        <v>20913.663039440693</v>
      </c>
      <c r="AZ56">
        <v>21011.157062201062</v>
      </c>
      <c r="BA56">
        <v>21202.430511557453</v>
      </c>
      <c r="BB56">
        <v>20952.899845186392</v>
      </c>
      <c r="BC56">
        <v>20706.437457765824</v>
      </c>
      <c r="BD56">
        <v>20518.09860871025</v>
      </c>
      <c r="BE56">
        <v>20277.511191657148</v>
      </c>
      <c r="BF56">
        <v>19921.47706340639</v>
      </c>
      <c r="BG56">
        <v>19529.528670497479</v>
      </c>
      <c r="BH56">
        <v>19361.813000867798</v>
      </c>
      <c r="BI56">
        <v>18953.053741500327</v>
      </c>
      <c r="BJ56">
        <v>18651.479814244092</v>
      </c>
      <c r="BK56">
        <v>18355.176713588899</v>
      </c>
      <c r="BL56">
        <v>17980.529817711413</v>
      </c>
      <c r="BM56">
        <v>14974.325672365459</v>
      </c>
      <c r="BN56">
        <v>15867.245747062481</v>
      </c>
      <c r="BO56">
        <v>17391.615778058498</v>
      </c>
    </row>
    <row r="57" spans="1:68" x14ac:dyDescent="0.3">
      <c r="A57" t="s">
        <v>385</v>
      </c>
      <c r="B57" t="s">
        <v>530</v>
      </c>
      <c r="C57" t="s">
        <v>27</v>
      </c>
      <c r="D57" t="s">
        <v>403</v>
      </c>
      <c r="AY57">
        <v>96176.301897315992</v>
      </c>
      <c r="AZ57">
        <v>96280.248337184763</v>
      </c>
      <c r="BA57">
        <v>93166.316774673134</v>
      </c>
      <c r="BB57">
        <v>84026.972771581321</v>
      </c>
      <c r="BC57">
        <v>79519.843769805986</v>
      </c>
      <c r="BD57">
        <v>78393.736284355022</v>
      </c>
      <c r="BE57">
        <v>77448.509825561268</v>
      </c>
      <c r="BF57">
        <v>76617.543374001441</v>
      </c>
      <c r="BG57">
        <v>76872.580917891319</v>
      </c>
      <c r="BH57">
        <v>77295.845664777604</v>
      </c>
      <c r="BI57">
        <v>78077.433653271728</v>
      </c>
      <c r="BJ57">
        <v>78883.282082373669</v>
      </c>
      <c r="BK57">
        <v>80597.708637760355</v>
      </c>
      <c r="BL57">
        <v>82170.593026791277</v>
      </c>
      <c r="BM57">
        <v>76733.55605197094</v>
      </c>
      <c r="BN57">
        <v>79522.610808586949</v>
      </c>
      <c r="BO57">
        <v>82929.303799422662</v>
      </c>
    </row>
    <row r="58" spans="1:68" x14ac:dyDescent="0.3">
      <c r="A58" t="s">
        <v>360</v>
      </c>
      <c r="B58" t="s">
        <v>208</v>
      </c>
      <c r="C58" t="s">
        <v>27</v>
      </c>
      <c r="D58" t="s">
        <v>403</v>
      </c>
      <c r="T58">
        <v>6173.28955078125</v>
      </c>
      <c r="U58">
        <v>7484.796875</v>
      </c>
      <c r="V58">
        <v>8708.41015625</v>
      </c>
      <c r="W58">
        <v>9350.9462890625</v>
      </c>
      <c r="X58">
        <v>10197.6142578125</v>
      </c>
      <c r="Y58">
        <v>10667.7890625</v>
      </c>
      <c r="Z58">
        <v>10756.20703125</v>
      </c>
      <c r="AA58">
        <v>11269.7626953125</v>
      </c>
      <c r="AB58">
        <v>11801.1376953125</v>
      </c>
      <c r="AC58">
        <v>12669.4365234375</v>
      </c>
      <c r="AD58">
        <v>13127.466796875</v>
      </c>
      <c r="AE58">
        <v>13458.462890625</v>
      </c>
      <c r="AF58">
        <v>14253.4912109375</v>
      </c>
      <c r="AG58">
        <v>15322.615234375</v>
      </c>
      <c r="AH58">
        <v>16306.251953125</v>
      </c>
      <c r="AI58">
        <v>17144.388671875</v>
      </c>
      <c r="AJ58">
        <v>16829.833984375</v>
      </c>
      <c r="AK58">
        <v>17928.45703125</v>
      </c>
      <c r="AL58">
        <v>17623.201171875</v>
      </c>
      <c r="AM58">
        <v>18280.935546875</v>
      </c>
      <c r="AN58">
        <v>19453.755859375</v>
      </c>
      <c r="AO58">
        <v>19385.203125</v>
      </c>
      <c r="AP58">
        <v>19617.09375</v>
      </c>
      <c r="AQ58">
        <v>20562.1953125</v>
      </c>
      <c r="AR58">
        <v>21349.64453125</v>
      </c>
      <c r="AS58">
        <v>22383.857421875</v>
      </c>
      <c r="AT58">
        <v>23019.138671875</v>
      </c>
      <c r="AU58">
        <v>23604.0703125</v>
      </c>
      <c r="AV58">
        <v>23930.66015625</v>
      </c>
      <c r="AW58">
        <v>24799.537109375</v>
      </c>
      <c r="AX58">
        <v>25631.255859375</v>
      </c>
      <c r="AY58">
        <v>26395.400390625</v>
      </c>
      <c r="AZ58">
        <v>27156.671875</v>
      </c>
      <c r="BA58">
        <v>27449.03125</v>
      </c>
      <c r="BB58">
        <v>26183.451171875</v>
      </c>
      <c r="BC58">
        <v>26090.037109375</v>
      </c>
      <c r="BD58">
        <v>25538.771484375</v>
      </c>
      <c r="BE58">
        <v>24285.486328125</v>
      </c>
      <c r="BF58">
        <v>22738.48046875</v>
      </c>
      <c r="BG58">
        <v>22581.81640625</v>
      </c>
      <c r="BH58">
        <v>23487.21875</v>
      </c>
      <c r="BI58">
        <v>24916.619140625</v>
      </c>
      <c r="BJ58">
        <v>26101.28515625</v>
      </c>
      <c r="BK58">
        <v>27241.064453125</v>
      </c>
      <c r="BL58">
        <v>28362.083984375</v>
      </c>
      <c r="BM58">
        <v>27076.740234375</v>
      </c>
      <c r="BN58">
        <v>29484.400390625</v>
      </c>
      <c r="BO58">
        <v>30556.71875</v>
      </c>
      <c r="BP58">
        <v>30768.919921875</v>
      </c>
    </row>
    <row r="59" spans="1:68" x14ac:dyDescent="0.3">
      <c r="A59" t="s">
        <v>285</v>
      </c>
      <c r="B59" t="s">
        <v>545</v>
      </c>
      <c r="C59" t="s">
        <v>27</v>
      </c>
      <c r="D59" t="s">
        <v>403</v>
      </c>
      <c r="AI59">
        <v>11626.625871652799</v>
      </c>
      <c r="AJ59">
        <v>10300.899159951152</v>
      </c>
      <c r="AK59">
        <v>10238.247684560129</v>
      </c>
      <c r="AL59">
        <v>10233.942185895339</v>
      </c>
      <c r="AM59">
        <v>10527.875689808532</v>
      </c>
      <c r="AN59">
        <v>11219.15006524568</v>
      </c>
      <c r="AO59">
        <v>11711.315412461056</v>
      </c>
      <c r="AP59">
        <v>11663.17381616997</v>
      </c>
      <c r="AQ59">
        <v>11632.60289561609</v>
      </c>
      <c r="AR59">
        <v>11805.671840776191</v>
      </c>
      <c r="AS59">
        <v>12312.497769842013</v>
      </c>
      <c r="AT59">
        <v>12734.922028654793</v>
      </c>
      <c r="AU59">
        <v>12959.817481307809</v>
      </c>
      <c r="AV59">
        <v>13428.099616179019</v>
      </c>
      <c r="AW59">
        <v>14070.280458981822</v>
      </c>
      <c r="AX59">
        <v>14978.413186915343</v>
      </c>
      <c r="AY59">
        <v>15948.745289720424</v>
      </c>
      <c r="AZ59">
        <v>16739.178715812068</v>
      </c>
      <c r="BA59">
        <v>17046.88502689264</v>
      </c>
      <c r="BB59">
        <v>16160.620556594216</v>
      </c>
      <c r="BC59">
        <v>16505.953703437204</v>
      </c>
      <c r="BD59">
        <v>16761.827312512301</v>
      </c>
      <c r="BE59">
        <v>16606.992539150371</v>
      </c>
      <c r="BF59">
        <v>16593.864230728468</v>
      </c>
      <c r="BG59">
        <v>16951.379115044481</v>
      </c>
      <c r="BH59">
        <v>17829.698322366781</v>
      </c>
      <c r="BI59">
        <v>18247.011729545648</v>
      </c>
      <c r="BJ59">
        <v>19139.239884138271</v>
      </c>
      <c r="BK59">
        <v>19689.582703297896</v>
      </c>
      <c r="BL59">
        <v>20206.425638490462</v>
      </c>
      <c r="BM59">
        <v>19048.08685438288</v>
      </c>
      <c r="BN59">
        <v>20085.516069632475</v>
      </c>
      <c r="BO59">
        <v>20237.294552707292</v>
      </c>
      <c r="BP59">
        <v>19800.279220569966</v>
      </c>
    </row>
    <row r="60" spans="1:68" x14ac:dyDescent="0.3">
      <c r="A60" t="s">
        <v>387</v>
      </c>
      <c r="B60" t="s">
        <v>390</v>
      </c>
      <c r="C60" t="s">
        <v>27</v>
      </c>
      <c r="D60" t="s">
        <v>403</v>
      </c>
      <c r="E60">
        <v>12489.359262060183</v>
      </c>
      <c r="F60">
        <v>12926.309029914173</v>
      </c>
      <c r="G60">
        <v>13405.540685232894</v>
      </c>
      <c r="H60">
        <v>13645.296879298781</v>
      </c>
      <c r="I60">
        <v>14434.584398872148</v>
      </c>
      <c r="J60">
        <v>15062.496121170467</v>
      </c>
      <c r="K60">
        <v>15357.377855856874</v>
      </c>
      <c r="L60">
        <v>15236.835510220315</v>
      </c>
      <c r="M60">
        <v>16029.134058243302</v>
      </c>
      <c r="N60">
        <v>17082.19416471144</v>
      </c>
      <c r="O60">
        <v>17894.296685502479</v>
      </c>
      <c r="P60">
        <v>18421.04218147607</v>
      </c>
      <c r="Q60">
        <v>19121.497892289499</v>
      </c>
      <c r="R60">
        <v>19972.025407234622</v>
      </c>
      <c r="S60">
        <v>20141.939475319428</v>
      </c>
      <c r="T60">
        <v>20041.947992263897</v>
      </c>
      <c r="U60">
        <v>21124.255695091233</v>
      </c>
      <c r="V60">
        <v>21880.807628135564</v>
      </c>
      <c r="W60">
        <v>22558.714790358026</v>
      </c>
      <c r="X60">
        <v>23484.599191830675</v>
      </c>
      <c r="Y60">
        <v>23766.107651562979</v>
      </c>
      <c r="Z60">
        <v>23855.525856973836</v>
      </c>
      <c r="AA60">
        <v>23783.945487006444</v>
      </c>
      <c r="AB60">
        <v>24221.34037474346</v>
      </c>
      <c r="AC60">
        <v>24991.33368351117</v>
      </c>
      <c r="AD60">
        <v>25630.332997633614</v>
      </c>
      <c r="AE60">
        <v>26204.589578531355</v>
      </c>
      <c r="AF60">
        <v>26531.229705288002</v>
      </c>
      <c r="AG60">
        <v>27407.520066196255</v>
      </c>
      <c r="AH60">
        <v>28256.106220973092</v>
      </c>
      <c r="AI60">
        <v>29485.709974488087</v>
      </c>
      <c r="AJ60">
        <v>30766.928957772732</v>
      </c>
      <c r="AK60">
        <v>31121.070565007587</v>
      </c>
      <c r="AL60">
        <v>30615.140211743532</v>
      </c>
      <c r="AM60">
        <v>31238.879059662766</v>
      </c>
      <c r="AN60">
        <v>31628.159813094277</v>
      </c>
      <c r="AO60">
        <v>31790.866859605634</v>
      </c>
      <c r="AP60">
        <v>32313.297070434404</v>
      </c>
      <c r="AQ60">
        <v>32959.073569141772</v>
      </c>
      <c r="AR60">
        <v>33559.399373749926</v>
      </c>
      <c r="AS60">
        <v>34490.075768861861</v>
      </c>
      <c r="AT60">
        <v>35011.068457502981</v>
      </c>
      <c r="AU60">
        <v>34883.058073544526</v>
      </c>
      <c r="AV60">
        <v>34619.664067018464</v>
      </c>
      <c r="AW60">
        <v>35034.080608618147</v>
      </c>
      <c r="AX60">
        <v>35310.470466927203</v>
      </c>
      <c r="AY60">
        <v>36699.446781035993</v>
      </c>
      <c r="AZ60">
        <v>37842.357791356335</v>
      </c>
      <c r="BA60">
        <v>38278.31300825307</v>
      </c>
      <c r="BB60">
        <v>36190.392886069814</v>
      </c>
      <c r="BC60">
        <v>37760.913628399619</v>
      </c>
      <c r="BD60">
        <v>39977.341709535707</v>
      </c>
      <c r="BE60">
        <v>40069.353956074236</v>
      </c>
      <c r="BF60">
        <v>40135.015831983706</v>
      </c>
      <c r="BG60">
        <v>40851.161730485488</v>
      </c>
      <c r="BH60">
        <v>41103.256436376832</v>
      </c>
      <c r="BI60">
        <v>41682.032243351117</v>
      </c>
      <c r="BJ60">
        <v>42639.554408728553</v>
      </c>
      <c r="BK60">
        <v>42928.741236801245</v>
      </c>
      <c r="BL60">
        <v>43292.683891738467</v>
      </c>
      <c r="BM60">
        <v>41601.973156351647</v>
      </c>
      <c r="BN60">
        <v>42900.022518738311</v>
      </c>
      <c r="BO60">
        <v>43361.177120432076</v>
      </c>
      <c r="BP60">
        <v>42878.81183857641</v>
      </c>
    </row>
    <row r="61" spans="1:68" x14ac:dyDescent="0.3">
      <c r="A61" t="s">
        <v>16</v>
      </c>
      <c r="B61" t="s">
        <v>202</v>
      </c>
      <c r="C61" t="s">
        <v>27</v>
      </c>
      <c r="D61" t="s">
        <v>403</v>
      </c>
      <c r="BF61">
        <v>2167.2024569242576</v>
      </c>
      <c r="BG61">
        <v>2279.5775954141182</v>
      </c>
      <c r="BH61">
        <v>2409.3119022428364</v>
      </c>
      <c r="BI61">
        <v>2538.0540193220195</v>
      </c>
      <c r="BJ61">
        <v>2632.9133331691623</v>
      </c>
      <c r="BK61">
        <v>2714.3516484597453</v>
      </c>
      <c r="BL61">
        <v>2820.0628656554081</v>
      </c>
      <c r="BM61">
        <v>2814.8262208405731</v>
      </c>
      <c r="BN61">
        <v>2901.1371125122182</v>
      </c>
      <c r="BO61">
        <v>2968.251545839782</v>
      </c>
      <c r="BP61">
        <v>3122.9493103763471</v>
      </c>
    </row>
    <row r="62" spans="1:68" x14ac:dyDescent="0.3">
      <c r="A62" t="s">
        <v>563</v>
      </c>
      <c r="B62" t="s">
        <v>215</v>
      </c>
      <c r="C62" t="s">
        <v>27</v>
      </c>
      <c r="D62" t="s">
        <v>403</v>
      </c>
      <c r="V62">
        <v>2931.4909605837515</v>
      </c>
      <c r="W62">
        <v>3225.3235132154282</v>
      </c>
      <c r="X62">
        <v>2622.6832441165661</v>
      </c>
      <c r="Y62">
        <v>2965.1247173852598</v>
      </c>
      <c r="Z62">
        <v>3288.3005919440016</v>
      </c>
      <c r="AA62">
        <v>3438.4579333722581</v>
      </c>
      <c r="AB62">
        <v>3543.775619297076</v>
      </c>
      <c r="AC62">
        <v>3709.5883513141162</v>
      </c>
      <c r="AD62">
        <v>3780.1657887698925</v>
      </c>
      <c r="AE62">
        <v>4069.2047715681738</v>
      </c>
      <c r="AF62">
        <v>4350.7371958902195</v>
      </c>
      <c r="AG62">
        <v>4718.2044026623325</v>
      </c>
      <c r="AH62">
        <v>4737.5859997544794</v>
      </c>
      <c r="AI62">
        <v>5029.776161192568</v>
      </c>
      <c r="AJ62">
        <v>5122.6329393471888</v>
      </c>
      <c r="AK62">
        <v>5228.7858430818505</v>
      </c>
      <c r="AL62">
        <v>5337.3995468706153</v>
      </c>
      <c r="AM62">
        <v>5337.0023540482134</v>
      </c>
      <c r="AN62">
        <v>5498.5211803644333</v>
      </c>
      <c r="AO62">
        <v>5672.0751819749757</v>
      </c>
      <c r="AP62">
        <v>5803.1773126403787</v>
      </c>
      <c r="AQ62">
        <v>6034.6944092688327</v>
      </c>
      <c r="AR62">
        <v>6077.2191600003598</v>
      </c>
      <c r="AS62">
        <v>6251.4711770285221</v>
      </c>
      <c r="AT62">
        <v>6265.1719532047</v>
      </c>
      <c r="AU62">
        <v>6078.2717205110812</v>
      </c>
      <c r="AV62">
        <v>6447.4314320050153</v>
      </c>
      <c r="AW62">
        <v>6631.3331405617246</v>
      </c>
      <c r="AX62">
        <v>6665.105970834139</v>
      </c>
      <c r="AY62">
        <v>6968.7632482436229</v>
      </c>
      <c r="AZ62">
        <v>7407.9306362549278</v>
      </c>
      <c r="BA62">
        <v>7934.6460748424943</v>
      </c>
      <c r="BB62">
        <v>7841.2731876738389</v>
      </c>
      <c r="BC62">
        <v>7897.6903271276087</v>
      </c>
      <c r="BD62">
        <v>7881.5252024328465</v>
      </c>
      <c r="BE62">
        <v>7781.5327622705991</v>
      </c>
      <c r="BF62">
        <v>7711.4460379708926</v>
      </c>
      <c r="BG62">
        <v>8013.7530852429427</v>
      </c>
      <c r="BH62">
        <v>7724.0424105737575</v>
      </c>
      <c r="BI62">
        <v>7929.8052835881608</v>
      </c>
      <c r="BJ62">
        <v>7370.4331167080791</v>
      </c>
      <c r="BK62">
        <v>7586.6461410005468</v>
      </c>
      <c r="BL62">
        <v>7936.3048182003022</v>
      </c>
      <c r="BM62">
        <v>6566.4273567419523</v>
      </c>
      <c r="BN62">
        <v>6978.4704967822108</v>
      </c>
      <c r="BO62">
        <v>7335.1947575248787</v>
      </c>
      <c r="BP62">
        <v>7648.9832909390252</v>
      </c>
    </row>
    <row r="63" spans="1:68" x14ac:dyDescent="0.3">
      <c r="A63" t="s">
        <v>254</v>
      </c>
      <c r="B63" t="s">
        <v>430</v>
      </c>
      <c r="C63" t="s">
        <v>27</v>
      </c>
      <c r="D63" t="s">
        <v>403</v>
      </c>
      <c r="E63">
        <v>18107.375926584977</v>
      </c>
      <c r="F63">
        <v>19128.4044193386</v>
      </c>
      <c r="G63">
        <v>20055.643679019948</v>
      </c>
      <c r="H63">
        <v>20025.036750087405</v>
      </c>
      <c r="I63">
        <v>21707.163719914206</v>
      </c>
      <c r="J63">
        <v>22519.811523339435</v>
      </c>
      <c r="K63">
        <v>22952.01129942483</v>
      </c>
      <c r="L63">
        <v>24031.127409213495</v>
      </c>
      <c r="M63">
        <v>25211.629553316896</v>
      </c>
      <c r="N63">
        <v>26704.633239453444</v>
      </c>
      <c r="O63">
        <v>26927.959036921795</v>
      </c>
      <c r="P63">
        <v>27545.066917761222</v>
      </c>
      <c r="Q63">
        <v>28464.139777859611</v>
      </c>
      <c r="R63">
        <v>29450.597079046507</v>
      </c>
      <c r="S63">
        <v>28984.77922376728</v>
      </c>
      <c r="T63">
        <v>28480.35547908632</v>
      </c>
      <c r="U63">
        <v>30091.972833822878</v>
      </c>
      <c r="V63">
        <v>30559.455882813716</v>
      </c>
      <c r="W63">
        <v>31142.924578691025</v>
      </c>
      <c r="X63">
        <v>32268.520300699773</v>
      </c>
      <c r="Y63">
        <v>32073.6413237087</v>
      </c>
      <c r="Z63">
        <v>31869.042234581422</v>
      </c>
      <c r="AA63">
        <v>33067.569805774103</v>
      </c>
      <c r="AB63">
        <v>33949.331417925663</v>
      </c>
      <c r="AC63">
        <v>35382.234592758963</v>
      </c>
      <c r="AD63">
        <v>36783.941044312262</v>
      </c>
      <c r="AE63">
        <v>38536.322876642</v>
      </c>
      <c r="AF63">
        <v>38585.402852644955</v>
      </c>
      <c r="AG63">
        <v>38561.411923431675</v>
      </c>
      <c r="AH63">
        <v>38786.930952317984</v>
      </c>
      <c r="AI63">
        <v>39295.243442491912</v>
      </c>
      <c r="AJ63">
        <v>39739.60985112247</v>
      </c>
      <c r="AK63">
        <v>40383.558775608086</v>
      </c>
      <c r="AL63">
        <v>40253.539898128634</v>
      </c>
      <c r="AM63">
        <v>42257.098330522116</v>
      </c>
      <c r="AN63">
        <v>43310.250090105415</v>
      </c>
      <c r="AO63">
        <v>44314.790498713737</v>
      </c>
      <c r="AP63">
        <v>45570.079822124193</v>
      </c>
      <c r="AQ63">
        <v>46412.03897145603</v>
      </c>
      <c r="AR63">
        <v>47622.4390779319</v>
      </c>
      <c r="AS63">
        <v>49241.928004134526</v>
      </c>
      <c r="AT63">
        <v>49469.688808827494</v>
      </c>
      <c r="AU63">
        <v>49541.855550328553</v>
      </c>
      <c r="AV63">
        <v>49599.996964075348</v>
      </c>
      <c r="AW63">
        <v>50792.000953449962</v>
      </c>
      <c r="AX63">
        <v>51835.832706244466</v>
      </c>
      <c r="AY63">
        <v>53687.441547497765</v>
      </c>
      <c r="AZ63">
        <v>53935.870247963125</v>
      </c>
      <c r="BA63">
        <v>53345.357618297647</v>
      </c>
      <c r="BB63">
        <v>50457.232489286289</v>
      </c>
      <c r="BC63">
        <v>51173.466158711104</v>
      </c>
      <c r="BD63">
        <v>51644.46350977751</v>
      </c>
      <c r="BE63">
        <v>51567.040150251931</v>
      </c>
      <c r="BF63">
        <v>51831.797930923189</v>
      </c>
      <c r="BG63">
        <v>52404.763971338216</v>
      </c>
      <c r="BH63">
        <v>53254.856370091584</v>
      </c>
      <c r="BI63">
        <v>54556.068954569433</v>
      </c>
      <c r="BJ63">
        <v>55735.764901148497</v>
      </c>
      <c r="BK63">
        <v>56563.488472966907</v>
      </c>
      <c r="BL63">
        <v>57203.027794344714</v>
      </c>
      <c r="BM63">
        <v>55653.587445314974</v>
      </c>
      <c r="BN63">
        <v>59205.646688147506</v>
      </c>
      <c r="BO63">
        <v>60345.557317680279</v>
      </c>
      <c r="BP63">
        <v>61031.813713951124</v>
      </c>
    </row>
    <row r="64" spans="1:68" x14ac:dyDescent="0.3">
      <c r="A64" t="s">
        <v>340</v>
      </c>
      <c r="B64" t="s">
        <v>581</v>
      </c>
      <c r="C64" t="s">
        <v>27</v>
      </c>
      <c r="D64" t="s">
        <v>403</v>
      </c>
      <c r="E64">
        <v>1373.8293352402745</v>
      </c>
      <c r="F64">
        <v>1298.5820664700391</v>
      </c>
      <c r="G64">
        <v>1471.2849640477561</v>
      </c>
      <c r="H64">
        <v>1517.5560746859871</v>
      </c>
      <c r="I64">
        <v>1569.9065146287996</v>
      </c>
      <c r="J64">
        <v>1332.6148779800869</v>
      </c>
      <c r="K64">
        <v>1467.1367687782156</v>
      </c>
      <c r="L64">
        <v>1471.0094983711194</v>
      </c>
      <c r="M64">
        <v>1432.017947937996</v>
      </c>
      <c r="N64">
        <v>1543.4509381253386</v>
      </c>
      <c r="O64">
        <v>1774.6587319580944</v>
      </c>
      <c r="P64">
        <v>1914.5617662455218</v>
      </c>
      <c r="Q64">
        <v>2057.6655922904001</v>
      </c>
      <c r="R64">
        <v>2262.498527208787</v>
      </c>
      <c r="S64">
        <v>2336.9206161594857</v>
      </c>
      <c r="T64">
        <v>2396.7248148619806</v>
      </c>
      <c r="U64">
        <v>2495.0158863375318</v>
      </c>
      <c r="V64">
        <v>2555.9632992897568</v>
      </c>
      <c r="W64">
        <v>2548.7450022100602</v>
      </c>
      <c r="X64">
        <v>2602.4753774279179</v>
      </c>
      <c r="Y64">
        <v>2746.4278276930759</v>
      </c>
      <c r="Z64">
        <v>2800.9791953545746</v>
      </c>
      <c r="AA64">
        <v>2787.120073173523</v>
      </c>
      <c r="AB64">
        <v>2853.3775107756919</v>
      </c>
      <c r="AC64">
        <v>2827.091255243326</v>
      </c>
      <c r="AD64">
        <v>2708.5796944513995</v>
      </c>
      <c r="AE64">
        <v>2745.5686980108376</v>
      </c>
      <c r="AF64">
        <v>2960.829853820378</v>
      </c>
      <c r="AG64">
        <v>2962.0453381950824</v>
      </c>
      <c r="AH64">
        <v>3027.785430452841</v>
      </c>
      <c r="AI64">
        <v>2802.8214792705298</v>
      </c>
      <c r="AJ64">
        <v>2771.2095322502637</v>
      </c>
      <c r="AK64">
        <v>3020.3594496725541</v>
      </c>
      <c r="AL64">
        <v>3179.1314586812596</v>
      </c>
      <c r="AM64">
        <v>3199.3591903107076</v>
      </c>
      <c r="AN64">
        <v>3318.6050897086166</v>
      </c>
      <c r="AO64">
        <v>3454.4086983450229</v>
      </c>
      <c r="AP64">
        <v>3697.7636545419109</v>
      </c>
      <c r="AQ64">
        <v>3883.1334663420967</v>
      </c>
      <c r="AR64">
        <v>4050.5815249428274</v>
      </c>
      <c r="AS64">
        <v>4175.1710239488775</v>
      </c>
      <c r="AT64">
        <v>4214.5737610482374</v>
      </c>
      <c r="AU64">
        <v>4340.8999356515023</v>
      </c>
      <c r="AV64">
        <v>4222.5903372883377</v>
      </c>
      <c r="AW64">
        <v>4272.0752323414108</v>
      </c>
      <c r="AX64">
        <v>4612.8087487923367</v>
      </c>
      <c r="AY64">
        <v>4971.2381660165574</v>
      </c>
      <c r="AZ64">
        <v>5272.864111656545</v>
      </c>
      <c r="BA64">
        <v>5373.0962533914553</v>
      </c>
      <c r="BB64">
        <v>5353.598221580276</v>
      </c>
      <c r="BC64">
        <v>5724.3072905966756</v>
      </c>
      <c r="BD64">
        <v>5827.3832526433989</v>
      </c>
      <c r="BE64">
        <v>5909.8633764013257</v>
      </c>
      <c r="BF64">
        <v>6120.991164364701</v>
      </c>
      <c r="BG64">
        <v>6472.8490858272535</v>
      </c>
      <c r="BH64">
        <v>6838.9367459063442</v>
      </c>
      <c r="BI64">
        <v>7209.9902021443477</v>
      </c>
      <c r="BJ64">
        <v>7461.6532689981623</v>
      </c>
      <c r="BK64">
        <v>7894.9551922374822</v>
      </c>
      <c r="BL64">
        <v>8205.1425916104654</v>
      </c>
      <c r="BM64">
        <v>7571.7828202561222</v>
      </c>
      <c r="BN64">
        <v>8410.6058434977167</v>
      </c>
      <c r="BO64">
        <v>8732.0807388478224</v>
      </c>
      <c r="BP64">
        <v>8856.0686632360648</v>
      </c>
    </row>
    <row r="65" spans="1:68" x14ac:dyDescent="0.3">
      <c r="A65" t="s">
        <v>562</v>
      </c>
      <c r="B65" t="s">
        <v>22</v>
      </c>
      <c r="C65" t="s">
        <v>27</v>
      </c>
      <c r="D65" t="s">
        <v>403</v>
      </c>
      <c r="E65">
        <v>2394.8374483858215</v>
      </c>
      <c r="F65">
        <v>2032.5651593681919</v>
      </c>
      <c r="G65">
        <v>1607.5542883705484</v>
      </c>
      <c r="H65">
        <v>2124.6772128475955</v>
      </c>
      <c r="I65">
        <v>2210.0365344298757</v>
      </c>
      <c r="J65">
        <v>2308.8867735802714</v>
      </c>
      <c r="K65">
        <v>2157.495111324045</v>
      </c>
      <c r="L65">
        <v>2309.4925135560047</v>
      </c>
      <c r="M65">
        <v>2501.8268585790893</v>
      </c>
      <c r="N65">
        <v>2652.4798084852068</v>
      </c>
      <c r="O65">
        <v>2823.742980810885</v>
      </c>
      <c r="P65">
        <v>2447.9841838646348</v>
      </c>
      <c r="Q65">
        <v>3048.1439879791888</v>
      </c>
      <c r="R65">
        <v>3090.1751395792385</v>
      </c>
      <c r="S65">
        <v>3241.3029642641973</v>
      </c>
      <c r="T65">
        <v>3281.1807356274953</v>
      </c>
      <c r="U65">
        <v>3389.1515963196039</v>
      </c>
      <c r="V65">
        <v>3435.4404365075034</v>
      </c>
      <c r="W65">
        <v>3645.9459424143811</v>
      </c>
      <c r="X65">
        <v>3803.3281911356144</v>
      </c>
      <c r="Y65">
        <v>3716.3058881171896</v>
      </c>
      <c r="Z65">
        <v>3706.7424212681881</v>
      </c>
      <c r="AA65">
        <v>3816.0442125013483</v>
      </c>
      <c r="AB65">
        <v>3889.4772603478159</v>
      </c>
      <c r="AC65">
        <v>3970.7043794430779</v>
      </c>
      <c r="AD65">
        <v>3980.0665168700325</v>
      </c>
      <c r="AE65">
        <v>3865.0755766359553</v>
      </c>
      <c r="AF65">
        <v>3723.5361343589793</v>
      </c>
      <c r="AG65">
        <v>3586.4122827700803</v>
      </c>
      <c r="AH65">
        <v>3646.9609276041924</v>
      </c>
      <c r="AI65">
        <v>3585.5852028350564</v>
      </c>
      <c r="AJ65">
        <v>3459.0797380410368</v>
      </c>
      <c r="AK65">
        <v>3440.4593833666249</v>
      </c>
      <c r="AL65">
        <v>3293.5883926975184</v>
      </c>
      <c r="AM65">
        <v>3195.8704507545826</v>
      </c>
      <c r="AN65">
        <v>3254.2921443403038</v>
      </c>
      <c r="AO65">
        <v>3328.5053659084974</v>
      </c>
      <c r="AP65">
        <v>3309.0187870514251</v>
      </c>
      <c r="AQ65">
        <v>3425.6392627133419</v>
      </c>
      <c r="AR65">
        <v>3486.1657427522755</v>
      </c>
      <c r="AS65">
        <v>3568.2503135299157</v>
      </c>
      <c r="AT65">
        <v>3625.0745789591174</v>
      </c>
      <c r="AU65">
        <v>3769.6367430890973</v>
      </c>
      <c r="AV65">
        <v>3960.6614821006042</v>
      </c>
      <c r="AW65">
        <v>4081.053661803955</v>
      </c>
      <c r="AX65">
        <v>4243.1538955005071</v>
      </c>
      <c r="AY65">
        <v>4303.7335778954393</v>
      </c>
      <c r="AZ65">
        <v>4365.5013440967323</v>
      </c>
      <c r="BA65">
        <v>4398.8182882562878</v>
      </c>
      <c r="BB65">
        <v>4372.37117773506</v>
      </c>
      <c r="BC65">
        <v>4497.8613648319979</v>
      </c>
      <c r="BD65">
        <v>4545.6779979977846</v>
      </c>
      <c r="BE65">
        <v>4565.2003266560196</v>
      </c>
      <c r="BF65">
        <v>4592.6765699318812</v>
      </c>
      <c r="BG65">
        <v>4687.2885753528026</v>
      </c>
      <c r="BH65">
        <v>4741.4997703355839</v>
      </c>
      <c r="BI65">
        <v>4829.1858294908179</v>
      </c>
      <c r="BJ65">
        <v>4806.6312547931147</v>
      </c>
      <c r="BK65">
        <v>4782.0347067976309</v>
      </c>
      <c r="BL65">
        <v>4737.1297736997121</v>
      </c>
      <c r="BM65">
        <v>4422.9794718831445</v>
      </c>
      <c r="BN65">
        <v>4515.5739991834716</v>
      </c>
      <c r="BO65">
        <v>4602.5756084778586</v>
      </c>
      <c r="BP65">
        <v>4717.399328784285</v>
      </c>
    </row>
    <row r="66" spans="1:68" x14ac:dyDescent="0.3">
      <c r="A66" t="s">
        <v>175</v>
      </c>
      <c r="B66" t="s">
        <v>196</v>
      </c>
      <c r="C66" t="s">
        <v>27</v>
      </c>
      <c r="D66" t="s">
        <v>403</v>
      </c>
      <c r="E66">
        <v>322.20021464741416</v>
      </c>
      <c r="F66">
        <v>279.40299648776084</v>
      </c>
      <c r="G66">
        <v>273.98531527194399</v>
      </c>
      <c r="H66">
        <v>284.34478535329504</v>
      </c>
      <c r="I66">
        <v>307.45793909066583</v>
      </c>
      <c r="J66">
        <v>332.4168151805651</v>
      </c>
      <c r="K66">
        <v>349.42315604791685</v>
      </c>
      <c r="L66">
        <v>335.72795892094166</v>
      </c>
      <c r="M66">
        <v>332.91383922952429</v>
      </c>
      <c r="N66">
        <v>360.96301406259465</v>
      </c>
      <c r="O66">
        <v>398.57815296263732</v>
      </c>
      <c r="P66">
        <v>414.31316897686577</v>
      </c>
      <c r="Q66">
        <v>424.04140405831964</v>
      </c>
      <c r="R66">
        <v>448.54098965982837</v>
      </c>
      <c r="S66">
        <v>455.95951612900143</v>
      </c>
      <c r="T66">
        <v>477.93240320611284</v>
      </c>
      <c r="U66">
        <v>483.05163060123363</v>
      </c>
      <c r="V66">
        <v>510.60879289885423</v>
      </c>
      <c r="W66">
        <v>548.75981177321387</v>
      </c>
      <c r="X66">
        <v>577.90803684538241</v>
      </c>
      <c r="Y66">
        <v>611.77607570894133</v>
      </c>
      <c r="Z66">
        <v>635.86263788526696</v>
      </c>
      <c r="AA66">
        <v>665.23254757441691</v>
      </c>
      <c r="AB66">
        <v>704.70949343579298</v>
      </c>
      <c r="AC66">
        <v>762.65007280429825</v>
      </c>
      <c r="AD66">
        <v>809.81780528078707</v>
      </c>
      <c r="AE66">
        <v>853.17133097204305</v>
      </c>
      <c r="AF66">
        <v>915.45150806418326</v>
      </c>
      <c r="AG66">
        <v>987.3952650660043</v>
      </c>
      <c r="AH66">
        <v>1026.9458791965005</v>
      </c>
      <c r="AI66">
        <v>1062.5964429307858</v>
      </c>
      <c r="AJ66">
        <v>1130.2306102524483</v>
      </c>
      <c r="AK66">
        <v>1238.8188465996209</v>
      </c>
      <c r="AL66">
        <v>1359.6811533289485</v>
      </c>
      <c r="AM66">
        <v>1488.3600897047206</v>
      </c>
      <c r="AN66">
        <v>1614.448552486687</v>
      </c>
      <c r="AO66">
        <v>1738.948863366511</v>
      </c>
      <c r="AP66">
        <v>1843.9688643568675</v>
      </c>
      <c r="AQ66">
        <v>1875.4044320515923</v>
      </c>
      <c r="AR66">
        <v>1973.7141121693553</v>
      </c>
      <c r="AS66">
        <v>2103.5967026137046</v>
      </c>
      <c r="AT66">
        <v>2229.4403140074996</v>
      </c>
      <c r="AU66">
        <v>2387.8224021872397</v>
      </c>
      <c r="AV66">
        <v>2579.4275365363924</v>
      </c>
      <c r="AW66">
        <v>2791.7854059454144</v>
      </c>
      <c r="AX66">
        <v>3045.6728921816348</v>
      </c>
      <c r="AY66">
        <v>3356.6603990244848</v>
      </c>
      <c r="AZ66">
        <v>3747.2074864293995</v>
      </c>
      <c r="BA66">
        <v>4039.7262429913626</v>
      </c>
      <c r="BB66">
        <v>4330.4465237691138</v>
      </c>
      <c r="BC66">
        <v>4725.8964892182948</v>
      </c>
      <c r="BD66">
        <v>5095.3303919903583</v>
      </c>
      <c r="BE66">
        <v>5435.0167786133425</v>
      </c>
      <c r="BF66">
        <v>5783.1428639045253</v>
      </c>
      <c r="BG66">
        <v>6137.796164488208</v>
      </c>
      <c r="BH66">
        <v>6499.9637201571468</v>
      </c>
      <c r="BI66">
        <v>6874.9642270573277</v>
      </c>
      <c r="BJ66">
        <v>7280.6031622012579</v>
      </c>
      <c r="BK66">
        <v>7705.2826541049108</v>
      </c>
      <c r="BL66">
        <v>8104.8733185785413</v>
      </c>
      <c r="BM66">
        <v>8167.212902909554</v>
      </c>
      <c r="BN66">
        <v>8758.2256624375423</v>
      </c>
      <c r="BO66">
        <v>9033.8703874905477</v>
      </c>
      <c r="BP66">
        <v>9471.4766568569758</v>
      </c>
    </row>
    <row r="67" spans="1:68" x14ac:dyDescent="0.3">
      <c r="A67" t="s">
        <v>565</v>
      </c>
      <c r="B67" t="s">
        <v>294</v>
      </c>
      <c r="C67" t="s">
        <v>27</v>
      </c>
      <c r="D67" t="s">
        <v>403</v>
      </c>
      <c r="E67">
        <v>1047.7682900495402</v>
      </c>
      <c r="F67">
        <v>1070.6452000633594</v>
      </c>
      <c r="G67">
        <v>1085.8670087474186</v>
      </c>
      <c r="H67">
        <v>1114.9844810305185</v>
      </c>
      <c r="I67">
        <v>1177.8908986541526</v>
      </c>
      <c r="J67">
        <v>1219.6849000380168</v>
      </c>
      <c r="K67">
        <v>1241.9931932879854</v>
      </c>
      <c r="L67">
        <v>1280.490297901192</v>
      </c>
      <c r="M67">
        <v>1339.470484220092</v>
      </c>
      <c r="N67">
        <v>1394.7085094089448</v>
      </c>
      <c r="O67">
        <v>1473.7949005013738</v>
      </c>
      <c r="P67">
        <v>1522.6041618733345</v>
      </c>
      <c r="Q67">
        <v>1592.9151128427916</v>
      </c>
      <c r="R67">
        <v>1666.8663881157693</v>
      </c>
      <c r="S67">
        <v>1739.4533140514836</v>
      </c>
      <c r="T67">
        <v>1740.0150059622808</v>
      </c>
      <c r="U67">
        <v>1822.4440526386111</v>
      </c>
      <c r="V67">
        <v>1852.4212745448115</v>
      </c>
      <c r="W67">
        <v>1836.1511254710533</v>
      </c>
      <c r="X67">
        <v>1868.0134266170651</v>
      </c>
      <c r="Y67">
        <v>1884.3938087809986</v>
      </c>
      <c r="Z67">
        <v>1903.0807131623887</v>
      </c>
      <c r="AA67">
        <v>1854.2140928433846</v>
      </c>
      <c r="AB67">
        <v>1811.7292853690672</v>
      </c>
      <c r="AC67">
        <v>1804.6386622102129</v>
      </c>
      <c r="AD67">
        <v>1778.1274619690219</v>
      </c>
      <c r="AE67">
        <v>1778.8222800592771</v>
      </c>
      <c r="AF67">
        <v>1782.4854824473759</v>
      </c>
      <c r="AG67">
        <v>1802.780879277585</v>
      </c>
      <c r="AH67">
        <v>1801.9887017533863</v>
      </c>
      <c r="AI67">
        <v>1854.6355851554924</v>
      </c>
      <c r="AJ67">
        <v>1899.4354355136813</v>
      </c>
      <c r="AK67">
        <v>1933.6912508026642</v>
      </c>
      <c r="AL67">
        <v>1958.6344482399816</v>
      </c>
      <c r="AM67">
        <v>1985.7028626701674</v>
      </c>
      <c r="AN67">
        <v>1994.5873860047716</v>
      </c>
      <c r="AO67">
        <v>2066.6987005961614</v>
      </c>
      <c r="AP67">
        <v>2123.2039980563086</v>
      </c>
      <c r="AQ67">
        <v>2133.8205843487822</v>
      </c>
      <c r="AR67">
        <v>2137.8207885454699</v>
      </c>
      <c r="AS67">
        <v>2191.1694648936636</v>
      </c>
      <c r="AT67">
        <v>2173.2054697050908</v>
      </c>
      <c r="AU67">
        <v>2173.024081286695</v>
      </c>
      <c r="AV67">
        <v>2250.0050096012637</v>
      </c>
      <c r="AW67">
        <v>2348.4074208828401</v>
      </c>
      <c r="AX67">
        <v>2445.3588241790794</v>
      </c>
      <c r="AY67">
        <v>2551.1905156543298</v>
      </c>
      <c r="AZ67">
        <v>2653.3920919350462</v>
      </c>
      <c r="BA67">
        <v>2702.7292525771181</v>
      </c>
      <c r="BB67">
        <v>2678.8901679907267</v>
      </c>
      <c r="BC67">
        <v>2809.8393061071665</v>
      </c>
      <c r="BD67">
        <v>2903.574681545379</v>
      </c>
      <c r="BE67">
        <v>2981.4120237202201</v>
      </c>
      <c r="BF67">
        <v>3058.8130941054765</v>
      </c>
      <c r="BG67">
        <v>3140.7354823119749</v>
      </c>
      <c r="BH67">
        <v>3234.2259436250224</v>
      </c>
      <c r="BI67">
        <v>3331.7427580883946</v>
      </c>
      <c r="BJ67">
        <v>3440.6463665264041</v>
      </c>
      <c r="BK67">
        <v>3527.0485550572703</v>
      </c>
      <c r="BL67">
        <v>3566.648876978004</v>
      </c>
      <c r="BM67">
        <v>3370.5952970095182</v>
      </c>
      <c r="BN67">
        <v>3588.2579753362602</v>
      </c>
      <c r="BO67">
        <v>3748.8757656534767</v>
      </c>
      <c r="BP67">
        <v>3856.9597526587177</v>
      </c>
    </row>
    <row r="68" spans="1:68" x14ac:dyDescent="0.3">
      <c r="A68" t="s">
        <v>392</v>
      </c>
      <c r="B68" t="s">
        <v>479</v>
      </c>
      <c r="C68" t="s">
        <v>27</v>
      </c>
      <c r="D68" t="s">
        <v>403</v>
      </c>
      <c r="E68">
        <v>1142.1142302075777</v>
      </c>
      <c r="F68">
        <v>1183.8192049668817</v>
      </c>
      <c r="G68">
        <v>1231.3743357734918</v>
      </c>
      <c r="H68">
        <v>1295.4363703429647</v>
      </c>
      <c r="I68">
        <v>1397.3954740432425</v>
      </c>
      <c r="J68">
        <v>1460.4681389628759</v>
      </c>
      <c r="K68">
        <v>1546.3263944593546</v>
      </c>
      <c r="L68">
        <v>1620.5523461955265</v>
      </c>
      <c r="M68">
        <v>1728.7260275168098</v>
      </c>
      <c r="N68">
        <v>1878.5039764664759</v>
      </c>
      <c r="O68">
        <v>1902.2869575834925</v>
      </c>
      <c r="P68">
        <v>1950.8685907487256</v>
      </c>
      <c r="Q68">
        <v>2042.0066008560682</v>
      </c>
      <c r="R68">
        <v>2150.1190286378433</v>
      </c>
      <c r="S68">
        <v>2127.0780996382841</v>
      </c>
      <c r="T68">
        <v>2162.8804222066551</v>
      </c>
      <c r="U68">
        <v>2216.0155162682795</v>
      </c>
      <c r="V68">
        <v>2295.0368332119961</v>
      </c>
      <c r="W68">
        <v>2390.8252176061023</v>
      </c>
      <c r="X68">
        <v>2493.0721579535893</v>
      </c>
      <c r="Y68">
        <v>2549.2286297929045</v>
      </c>
      <c r="Z68">
        <v>2628.2940997560013</v>
      </c>
      <c r="AA68">
        <v>2693.2160129360218</v>
      </c>
      <c r="AB68">
        <v>2767.9733708923454</v>
      </c>
      <c r="AC68">
        <v>2894.9805684976468</v>
      </c>
      <c r="AD68">
        <v>3014.4520208858908</v>
      </c>
      <c r="AE68">
        <v>3114.0024525200788</v>
      </c>
      <c r="AF68">
        <v>3256.0847173977781</v>
      </c>
      <c r="AG68">
        <v>3447.7542815067027</v>
      </c>
      <c r="AH68">
        <v>3569.8242657463243</v>
      </c>
      <c r="AI68">
        <v>3694.8388608747246</v>
      </c>
      <c r="AJ68">
        <v>3818.8471865429524</v>
      </c>
      <c r="AK68">
        <v>3928.0104925950868</v>
      </c>
      <c r="AL68">
        <v>4040.7577978851082</v>
      </c>
      <c r="AM68">
        <v>4199.2977587859414</v>
      </c>
      <c r="AN68">
        <v>4383.993456262464</v>
      </c>
      <c r="AO68">
        <v>4575.8266549258778</v>
      </c>
      <c r="AP68">
        <v>4706.8885534364117</v>
      </c>
      <c r="AQ68">
        <v>4676.5373873842527</v>
      </c>
      <c r="AR68">
        <v>4802.7501175614625</v>
      </c>
      <c r="AS68">
        <v>5014.5756517202026</v>
      </c>
      <c r="AT68">
        <v>5133.9336053833913</v>
      </c>
      <c r="AU68">
        <v>5313.8143196356859</v>
      </c>
      <c r="AV68">
        <v>5532.5409762560403</v>
      </c>
      <c r="AW68">
        <v>5812.7820438477011</v>
      </c>
      <c r="AX68">
        <v>6109.8960936685171</v>
      </c>
      <c r="AY68">
        <v>6456.1148095909793</v>
      </c>
      <c r="AZ68">
        <v>6887.6733775092735</v>
      </c>
      <c r="BA68">
        <v>7137.7193859815407</v>
      </c>
      <c r="BB68">
        <v>7269.6378096615999</v>
      </c>
      <c r="BC68">
        <v>7769.6159711533874</v>
      </c>
      <c r="BD68">
        <v>8135.8648855854799</v>
      </c>
      <c r="BE68">
        <v>8489.7223901425932</v>
      </c>
      <c r="BF68">
        <v>8865.8742386732229</v>
      </c>
      <c r="BG68">
        <v>9218.6423809883163</v>
      </c>
      <c r="BH68">
        <v>9586.0566248198575</v>
      </c>
      <c r="BI68">
        <v>9962.2771466791492</v>
      </c>
      <c r="BJ68">
        <v>10391.883637764138</v>
      </c>
      <c r="BK68">
        <v>10820.189590204411</v>
      </c>
      <c r="BL68">
        <v>11189.085866748566</v>
      </c>
      <c r="BM68">
        <v>11125.265931395308</v>
      </c>
      <c r="BN68">
        <v>11786.07279905289</v>
      </c>
      <c r="BO68">
        <v>12100.725259192441</v>
      </c>
      <c r="BP68">
        <v>12567.738394816886</v>
      </c>
    </row>
    <row r="69" spans="1:68" x14ac:dyDescent="0.3">
      <c r="A69" t="s">
        <v>225</v>
      </c>
      <c r="B69" t="s">
        <v>266</v>
      </c>
      <c r="C69" t="s">
        <v>27</v>
      </c>
      <c r="D69" t="s">
        <v>403</v>
      </c>
      <c r="AF69">
        <v>3459.3216429942813</v>
      </c>
      <c r="AG69">
        <v>3523.2169495207372</v>
      </c>
      <c r="AH69">
        <v>3525.6623911565007</v>
      </c>
      <c r="AI69">
        <v>3581.701707872995</v>
      </c>
      <c r="AJ69">
        <v>3377.7281290474575</v>
      </c>
      <c r="AK69">
        <v>3190.1391468620786</v>
      </c>
      <c r="AL69">
        <v>3103.989820627371</v>
      </c>
      <c r="AM69">
        <v>2781.1440562579014</v>
      </c>
      <c r="AN69">
        <v>2798.7851032395097</v>
      </c>
      <c r="AO69">
        <v>2895.3469225769159</v>
      </c>
      <c r="AP69">
        <v>3042.5003105522933</v>
      </c>
      <c r="AQ69">
        <v>3102.3952623222976</v>
      </c>
      <c r="AR69">
        <v>3059.014214445669</v>
      </c>
      <c r="AS69">
        <v>3254.969394530106</v>
      </c>
      <c r="AT69">
        <v>3237.2948602671727</v>
      </c>
      <c r="AU69">
        <v>3429.8716869338728</v>
      </c>
      <c r="AV69">
        <v>3640.056243056556</v>
      </c>
      <c r="AW69">
        <v>3971.1178081297348</v>
      </c>
      <c r="AX69">
        <v>4285.1171820940262</v>
      </c>
      <c r="AY69">
        <v>4612.7829777757725</v>
      </c>
      <c r="AZ69">
        <v>4917.6946928151301</v>
      </c>
      <c r="BA69">
        <v>5032.0712236370318</v>
      </c>
      <c r="BB69">
        <v>4819.2725092511901</v>
      </c>
      <c r="BC69">
        <v>5111.145480149612</v>
      </c>
      <c r="BD69">
        <v>5497.9963732524393</v>
      </c>
      <c r="BE69">
        <v>5675.7380420595073</v>
      </c>
      <c r="BF69">
        <v>5998.6586643955125</v>
      </c>
      <c r="BG69">
        <v>6148.3641573865507</v>
      </c>
      <c r="BH69">
        <v>6312.1503416704118</v>
      </c>
      <c r="BI69">
        <v>6430.6595168183594</v>
      </c>
      <c r="BJ69">
        <v>6748.1820425955011</v>
      </c>
      <c r="BK69">
        <v>6926.9508904150598</v>
      </c>
      <c r="BL69">
        <v>7021.2068573720062</v>
      </c>
      <c r="BM69">
        <v>6995.155723823932</v>
      </c>
      <c r="BN69">
        <v>7571.5151411590296</v>
      </c>
      <c r="BO69">
        <v>7922.9817971703014</v>
      </c>
      <c r="BP69">
        <v>8269.2532695386417</v>
      </c>
    </row>
    <row r="70" spans="1:68" x14ac:dyDescent="0.3">
      <c r="A70" t="s">
        <v>322</v>
      </c>
      <c r="B70" t="s">
        <v>478</v>
      </c>
      <c r="C70" t="s">
        <v>27</v>
      </c>
      <c r="D70" t="s">
        <v>403</v>
      </c>
      <c r="E70">
        <v>7265.3245633461993</v>
      </c>
      <c r="F70">
        <v>7555.9359737905434</v>
      </c>
      <c r="G70">
        <v>7820.3015962510835</v>
      </c>
      <c r="H70">
        <v>8108.2170909661127</v>
      </c>
      <c r="I70">
        <v>8487.11839840229</v>
      </c>
      <c r="J70">
        <v>8768.8888693781573</v>
      </c>
      <c r="K70">
        <v>9016.0954312977756</v>
      </c>
      <c r="L70">
        <v>9240.6868897555705</v>
      </c>
      <c r="M70">
        <v>9651.6570637626319</v>
      </c>
      <c r="N70">
        <v>10137.305764922927</v>
      </c>
      <c r="O70">
        <v>10561.675643541752</v>
      </c>
      <c r="P70">
        <v>10873.452195933089</v>
      </c>
      <c r="Q70">
        <v>11288.465445320744</v>
      </c>
      <c r="R70">
        <v>11858.018913900716</v>
      </c>
      <c r="S70">
        <v>12025.415560518562</v>
      </c>
      <c r="T70">
        <v>11842.520806855853</v>
      </c>
      <c r="U70">
        <v>12277.444239626415</v>
      </c>
      <c r="V70">
        <v>12543.901499595237</v>
      </c>
      <c r="W70">
        <v>12847.042893828575</v>
      </c>
      <c r="X70">
        <v>13233.077370808296</v>
      </c>
      <c r="Y70">
        <v>13337.39610254834</v>
      </c>
      <c r="Z70">
        <v>13317.303247023683</v>
      </c>
      <c r="AA70">
        <v>13365.497091599247</v>
      </c>
      <c r="AB70">
        <v>13547.614929720372</v>
      </c>
      <c r="AC70">
        <v>13823.284469410368</v>
      </c>
      <c r="AD70">
        <v>14120.362819309752</v>
      </c>
      <c r="AE70">
        <v>14417.951552770159</v>
      </c>
      <c r="AF70">
        <v>14769.707450525437</v>
      </c>
      <c r="AG70">
        <v>15292.459717247453</v>
      </c>
      <c r="AH70">
        <v>15737.997031886562</v>
      </c>
      <c r="AI70">
        <v>16018.263272768952</v>
      </c>
      <c r="AJ70">
        <v>15960.510587018634</v>
      </c>
      <c r="AK70">
        <v>15782.753504463666</v>
      </c>
      <c r="AL70">
        <v>15604.901024964582</v>
      </c>
      <c r="AM70">
        <v>15754.457433248446</v>
      </c>
      <c r="AN70">
        <v>16062.672414727307</v>
      </c>
      <c r="AO70">
        <v>16316.761359438446</v>
      </c>
      <c r="AP70">
        <v>16789.203990632155</v>
      </c>
      <c r="AQ70">
        <v>17207.037656917681</v>
      </c>
      <c r="AR70">
        <v>17682.219599742257</v>
      </c>
      <c r="AS70">
        <v>18432.345342085562</v>
      </c>
      <c r="AT70">
        <v>18823.772061627369</v>
      </c>
      <c r="AU70">
        <v>19087.304230440295</v>
      </c>
      <c r="AV70">
        <v>19380.324059422474</v>
      </c>
      <c r="AW70">
        <v>19940.16398017656</v>
      </c>
      <c r="AX70">
        <v>20411.504331613341</v>
      </c>
      <c r="AY70">
        <v>21135.565054586459</v>
      </c>
      <c r="AZ70">
        <v>21837.713728562296</v>
      </c>
      <c r="BA70">
        <v>21969.764376392068</v>
      </c>
      <c r="BB70">
        <v>20906.594293336133</v>
      </c>
      <c r="BC70">
        <v>21378.697037271722</v>
      </c>
      <c r="BD70">
        <v>21826.665488685881</v>
      </c>
      <c r="BE70">
        <v>21821.211058458292</v>
      </c>
      <c r="BF70">
        <v>21906.836384378523</v>
      </c>
      <c r="BG70">
        <v>22225.680496473986</v>
      </c>
      <c r="BH70">
        <v>22579.183697863849</v>
      </c>
      <c r="BI70">
        <v>22905.150807714101</v>
      </c>
      <c r="BJ70">
        <v>23479.280324815794</v>
      </c>
      <c r="BK70">
        <v>23890.770575643877</v>
      </c>
      <c r="BL70">
        <v>24242.040641853568</v>
      </c>
      <c r="BM70">
        <v>22863.918080450567</v>
      </c>
      <c r="BN70">
        <v>24334.862319881944</v>
      </c>
      <c r="BO70">
        <v>25189.923045636904</v>
      </c>
      <c r="BP70">
        <v>25351.795196889005</v>
      </c>
    </row>
    <row r="71" spans="1:68" x14ac:dyDescent="0.3">
      <c r="A71" t="s">
        <v>203</v>
      </c>
      <c r="B71" t="s">
        <v>91</v>
      </c>
      <c r="C71" t="s">
        <v>27</v>
      </c>
      <c r="D71" t="s">
        <v>403</v>
      </c>
      <c r="E71">
        <v>2377.5588410538599</v>
      </c>
      <c r="F71">
        <v>2429.2503796105616</v>
      </c>
      <c r="G71">
        <v>2476.3487114891732</v>
      </c>
      <c r="H71">
        <v>2456.2309965909217</v>
      </c>
      <c r="I71">
        <v>2562.358489084053</v>
      </c>
      <c r="J71">
        <v>2569.8903741171257</v>
      </c>
      <c r="K71">
        <v>2487.3418330532827</v>
      </c>
      <c r="L71">
        <v>2527.4659296873028</v>
      </c>
      <c r="M71">
        <v>2501.7939375382402</v>
      </c>
      <c r="N71">
        <v>2543.7781233124292</v>
      </c>
      <c r="O71">
        <v>2641.4266811656307</v>
      </c>
      <c r="P71">
        <v>2728.6282953637487</v>
      </c>
      <c r="Q71">
        <v>2785.4180291366833</v>
      </c>
      <c r="R71">
        <v>3085.7727986800228</v>
      </c>
      <c r="S71">
        <v>3336.9618878953802</v>
      </c>
      <c r="T71">
        <v>3601.6521060996761</v>
      </c>
      <c r="U71">
        <v>3762.9225364557528</v>
      </c>
      <c r="V71">
        <v>3720.2674617809557</v>
      </c>
      <c r="W71">
        <v>3827.5138832820858</v>
      </c>
      <c r="X71">
        <v>3865.305768307765</v>
      </c>
      <c r="Y71">
        <v>3903.5343693905834</v>
      </c>
      <c r="Z71">
        <v>4015.648641229096</v>
      </c>
      <c r="AA71">
        <v>3936.6485432470881</v>
      </c>
      <c r="AB71">
        <v>3823.7997076571678</v>
      </c>
      <c r="AC71">
        <v>3825.4142010099658</v>
      </c>
      <c r="AD71">
        <v>3876.5567699748417</v>
      </c>
      <c r="AE71">
        <v>3911.2194337361998</v>
      </c>
      <c r="AF71">
        <v>3805.1439309918196</v>
      </c>
      <c r="AG71">
        <v>3932.1223035043049</v>
      </c>
      <c r="AH71">
        <v>3878.1584377401878</v>
      </c>
      <c r="AI71">
        <v>3928.6584271469496</v>
      </c>
      <c r="AJ71">
        <v>4006.5958452472232</v>
      </c>
      <c r="AK71">
        <v>4005.8609643468408</v>
      </c>
      <c r="AL71">
        <v>4004.6931196148598</v>
      </c>
      <c r="AM71">
        <v>4096.1816160797889</v>
      </c>
      <c r="AN71">
        <v>4110.9131092205544</v>
      </c>
      <c r="AO71">
        <v>4106.263293965183</v>
      </c>
      <c r="AP71">
        <v>4207.9959513610838</v>
      </c>
      <c r="AQ71">
        <v>4269.9900019950628</v>
      </c>
      <c r="AR71">
        <v>3998.0273528157013</v>
      </c>
      <c r="AS71">
        <v>3973.03005010677</v>
      </c>
      <c r="AT71">
        <v>4069.5576847421416</v>
      </c>
      <c r="AU71">
        <v>4196.5741330309465</v>
      </c>
      <c r="AV71">
        <v>4242.7786440765067</v>
      </c>
      <c r="AW71">
        <v>4454.4947261843354</v>
      </c>
      <c r="AX71">
        <v>4614.7084230031332</v>
      </c>
      <c r="AY71">
        <v>4732.8757365434567</v>
      </c>
      <c r="AZ71">
        <v>4740.7589891352827</v>
      </c>
      <c r="BA71">
        <v>4966.619295259502</v>
      </c>
      <c r="BB71">
        <v>4937.038397013901</v>
      </c>
      <c r="BC71">
        <v>5051.3896198071498</v>
      </c>
      <c r="BD71">
        <v>5390.5843673930694</v>
      </c>
      <c r="BE71">
        <v>5611.6804748091081</v>
      </c>
      <c r="BF71">
        <v>5924.8588726474718</v>
      </c>
      <c r="BG71">
        <v>6084.3076471565537</v>
      </c>
      <c r="BH71">
        <v>6002.1083111024009</v>
      </c>
      <c r="BI71">
        <v>5872.4597195330543</v>
      </c>
      <c r="BJ71">
        <v>6127.1494673010875</v>
      </c>
      <c r="BK71">
        <v>6075.1661564877368</v>
      </c>
      <c r="BL71">
        <v>5970.1089450968966</v>
      </c>
      <c r="BM71">
        <v>5342.7390375158247</v>
      </c>
      <c r="BN71">
        <v>5798.3644370144302</v>
      </c>
      <c r="BO71">
        <v>6087.5352791604591</v>
      </c>
      <c r="BP71">
        <v>6166.0047590358754</v>
      </c>
    </row>
    <row r="72" spans="1:68" x14ac:dyDescent="0.3">
      <c r="A72" t="s">
        <v>213</v>
      </c>
      <c r="B72" t="s">
        <v>548</v>
      </c>
      <c r="C72" t="s">
        <v>27</v>
      </c>
      <c r="D72" t="s">
        <v>403</v>
      </c>
      <c r="E72">
        <v>750.81231397706154</v>
      </c>
      <c r="F72">
        <v>769.26378418622153</v>
      </c>
      <c r="G72">
        <v>778.39842265963262</v>
      </c>
      <c r="H72">
        <v>837.88875540645199</v>
      </c>
      <c r="I72">
        <v>910.01681136761601</v>
      </c>
      <c r="J72">
        <v>930.20534082492395</v>
      </c>
      <c r="K72">
        <v>952.58459266917919</v>
      </c>
      <c r="L72">
        <v>936.69135360243536</v>
      </c>
      <c r="M72">
        <v>899.54061366054464</v>
      </c>
      <c r="N72">
        <v>924.98789357457281</v>
      </c>
      <c r="O72">
        <v>954.69957546111368</v>
      </c>
      <c r="P72">
        <v>971.80993095593863</v>
      </c>
      <c r="Q72">
        <v>980.14698663099716</v>
      </c>
      <c r="R72">
        <v>992.927982179016</v>
      </c>
      <c r="S72">
        <v>986.88335630708696</v>
      </c>
      <c r="T72">
        <v>1051.6677911386516</v>
      </c>
      <c r="U72">
        <v>1165.0811730885416</v>
      </c>
      <c r="V72">
        <v>1240.9201949269816</v>
      </c>
      <c r="W72">
        <v>1315.5976921464128</v>
      </c>
      <c r="X72">
        <v>1341.363601147408</v>
      </c>
      <c r="Y72">
        <v>1438.0056043208331</v>
      </c>
      <c r="Z72">
        <v>1504.1054645564648</v>
      </c>
      <c r="AA72">
        <v>1610.4697465869203</v>
      </c>
      <c r="AB72">
        <v>1647.2993826659599</v>
      </c>
      <c r="AC72">
        <v>1758.7133462279683</v>
      </c>
      <c r="AD72">
        <v>1810.020409044467</v>
      </c>
      <c r="AE72">
        <v>1844.7075634201562</v>
      </c>
      <c r="AF72">
        <v>1864.0465109156014</v>
      </c>
      <c r="AG72">
        <v>1913.0935112119753</v>
      </c>
      <c r="AH72">
        <v>1954.4168790141416</v>
      </c>
      <c r="AI72">
        <v>2012.8799781238324</v>
      </c>
      <c r="AJ72">
        <v>1987.0366503775538</v>
      </c>
      <c r="AK72">
        <v>2028.2247407707521</v>
      </c>
      <c r="AL72">
        <v>2039.6938616881769</v>
      </c>
      <c r="AM72">
        <v>2073.6533232034039</v>
      </c>
      <c r="AN72">
        <v>2122.8805416932182</v>
      </c>
      <c r="AO72">
        <v>2181.2527722830541</v>
      </c>
      <c r="AP72">
        <v>2251.9886344560086</v>
      </c>
      <c r="AQ72">
        <v>2327.1015407796003</v>
      </c>
      <c r="AR72">
        <v>2416.3623261992516</v>
      </c>
      <c r="AS72">
        <v>2517.5805056361651</v>
      </c>
      <c r="AT72">
        <v>2553.5284090700779</v>
      </c>
      <c r="AU72">
        <v>2560.4574089242965</v>
      </c>
      <c r="AV72">
        <v>2587.6305081052715</v>
      </c>
      <c r="AW72">
        <v>2639.347068606764</v>
      </c>
      <c r="AX72">
        <v>2703.2225834418441</v>
      </c>
      <c r="AY72">
        <v>2832.5482001837399</v>
      </c>
      <c r="AZ72">
        <v>2974.6878714540762</v>
      </c>
      <c r="BA72">
        <v>3125.7475301531658</v>
      </c>
      <c r="BB72">
        <v>3208.4522674543191</v>
      </c>
      <c r="BC72">
        <v>3305.8832471531296</v>
      </c>
      <c r="BD72">
        <v>3290.7618277471947</v>
      </c>
      <c r="BE72">
        <v>3288.7943549329648</v>
      </c>
      <c r="BF72">
        <v>3283.7407199330819</v>
      </c>
      <c r="BG72">
        <v>3301.2044434846839</v>
      </c>
      <c r="BH72">
        <v>3370.3824471601538</v>
      </c>
      <c r="BI72">
        <v>3444.2682619357224</v>
      </c>
      <c r="BJ72">
        <v>3517.5878945715954</v>
      </c>
      <c r="BK72">
        <v>3635.4205822839667</v>
      </c>
      <c r="BL72">
        <v>3769.0357699211718</v>
      </c>
      <c r="BM72">
        <v>3835.7842149000448</v>
      </c>
      <c r="BN72">
        <v>3896.8428528144027</v>
      </c>
      <c r="BO72">
        <v>4088.8970453956531</v>
      </c>
      <c r="BP72">
        <v>4177.614459819184</v>
      </c>
    </row>
    <row r="73" spans="1:68" x14ac:dyDescent="0.3">
      <c r="A73" t="s">
        <v>120</v>
      </c>
      <c r="B73" t="s">
        <v>329</v>
      </c>
      <c r="C73" t="s">
        <v>27</v>
      </c>
      <c r="D73" t="s">
        <v>403</v>
      </c>
      <c r="E73">
        <v>9964.3052462978903</v>
      </c>
      <c r="F73">
        <v>10446.126334097435</v>
      </c>
      <c r="G73">
        <v>10952.105769976617</v>
      </c>
      <c r="H73">
        <v>11389.503763873841</v>
      </c>
      <c r="I73">
        <v>11954.384427574534</v>
      </c>
      <c r="J73">
        <v>12447.21298685637</v>
      </c>
      <c r="K73">
        <v>12887.909844916594</v>
      </c>
      <c r="L73">
        <v>13238.029459971658</v>
      </c>
      <c r="M73">
        <v>13890.197144497995</v>
      </c>
      <c r="N73">
        <v>14778.141432714057</v>
      </c>
      <c r="O73">
        <v>15517.871311640411</v>
      </c>
      <c r="P73">
        <v>16012.863057517668</v>
      </c>
      <c r="Q73">
        <v>16682.436733071499</v>
      </c>
      <c r="R73">
        <v>17597.178900294257</v>
      </c>
      <c r="S73">
        <v>18061.813601985177</v>
      </c>
      <c r="T73">
        <v>17832.954358776544</v>
      </c>
      <c r="U73">
        <v>18648.064141882369</v>
      </c>
      <c r="V73">
        <v>19145.923621424587</v>
      </c>
      <c r="W73">
        <v>19661.320603588028</v>
      </c>
      <c r="X73">
        <v>20336.583844622986</v>
      </c>
      <c r="Y73">
        <v>20683.602544751579</v>
      </c>
      <c r="Z73">
        <v>20709.270664760574</v>
      </c>
      <c r="AA73">
        <v>20796.426430599997</v>
      </c>
      <c r="AB73">
        <v>21041.938651154898</v>
      </c>
      <c r="AC73">
        <v>21506.911571218348</v>
      </c>
      <c r="AD73">
        <v>21963.078900985831</v>
      </c>
      <c r="AE73">
        <v>22458.818223351285</v>
      </c>
      <c r="AF73">
        <v>22965.595618317755</v>
      </c>
      <c r="AG73">
        <v>23876.31602706277</v>
      </c>
      <c r="AH73">
        <v>24751.563368653122</v>
      </c>
      <c r="AI73">
        <v>25528.781341633949</v>
      </c>
      <c r="AJ73">
        <v>25992.723899292541</v>
      </c>
      <c r="AK73">
        <v>26170.476230463879</v>
      </c>
      <c r="AL73">
        <v>25871.471076026693</v>
      </c>
      <c r="AM73">
        <v>26424.43213613061</v>
      </c>
      <c r="AN73">
        <v>27003.393971054371</v>
      </c>
      <c r="AO73">
        <v>27399.665039937128</v>
      </c>
      <c r="AP73">
        <v>28081.088738268816</v>
      </c>
      <c r="AQ73">
        <v>28872.83323629294</v>
      </c>
      <c r="AR73">
        <v>29650.40014529803</v>
      </c>
      <c r="AS73">
        <v>30699.958371366531</v>
      </c>
      <c r="AT73">
        <v>31272.497456606739</v>
      </c>
      <c r="AU73">
        <v>31420.526823045046</v>
      </c>
      <c r="AV73">
        <v>31472.227578527436</v>
      </c>
      <c r="AW73">
        <v>32022.26949340399</v>
      </c>
      <c r="AX73">
        <v>32398.281024767712</v>
      </c>
      <c r="AY73">
        <v>33293.905277680635</v>
      </c>
      <c r="AZ73">
        <v>34121.347119024278</v>
      </c>
      <c r="BA73">
        <v>34101.42200792762</v>
      </c>
      <c r="BB73">
        <v>32451.434399465339</v>
      </c>
      <c r="BC73">
        <v>33077.539293737544</v>
      </c>
      <c r="BD73">
        <v>33718.376008896885</v>
      </c>
      <c r="BE73">
        <v>33360.086738651022</v>
      </c>
      <c r="BF73">
        <v>33176.482234820884</v>
      </c>
      <c r="BG73">
        <v>33528.404568613223</v>
      </c>
      <c r="BH73">
        <v>34118.365941866352</v>
      </c>
      <c r="BI73">
        <v>34657.587338121775</v>
      </c>
      <c r="BJ73">
        <v>35497.867041813435</v>
      </c>
      <c r="BK73">
        <v>36051.23185935639</v>
      </c>
      <c r="BL73">
        <v>36586.023505768891</v>
      </c>
      <c r="BM73">
        <v>34306.719462912522</v>
      </c>
      <c r="BN73">
        <v>36354.44808876684</v>
      </c>
      <c r="BO73">
        <v>37450.106599012048</v>
      </c>
      <c r="BP73">
        <v>37399.934928820359</v>
      </c>
    </row>
    <row r="74" spans="1:68" x14ac:dyDescent="0.3">
      <c r="A74" t="s">
        <v>590</v>
      </c>
      <c r="B74" t="s">
        <v>143</v>
      </c>
      <c r="C74" t="s">
        <v>27</v>
      </c>
      <c r="D74" t="s">
        <v>403</v>
      </c>
      <c r="AK74">
        <v>601.1630234096923</v>
      </c>
      <c r="AL74">
        <v>661.30319528769371</v>
      </c>
      <c r="AM74">
        <v>777.66797477347723</v>
      </c>
      <c r="AN74">
        <v>757.35852404524758</v>
      </c>
      <c r="AO74">
        <v>788.42812801240882</v>
      </c>
      <c r="AP74">
        <v>840.57701716351187</v>
      </c>
      <c r="AQ74">
        <v>843.98883545526894</v>
      </c>
      <c r="AR74">
        <v>832.02248963213367</v>
      </c>
      <c r="AS74">
        <v>793.62056160416455</v>
      </c>
      <c r="AT74">
        <v>838.8989131544165</v>
      </c>
      <c r="AU74">
        <v>835.10999763977554</v>
      </c>
      <c r="AV74">
        <v>780.46813918971429</v>
      </c>
      <c r="AW74">
        <v>760.34878782939074</v>
      </c>
      <c r="AX74">
        <v>761.03178242196248</v>
      </c>
      <c r="AY74">
        <v>741.00074329744075</v>
      </c>
      <c r="AZ74">
        <v>739.7393434080044</v>
      </c>
      <c r="BA74">
        <v>649.69446230552865</v>
      </c>
      <c r="BB74">
        <v>657.78645819783094</v>
      </c>
      <c r="BC74">
        <v>658.58627153676457</v>
      </c>
      <c r="BD74">
        <v>702.39663246969349</v>
      </c>
    </row>
    <row r="75" spans="1:68" x14ac:dyDescent="0.3">
      <c r="A75" t="s">
        <v>66</v>
      </c>
      <c r="B75" t="s">
        <v>206</v>
      </c>
      <c r="C75" t="s">
        <v>27</v>
      </c>
      <c r="D75" t="s">
        <v>403</v>
      </c>
      <c r="E75">
        <v>6217.6721930506146</v>
      </c>
      <c r="F75">
        <v>6889.4597679289463</v>
      </c>
      <c r="G75">
        <v>7505.823239193568</v>
      </c>
      <c r="H75">
        <v>8154.2883117084002</v>
      </c>
      <c r="I75">
        <v>8502.2518059445501</v>
      </c>
      <c r="J75">
        <v>8936.3455071376229</v>
      </c>
      <c r="K75">
        <v>9486.2376946813165</v>
      </c>
      <c r="L75">
        <v>9776.9080268604775</v>
      </c>
      <c r="M75">
        <v>10286.4973179873</v>
      </c>
      <c r="N75">
        <v>11092.864385791827</v>
      </c>
      <c r="O75">
        <v>11436.033118860316</v>
      </c>
      <c r="P75">
        <v>11824.392463580149</v>
      </c>
      <c r="Q75">
        <v>12647.629495216464</v>
      </c>
      <c r="R75">
        <v>13482.882207754408</v>
      </c>
      <c r="S75">
        <v>14085.711075822186</v>
      </c>
      <c r="T75">
        <v>14009.7754794436</v>
      </c>
      <c r="U75">
        <v>14320.480438957566</v>
      </c>
      <c r="V75">
        <v>14576.195114660593</v>
      </c>
      <c r="W75">
        <v>14647.724612626555</v>
      </c>
      <c r="X75">
        <v>14525.192282773367</v>
      </c>
      <c r="Y75">
        <v>14727.283522557045</v>
      </c>
      <c r="Z75">
        <v>14603.590931016111</v>
      </c>
      <c r="AA75">
        <v>14697.113641138167</v>
      </c>
      <c r="AB75">
        <v>14884.57747255962</v>
      </c>
      <c r="AC75">
        <v>15087.43895445696</v>
      </c>
      <c r="AD75">
        <v>15381.844567023936</v>
      </c>
      <c r="AE75">
        <v>15834.882867098748</v>
      </c>
      <c r="AF75">
        <v>16669.977038505185</v>
      </c>
      <c r="AG75">
        <v>17482.086988287148</v>
      </c>
      <c r="AH75">
        <v>18297.244397175687</v>
      </c>
      <c r="AI75">
        <v>18969.808642639211</v>
      </c>
      <c r="AJ75">
        <v>19403.330379680057</v>
      </c>
      <c r="AK75">
        <v>19487.951211966163</v>
      </c>
      <c r="AL75">
        <v>19187.182310353666</v>
      </c>
      <c r="AM75">
        <v>19551.145294473143</v>
      </c>
      <c r="AN75">
        <v>20001.790799896004</v>
      </c>
      <c r="AO75">
        <v>20448.601487157361</v>
      </c>
      <c r="AP75">
        <v>21117.018580829106</v>
      </c>
      <c r="AQ75">
        <v>21953.667519614031</v>
      </c>
      <c r="AR75">
        <v>22846.717746028637</v>
      </c>
      <c r="AS75">
        <v>23937.968551867485</v>
      </c>
      <c r="AT75">
        <v>24707.367073686113</v>
      </c>
      <c r="AU75">
        <v>25026.086471020688</v>
      </c>
      <c r="AV75">
        <v>25310.456387412851</v>
      </c>
      <c r="AW75">
        <v>25654.336551592351</v>
      </c>
      <c r="AX75">
        <v>26145.808578619621</v>
      </c>
      <c r="AY75">
        <v>26762.267255794195</v>
      </c>
      <c r="AZ75">
        <v>27218.449259735346</v>
      </c>
      <c r="BA75">
        <v>27025.294943287056</v>
      </c>
      <c r="BB75">
        <v>25778.95646506525</v>
      </c>
      <c r="BC75">
        <v>25702.346844814889</v>
      </c>
      <c r="BD75">
        <v>25402.605071746206</v>
      </c>
      <c r="BE75">
        <v>24634.962088423879</v>
      </c>
      <c r="BF75">
        <v>24368.968237091922</v>
      </c>
      <c r="BG75">
        <v>24783.082946868533</v>
      </c>
      <c r="BH75">
        <v>25754.361029439977</v>
      </c>
      <c r="BI75">
        <v>26514.324811967927</v>
      </c>
      <c r="BJ75">
        <v>27239.352436481458</v>
      </c>
      <c r="BK75">
        <v>27739.864768252937</v>
      </c>
      <c r="BL75">
        <v>28087.897920343847</v>
      </c>
      <c r="BM75">
        <v>24829.648591022185</v>
      </c>
      <c r="BN75">
        <v>26391.597225156314</v>
      </c>
      <c r="BO75">
        <v>27702.745299340899</v>
      </c>
      <c r="BP75">
        <v>28046.950644422079</v>
      </c>
    </row>
    <row r="76" spans="1:68" x14ac:dyDescent="0.3">
      <c r="A76" t="s">
        <v>416</v>
      </c>
      <c r="B76" t="s">
        <v>536</v>
      </c>
      <c r="C76" t="s">
        <v>27</v>
      </c>
      <c r="D76" t="s">
        <v>403</v>
      </c>
      <c r="AI76">
        <v>9297.6972063518388</v>
      </c>
      <c r="AJ76">
        <v>8596.9581761919435</v>
      </c>
      <c r="AK76">
        <v>6901.8586952300575</v>
      </c>
      <c r="AL76">
        <v>6675.3086542982355</v>
      </c>
      <c r="AM76">
        <v>6707.5966367045348</v>
      </c>
      <c r="AN76">
        <v>7137.5307757640303</v>
      </c>
      <c r="AO76">
        <v>7601.6690186736523</v>
      </c>
      <c r="AP76">
        <v>8692.2964376144882</v>
      </c>
      <c r="AQ76">
        <v>9157.0648470685283</v>
      </c>
      <c r="AR76">
        <v>9091.3331942877448</v>
      </c>
      <c r="AS76">
        <v>9960.1390387745178</v>
      </c>
      <c r="AT76">
        <v>10625.579268675221</v>
      </c>
      <c r="AU76">
        <v>11417.167968772654</v>
      </c>
      <c r="AV76">
        <v>12362.248284302395</v>
      </c>
      <c r="AW76">
        <v>13282.545519845025</v>
      </c>
      <c r="AX76">
        <v>14631.387325713673</v>
      </c>
      <c r="AY76">
        <v>16155.207430039251</v>
      </c>
      <c r="AZ76">
        <v>17459.098314427825</v>
      </c>
      <c r="BA76">
        <v>16607.568064398471</v>
      </c>
      <c r="BB76">
        <v>14205.394882976556</v>
      </c>
      <c r="BC76">
        <v>14585.838660342904</v>
      </c>
      <c r="BD76">
        <v>15692.788829336028</v>
      </c>
      <c r="BE76">
        <v>16257.472204351581</v>
      </c>
      <c r="BF76">
        <v>16553.383261103001</v>
      </c>
      <c r="BG76">
        <v>17096.644577158222</v>
      </c>
      <c r="BH76">
        <v>17402.037612807875</v>
      </c>
      <c r="BI76">
        <v>17945.944964174912</v>
      </c>
      <c r="BJ76">
        <v>18962.41030064482</v>
      </c>
      <c r="BK76">
        <v>19611.610993628052</v>
      </c>
      <c r="BL76">
        <v>20327.015866072121</v>
      </c>
      <c r="BM76">
        <v>20091.045757335618</v>
      </c>
      <c r="BN76">
        <v>21524.683626619641</v>
      </c>
      <c r="BO76">
        <v>21140.997219942514</v>
      </c>
      <c r="BP76">
        <v>20245.203397327081</v>
      </c>
    </row>
    <row r="77" spans="1:68" x14ac:dyDescent="0.3">
      <c r="A77" t="s">
        <v>132</v>
      </c>
      <c r="B77" t="s">
        <v>84</v>
      </c>
      <c r="C77" t="s">
        <v>27</v>
      </c>
      <c r="D77" t="s">
        <v>403</v>
      </c>
      <c r="F77">
        <v>236.2178438480646</v>
      </c>
      <c r="G77">
        <v>240.28477553132078</v>
      </c>
      <c r="H77">
        <v>244.75031529566928</v>
      </c>
      <c r="I77">
        <v>248.15067466878344</v>
      </c>
      <c r="J77">
        <v>255.53380014284943</v>
      </c>
      <c r="K77">
        <v>267.05540335010636</v>
      </c>
      <c r="L77">
        <v>270.71280650701061</v>
      </c>
      <c r="M77">
        <v>274.27176760775609</v>
      </c>
      <c r="N77">
        <v>270.48729644219145</v>
      </c>
      <c r="O77">
        <v>272.2162935394673</v>
      </c>
      <c r="P77">
        <v>282.09650705106793</v>
      </c>
      <c r="Q77">
        <v>286.23341413788819</v>
      </c>
      <c r="R77">
        <v>292.98883974591814</v>
      </c>
      <c r="S77">
        <v>294.94773674346999</v>
      </c>
      <c r="T77">
        <v>291.54785061355312</v>
      </c>
      <c r="U77">
        <v>284.83337401142609</v>
      </c>
      <c r="V77">
        <v>287.10196978927036</v>
      </c>
      <c r="W77">
        <v>290.11216966614023</v>
      </c>
      <c r="X77">
        <v>282.79343883612466</v>
      </c>
      <c r="Y77">
        <v>299.35310952367809</v>
      </c>
      <c r="Z77">
        <v>304.85043245576009</v>
      </c>
      <c r="AA77">
        <v>296.11417614355258</v>
      </c>
      <c r="AB77">
        <v>311.93420128258998</v>
      </c>
      <c r="AC77">
        <v>295.56961016532722</v>
      </c>
      <c r="AD77">
        <v>255.56956003032707</v>
      </c>
      <c r="AE77">
        <v>272.35626313765658</v>
      </c>
      <c r="AF77">
        <v>299.99601680229978</v>
      </c>
      <c r="AG77">
        <v>290.26555329421041</v>
      </c>
      <c r="AH77">
        <v>278.67198950430293</v>
      </c>
      <c r="AI77">
        <v>276.21221681937919</v>
      </c>
      <c r="AJ77">
        <v>245.91998542671578</v>
      </c>
      <c r="AK77">
        <v>215.63628756586684</v>
      </c>
      <c r="AL77">
        <v>235.90312020219406</v>
      </c>
      <c r="AM77">
        <v>235.42553179959398</v>
      </c>
      <c r="AN77">
        <v>241.78178893542369</v>
      </c>
      <c r="AO77">
        <v>263.25588213905729</v>
      </c>
      <c r="AP77">
        <v>263.14439936334571</v>
      </c>
      <c r="AQ77">
        <v>246.38728040210461</v>
      </c>
      <c r="AR77">
        <v>251.37772404294319</v>
      </c>
      <c r="AS77">
        <v>258.87052502592911</v>
      </c>
      <c r="AT77">
        <v>272.28855085896652</v>
      </c>
      <c r="AU77">
        <v>268.42360180710097</v>
      </c>
      <c r="AV77">
        <v>255.10026584819983</v>
      </c>
      <c r="AW77">
        <v>281.52032533697349</v>
      </c>
      <c r="AX77">
        <v>305.9793549514049</v>
      </c>
      <c r="AY77">
        <v>329.6792787690552</v>
      </c>
      <c r="AZ77">
        <v>357.1179314732621</v>
      </c>
      <c r="BA77">
        <v>384.57265836536641</v>
      </c>
      <c r="BB77">
        <v>406.85692793866099</v>
      </c>
      <c r="BC77">
        <v>445.18233558589543</v>
      </c>
      <c r="BD77">
        <v>481.03785725284564</v>
      </c>
      <c r="BE77">
        <v>508.06570967288383</v>
      </c>
      <c r="BF77">
        <v>546.59283503696474</v>
      </c>
      <c r="BG77">
        <v>586.57361350370741</v>
      </c>
      <c r="BH77">
        <v>630.3126193830542</v>
      </c>
      <c r="BI77">
        <v>671.29057585957582</v>
      </c>
      <c r="BJ77">
        <v>715.74873474893172</v>
      </c>
      <c r="BK77">
        <v>744.36752029009119</v>
      </c>
      <c r="BL77">
        <v>785.48497203794989</v>
      </c>
      <c r="BM77">
        <v>811.25553990926767</v>
      </c>
      <c r="BN77">
        <v>834.99129137040927</v>
      </c>
      <c r="BO77">
        <v>857.34870016285015</v>
      </c>
      <c r="BP77">
        <v>890.34961718731392</v>
      </c>
    </row>
    <row r="78" spans="1:68" x14ac:dyDescent="0.3">
      <c r="A78" t="s">
        <v>31</v>
      </c>
      <c r="B78" t="s">
        <v>574</v>
      </c>
      <c r="C78" t="s">
        <v>27</v>
      </c>
      <c r="D78" t="s">
        <v>403</v>
      </c>
      <c r="E78">
        <v>8604.8490050927285</v>
      </c>
      <c r="F78">
        <v>9024.4494794888087</v>
      </c>
      <c r="G78">
        <v>9457.957789411108</v>
      </c>
      <c r="H78">
        <v>9827.2796959118041</v>
      </c>
      <c r="I78">
        <v>10326.814235531614</v>
      </c>
      <c r="J78">
        <v>10777.102365279914</v>
      </c>
      <c r="K78">
        <v>11149.17934106647</v>
      </c>
      <c r="L78">
        <v>11457.456141939767</v>
      </c>
      <c r="M78">
        <v>12007.145862742937</v>
      </c>
      <c r="N78">
        <v>12761.032776889342</v>
      </c>
      <c r="O78">
        <v>13388.70149757726</v>
      </c>
      <c r="P78">
        <v>13803.310854149973</v>
      </c>
      <c r="Q78">
        <v>14364.944022517891</v>
      </c>
      <c r="R78">
        <v>15131.675336985805</v>
      </c>
      <c r="S78">
        <v>15510.332750618034</v>
      </c>
      <c r="T78">
        <v>15329.606765674278</v>
      </c>
      <c r="U78">
        <v>15992.266700284801</v>
      </c>
      <c r="V78">
        <v>16380.540896938515</v>
      </c>
      <c r="W78">
        <v>16804.039042743447</v>
      </c>
      <c r="X78">
        <v>17373.903584403455</v>
      </c>
      <c r="Y78">
        <v>17648.697697170206</v>
      </c>
      <c r="Z78">
        <v>17669.035468919032</v>
      </c>
      <c r="AA78">
        <v>17756.913133394508</v>
      </c>
      <c r="AB78">
        <v>17965.309518749662</v>
      </c>
      <c r="AC78">
        <v>18372.448132948659</v>
      </c>
      <c r="AD78">
        <v>18754.503182899425</v>
      </c>
      <c r="AE78">
        <v>19184.753065085701</v>
      </c>
      <c r="AF78">
        <v>19614.915461582088</v>
      </c>
      <c r="AG78">
        <v>20356.336223860981</v>
      </c>
      <c r="AH78">
        <v>21075.86878805008</v>
      </c>
      <c r="AI78">
        <v>21700.782386735616</v>
      </c>
      <c r="AJ78">
        <v>21933.87580943108</v>
      </c>
      <c r="AK78">
        <v>22064.372840391239</v>
      </c>
      <c r="AL78">
        <v>21851.763136867507</v>
      </c>
      <c r="AM78">
        <v>22372.50524019478</v>
      </c>
      <c r="AN78">
        <v>22928.370763857551</v>
      </c>
      <c r="AO78">
        <v>23321.720060051088</v>
      </c>
      <c r="AP78">
        <v>23904.512413062726</v>
      </c>
      <c r="AQ78">
        <v>24591.277915890976</v>
      </c>
      <c r="AR78">
        <v>25274.694124221129</v>
      </c>
      <c r="AS78">
        <v>26229.119328144669</v>
      </c>
      <c r="AT78">
        <v>26764.452770460495</v>
      </c>
      <c r="AU78">
        <v>26999.689957555591</v>
      </c>
      <c r="AV78">
        <v>27148.099722667965</v>
      </c>
      <c r="AW78">
        <v>27747.638954664693</v>
      </c>
      <c r="AX78">
        <v>28181.693428346356</v>
      </c>
      <c r="AY78">
        <v>29072.08544889625</v>
      </c>
      <c r="AZ78">
        <v>29889.150656824044</v>
      </c>
      <c r="BA78">
        <v>29984.525964695531</v>
      </c>
      <c r="BB78">
        <v>28612.791410898881</v>
      </c>
      <c r="BC78">
        <v>29208.520557455809</v>
      </c>
      <c r="BD78">
        <v>29816.626760491952</v>
      </c>
      <c r="BE78">
        <v>29563.743611083537</v>
      </c>
      <c r="BF78">
        <v>29467.46172003285</v>
      </c>
      <c r="BG78">
        <v>29864.542382482901</v>
      </c>
      <c r="BH78">
        <v>30487.652369273248</v>
      </c>
      <c r="BI78">
        <v>31022.993026077831</v>
      </c>
      <c r="BJ78">
        <v>31855.489762201876</v>
      </c>
      <c r="BK78">
        <v>32456.745499849701</v>
      </c>
      <c r="BL78">
        <v>33015.651407637786</v>
      </c>
      <c r="BM78">
        <v>31126.702555418484</v>
      </c>
      <c r="BN78">
        <v>33034.966003952657</v>
      </c>
      <c r="BO78">
        <v>34169.432128579952</v>
      </c>
      <c r="BP78">
        <v>34162.571969493096</v>
      </c>
    </row>
    <row r="79" spans="1:68" x14ac:dyDescent="0.3">
      <c r="A79" t="s">
        <v>181</v>
      </c>
      <c r="B79" t="s">
        <v>290</v>
      </c>
      <c r="C79" t="s">
        <v>27</v>
      </c>
      <c r="D79" t="s">
        <v>403</v>
      </c>
      <c r="E79">
        <v>1149.8245086379698</v>
      </c>
      <c r="F79">
        <v>1123.549781778888</v>
      </c>
      <c r="G79">
        <v>1186.2827186696336</v>
      </c>
      <c r="H79">
        <v>1235.8437300569774</v>
      </c>
      <c r="I79">
        <v>1271.8054944507542</v>
      </c>
      <c r="J79">
        <v>1322.5948023795361</v>
      </c>
      <c r="K79">
        <v>1305.5040608638167</v>
      </c>
      <c r="L79">
        <v>1203.6168519903174</v>
      </c>
      <c r="M79">
        <v>1250.4088802509434</v>
      </c>
      <c r="N79">
        <v>1382.6572947479774</v>
      </c>
      <c r="O79">
        <v>1517.6974097041482</v>
      </c>
      <c r="P79">
        <v>1597.5032798755587</v>
      </c>
      <c r="Q79">
        <v>1621.2505628399854</v>
      </c>
      <c r="R79">
        <v>1646.9200466031132</v>
      </c>
      <c r="S79">
        <v>1785.8447271588404</v>
      </c>
      <c r="T79">
        <v>1742.5046693904242</v>
      </c>
      <c r="U79">
        <v>1853.733883343197</v>
      </c>
      <c r="V79">
        <v>1899.7775871628198</v>
      </c>
      <c r="W79">
        <v>1852.9092456190706</v>
      </c>
      <c r="X79">
        <v>1923.9793084969497</v>
      </c>
      <c r="Y79">
        <v>1980.9699387418791</v>
      </c>
      <c r="Z79">
        <v>1812.7457238133929</v>
      </c>
      <c r="AA79">
        <v>1759.3499008478493</v>
      </c>
      <c r="AB79">
        <v>1638.8894633281132</v>
      </c>
      <c r="AC79">
        <v>1582.8106775582489</v>
      </c>
      <c r="AD79">
        <v>1612.1450107656858</v>
      </c>
      <c r="AE79">
        <v>1574.4827061907929</v>
      </c>
      <c r="AF79">
        <v>1562.6882569021916</v>
      </c>
      <c r="AG79">
        <v>1584.4669181062429</v>
      </c>
      <c r="AH79">
        <v>1565.3219152722982</v>
      </c>
      <c r="AI79">
        <v>1603.7431606350467</v>
      </c>
      <c r="AJ79">
        <v>1474.6567351163133</v>
      </c>
      <c r="AK79">
        <v>1441.0883493171873</v>
      </c>
      <c r="AL79">
        <v>1376.5264585206464</v>
      </c>
      <c r="AM79">
        <v>1292.8510879782195</v>
      </c>
      <c r="AN79">
        <v>1255.5823618176973</v>
      </c>
      <c r="AO79">
        <v>1269.7724913105819</v>
      </c>
      <c r="AP79">
        <v>1299.1899062671093</v>
      </c>
      <c r="AQ79">
        <v>1333.7266947728733</v>
      </c>
      <c r="AR79">
        <v>1344.660176185761</v>
      </c>
      <c r="AS79">
        <v>1386.9418431348299</v>
      </c>
      <c r="AT79">
        <v>1412.1615667949354</v>
      </c>
      <c r="AU79">
        <v>1444.3399105343531</v>
      </c>
      <c r="AV79">
        <v>1423.9422779203919</v>
      </c>
      <c r="AW79">
        <v>1546.7708530819691</v>
      </c>
      <c r="AX79">
        <v>1598.1656809184726</v>
      </c>
      <c r="AY79">
        <v>1651.1983989396558</v>
      </c>
      <c r="AZ79">
        <v>1709.7456761347744</v>
      </c>
      <c r="BA79">
        <v>1753.7233651472086</v>
      </c>
      <c r="BB79">
        <v>1763.5488629398114</v>
      </c>
      <c r="BC79">
        <v>1841.491676205525</v>
      </c>
      <c r="BD79">
        <v>1798.2877553330036</v>
      </c>
      <c r="BE79">
        <v>1852.8929594787558</v>
      </c>
      <c r="BF79">
        <v>1871.6476112234498</v>
      </c>
      <c r="BG79">
        <v>1867.1631347677983</v>
      </c>
      <c r="BH79">
        <v>1845.3123042884183</v>
      </c>
      <c r="BI79">
        <v>1843.5363677576497</v>
      </c>
      <c r="BJ79">
        <v>1848.8163521800507</v>
      </c>
      <c r="BK79">
        <v>1857.9293597162471</v>
      </c>
      <c r="BL79">
        <v>1862.8863197310777</v>
      </c>
      <c r="BM79">
        <v>1705.4220864346028</v>
      </c>
      <c r="BN79">
        <v>1744.1268488641083</v>
      </c>
      <c r="BO79">
        <v>1739.6542934869426</v>
      </c>
      <c r="BP79">
        <v>1728.1217581392814</v>
      </c>
    </row>
    <row r="80" spans="1:68" x14ac:dyDescent="0.3">
      <c r="A80" t="s">
        <v>42</v>
      </c>
      <c r="B80" t="s">
        <v>20</v>
      </c>
      <c r="C80" t="s">
        <v>27</v>
      </c>
      <c r="D80" t="s">
        <v>403</v>
      </c>
      <c r="E80">
        <v>11142.857336475527</v>
      </c>
      <c r="F80">
        <v>11905.916327080564</v>
      </c>
      <c r="G80">
        <v>12177.853238294325</v>
      </c>
      <c r="H80">
        <v>12489.298469439282</v>
      </c>
      <c r="I80">
        <v>13070.656932155794</v>
      </c>
      <c r="J80">
        <v>13717.966724926497</v>
      </c>
      <c r="K80">
        <v>13990.933270913521</v>
      </c>
      <c r="L80">
        <v>14217.170700480076</v>
      </c>
      <c r="M80">
        <v>14479.478382380108</v>
      </c>
      <c r="N80">
        <v>15877.747730849867</v>
      </c>
      <c r="O80">
        <v>17128.63074817157</v>
      </c>
      <c r="P80">
        <v>17510.22659920124</v>
      </c>
      <c r="Q80">
        <v>18752.779159740916</v>
      </c>
      <c r="R80">
        <v>19948.827440953904</v>
      </c>
      <c r="S80">
        <v>20486.938638616306</v>
      </c>
      <c r="T80">
        <v>20764.336969785571</v>
      </c>
      <c r="U80">
        <v>20773.130910223255</v>
      </c>
      <c r="V80">
        <v>20764.716618938372</v>
      </c>
      <c r="W80">
        <v>21309.712715063251</v>
      </c>
      <c r="X80">
        <v>22769.107273565573</v>
      </c>
      <c r="Y80">
        <v>23921.614522336502</v>
      </c>
      <c r="Z80">
        <v>24133.242113003995</v>
      </c>
      <c r="AA80">
        <v>24744.296777225052</v>
      </c>
      <c r="AB80">
        <v>25363.855215195417</v>
      </c>
      <c r="AC80">
        <v>26045.513871152598</v>
      </c>
      <c r="AD80">
        <v>26857.593638232713</v>
      </c>
      <c r="AE80">
        <v>27508.199993584989</v>
      </c>
      <c r="AF80">
        <v>28410.875098103672</v>
      </c>
      <c r="AG80">
        <v>29806.343329290554</v>
      </c>
      <c r="AH80">
        <v>31209.75811405664</v>
      </c>
      <c r="AI80">
        <v>31279.95196645907</v>
      </c>
      <c r="AJ80">
        <v>29278.363655502799</v>
      </c>
      <c r="AK80">
        <v>28155.089556648687</v>
      </c>
      <c r="AL80">
        <v>27833.702570173307</v>
      </c>
      <c r="AM80">
        <v>28812.303619992043</v>
      </c>
      <c r="AN80">
        <v>29912.897973915817</v>
      </c>
      <c r="AO80">
        <v>30908.300309087947</v>
      </c>
      <c r="AP80">
        <v>32768.378128261895</v>
      </c>
      <c r="AQ80">
        <v>34464.9908824671</v>
      </c>
      <c r="AR80">
        <v>35891.005638395298</v>
      </c>
      <c r="AS80">
        <v>37884.391320915303</v>
      </c>
      <c r="AT80">
        <v>38784.772552258364</v>
      </c>
      <c r="AU80">
        <v>39351.390395618313</v>
      </c>
      <c r="AV80">
        <v>40044.30485558293</v>
      </c>
      <c r="AW80">
        <v>41522.175084122362</v>
      </c>
      <c r="AX80">
        <v>42530.619677187671</v>
      </c>
      <c r="AY80">
        <v>44074.030920414116</v>
      </c>
      <c r="AZ80">
        <v>46212.640974121554</v>
      </c>
      <c r="BA80">
        <v>46358.620411297088</v>
      </c>
      <c r="BB80">
        <v>42412.097849418307</v>
      </c>
      <c r="BC80">
        <v>43563.572197436515</v>
      </c>
      <c r="BD80">
        <v>44466.817697857237</v>
      </c>
      <c r="BE80">
        <v>43637.248671365691</v>
      </c>
      <c r="BF80">
        <v>43044.997120147404</v>
      </c>
      <c r="BG80">
        <v>42710.921288972932</v>
      </c>
      <c r="BH80">
        <v>42801.908116728511</v>
      </c>
      <c r="BI80">
        <v>43878.966727357867</v>
      </c>
      <c r="BJ80">
        <v>45173.629406719876</v>
      </c>
      <c r="BK80">
        <v>45627.919894723287</v>
      </c>
      <c r="BL80">
        <v>46135.881424263142</v>
      </c>
      <c r="BM80">
        <v>44984.73445054872</v>
      </c>
      <c r="BN80">
        <v>46165.686553738677</v>
      </c>
      <c r="BO80">
        <v>46655.165362426815</v>
      </c>
      <c r="BP80">
        <v>45939.291645013545</v>
      </c>
    </row>
    <row r="81" spans="1:68" x14ac:dyDescent="0.3">
      <c r="A81" t="s">
        <v>125</v>
      </c>
      <c r="B81" t="s">
        <v>314</v>
      </c>
      <c r="C81" t="s">
        <v>27</v>
      </c>
      <c r="D81" t="s">
        <v>403</v>
      </c>
      <c r="E81">
        <v>2151.1846071864611</v>
      </c>
      <c r="F81">
        <v>2158.6681783827867</v>
      </c>
      <c r="G81">
        <v>2167.690171617814</v>
      </c>
      <c r="H81">
        <v>2234.0203552720318</v>
      </c>
      <c r="I81">
        <v>2271.8021389139308</v>
      </c>
      <c r="J81">
        <v>2145.4364775647077</v>
      </c>
      <c r="K81">
        <v>2086.0671168356771</v>
      </c>
      <c r="L81">
        <v>2305.9191877094104</v>
      </c>
      <c r="M81">
        <v>2432.6550546426902</v>
      </c>
      <c r="N81">
        <v>2442.8397057269249</v>
      </c>
      <c r="O81">
        <v>2697.408865241011</v>
      </c>
      <c r="P81">
        <v>2827.6798548642591</v>
      </c>
      <c r="Q81">
        <v>2984.3236749038169</v>
      </c>
      <c r="R81">
        <v>3275.1437091160196</v>
      </c>
      <c r="S81">
        <v>3306.6215834584405</v>
      </c>
      <c r="T81">
        <v>3269.263363319214</v>
      </c>
      <c r="U81">
        <v>3296.8613763019503</v>
      </c>
      <c r="V81">
        <v>3417.6220564578075</v>
      </c>
      <c r="W81">
        <v>3400.0505803295323</v>
      </c>
      <c r="X81">
        <v>3723.1810037958599</v>
      </c>
      <c r="Y81">
        <v>3574.119738970629</v>
      </c>
      <c r="Z81">
        <v>3708.0429446869325</v>
      </c>
      <c r="AA81">
        <v>3402.2230884325968</v>
      </c>
      <c r="AB81">
        <v>3189.1664003914925</v>
      </c>
      <c r="AC81">
        <v>3374.2856797420291</v>
      </c>
      <c r="AD81">
        <v>3143.8406753117215</v>
      </c>
      <c r="AE81">
        <v>3318.1673684329635</v>
      </c>
      <c r="AF81">
        <v>3048.9124159723483</v>
      </c>
      <c r="AG81">
        <v>3039.4263822189541</v>
      </c>
      <c r="AH81">
        <v>3230.2978887740956</v>
      </c>
      <c r="AI81">
        <v>3383.8215926183511</v>
      </c>
      <c r="AJ81">
        <v>3273.9913996075766</v>
      </c>
      <c r="AK81">
        <v>3464.7564474932328</v>
      </c>
      <c r="AL81">
        <v>3528.0694204952347</v>
      </c>
      <c r="AM81">
        <v>3700.4752529671832</v>
      </c>
      <c r="AN81">
        <v>3786.0785185277514</v>
      </c>
      <c r="AO81">
        <v>3946.4304802397328</v>
      </c>
      <c r="AP81">
        <v>3821.0691662065183</v>
      </c>
      <c r="AQ81">
        <v>3826.1600613680889</v>
      </c>
      <c r="AR81">
        <v>4114.9606348751595</v>
      </c>
      <c r="AS81">
        <v>4000.8543266074275</v>
      </c>
      <c r="AT81">
        <v>4038.1331528661572</v>
      </c>
      <c r="AU81">
        <v>4125.3263582660175</v>
      </c>
      <c r="AV81">
        <v>4125.7296330437821</v>
      </c>
      <c r="AW81">
        <v>4302.3475740864778</v>
      </c>
      <c r="AX81">
        <v>4291.7154711670737</v>
      </c>
      <c r="AY81">
        <v>4330.8271965843905</v>
      </c>
      <c r="AZ81">
        <v>4257.5144954715788</v>
      </c>
      <c r="BA81">
        <v>4272.3066086065955</v>
      </c>
      <c r="BB81">
        <v>4191.3472423000294</v>
      </c>
      <c r="BC81">
        <v>4297.1389274323692</v>
      </c>
      <c r="BD81">
        <v>4397.903009834582</v>
      </c>
      <c r="BE81">
        <v>4446.7341659882923</v>
      </c>
      <c r="BF81">
        <v>4645.0464805469283</v>
      </c>
      <c r="BG81">
        <v>4894.0435713202396</v>
      </c>
      <c r="BH81">
        <v>5105.1895922106214</v>
      </c>
      <c r="BI81">
        <v>5223.3760077680845</v>
      </c>
      <c r="BJ81">
        <v>5499.1222025935422</v>
      </c>
      <c r="BK81">
        <v>5708.9109302096931</v>
      </c>
      <c r="BL81">
        <v>5679.0518272209592</v>
      </c>
      <c r="BM81">
        <v>4701.331467844604</v>
      </c>
      <c r="BN81">
        <v>4451.6025989459222</v>
      </c>
      <c r="BO81">
        <v>5313.0284381553756</v>
      </c>
      <c r="BP81">
        <v>5698.964204834685</v>
      </c>
    </row>
    <row r="82" spans="1:68" x14ac:dyDescent="0.3">
      <c r="A82" t="s">
        <v>307</v>
      </c>
      <c r="B82" t="s">
        <v>511</v>
      </c>
      <c r="C82" t="s">
        <v>27</v>
      </c>
      <c r="D82" t="s">
        <v>403</v>
      </c>
      <c r="E82">
        <v>11169.647238321833</v>
      </c>
      <c r="F82">
        <v>11598.679525639036</v>
      </c>
      <c r="G82">
        <v>12257.759306674756</v>
      </c>
      <c r="H82">
        <v>12884.017039003376</v>
      </c>
      <c r="I82">
        <v>13587.671670052574</v>
      </c>
      <c r="J82">
        <v>14089.584552868648</v>
      </c>
      <c r="K82">
        <v>14670.500507532577</v>
      </c>
      <c r="L82">
        <v>15234.364696071731</v>
      </c>
      <c r="M82">
        <v>15767.28333900401</v>
      </c>
      <c r="N82">
        <v>16738.167671301599</v>
      </c>
      <c r="O82">
        <v>17605.638969152322</v>
      </c>
      <c r="P82">
        <v>18377.868910037327</v>
      </c>
      <c r="Q82">
        <v>19041.789726648931</v>
      </c>
      <c r="R82">
        <v>20091.194013855955</v>
      </c>
      <c r="S82">
        <v>20813.444898837955</v>
      </c>
      <c r="T82">
        <v>20498.348081583958</v>
      </c>
      <c r="U82">
        <v>21291.988987841985</v>
      </c>
      <c r="V82">
        <v>21925.832401668529</v>
      </c>
      <c r="W82">
        <v>22687.611506900408</v>
      </c>
      <c r="X82">
        <v>23378.294993221167</v>
      </c>
      <c r="Y82">
        <v>23618.399617471816</v>
      </c>
      <c r="Z82">
        <v>23733.593565543415</v>
      </c>
      <c r="AA82">
        <v>24187.094766864251</v>
      </c>
      <c r="AB82">
        <v>24356.659291812786</v>
      </c>
      <c r="AC82">
        <v>24600.992355863385</v>
      </c>
      <c r="AD82">
        <v>24870.505820140948</v>
      </c>
      <c r="AE82">
        <v>25319.315094538706</v>
      </c>
      <c r="AF82">
        <v>25830.23897678472</v>
      </c>
      <c r="AG82">
        <v>26912.181206405414</v>
      </c>
      <c r="AH82">
        <v>27938.469756724739</v>
      </c>
      <c r="AI82">
        <v>28617.44357011508</v>
      </c>
      <c r="AJ82">
        <v>28664.131878335167</v>
      </c>
      <c r="AK82">
        <v>28977.888902540548</v>
      </c>
      <c r="AL82">
        <v>28670.886328678174</v>
      </c>
      <c r="AM82">
        <v>29237.535511327973</v>
      </c>
      <c r="AN82">
        <v>29745.128728949421</v>
      </c>
      <c r="AO82">
        <v>30057.965553334521</v>
      </c>
      <c r="AP82">
        <v>30650.744476525331</v>
      </c>
      <c r="AQ82">
        <v>31633.147749576878</v>
      </c>
      <c r="AR82">
        <v>32546.934052218698</v>
      </c>
      <c r="AS82">
        <v>33592.466830057288</v>
      </c>
      <c r="AT82">
        <v>34009.862397736761</v>
      </c>
      <c r="AU82">
        <v>34146.306268324312</v>
      </c>
      <c r="AV82">
        <v>34183.663344453817</v>
      </c>
      <c r="AW82">
        <v>34893.529811997403</v>
      </c>
      <c r="AX82">
        <v>35208.855797142955</v>
      </c>
      <c r="AY82">
        <v>35821.871994777255</v>
      </c>
      <c r="AZ82">
        <v>36464.959268215753</v>
      </c>
      <c r="BA82">
        <v>36354.65866410805</v>
      </c>
      <c r="BB82">
        <v>35129.362236085843</v>
      </c>
      <c r="BC82">
        <v>35638.121560345076</v>
      </c>
      <c r="BD82">
        <v>36244.187162591843</v>
      </c>
      <c r="BE82">
        <v>36182.151127581645</v>
      </c>
      <c r="BF82">
        <v>36203.190869377409</v>
      </c>
      <c r="BG82">
        <v>36378.618661469911</v>
      </c>
      <c r="BH82">
        <v>36652.922305217762</v>
      </c>
      <c r="BI82">
        <v>36956.795800329317</v>
      </c>
      <c r="BJ82">
        <v>37694.083302730432</v>
      </c>
      <c r="BK82">
        <v>38259.697769847415</v>
      </c>
      <c r="BL82">
        <v>38832.024201430271</v>
      </c>
      <c r="BM82">
        <v>35806.617891777249</v>
      </c>
      <c r="BN82">
        <v>38002.194236225216</v>
      </c>
      <c r="BO82">
        <v>38816.479279564308</v>
      </c>
      <c r="BP82">
        <v>38975.576615723592</v>
      </c>
    </row>
    <row r="83" spans="1:68" x14ac:dyDescent="0.3">
      <c r="A83" t="s">
        <v>279</v>
      </c>
      <c r="B83" t="s">
        <v>379</v>
      </c>
      <c r="C83" t="s">
        <v>27</v>
      </c>
      <c r="D83" t="s">
        <v>403</v>
      </c>
      <c r="BA83">
        <v>44678.669584726238</v>
      </c>
      <c r="BB83">
        <v>42740.253942479532</v>
      </c>
      <c r="BC83">
        <v>42510.346652924942</v>
      </c>
      <c r="BD83">
        <v>44108.580354904094</v>
      </c>
      <c r="BE83">
        <v>47197.674090031644</v>
      </c>
      <c r="BF83">
        <v>49933.350321801663</v>
      </c>
      <c r="BG83">
        <v>52595.025427996261</v>
      </c>
      <c r="BH83">
        <v>52726.68737820784</v>
      </c>
      <c r="BI83">
        <v>52762.428721532495</v>
      </c>
      <c r="BJ83">
        <v>53822.909900023333</v>
      </c>
      <c r="BK83">
        <v>54506.387071933001</v>
      </c>
      <c r="BL83">
        <v>56099.96896399949</v>
      </c>
      <c r="BM83">
        <v>54248.549798530308</v>
      </c>
      <c r="BN83">
        <v>56856.685386292411</v>
      </c>
      <c r="BO83">
        <v>59699.200826559609</v>
      </c>
    </row>
    <row r="84" spans="1:68" x14ac:dyDescent="0.3">
      <c r="A84" t="s">
        <v>312</v>
      </c>
      <c r="B84" t="s">
        <v>231</v>
      </c>
      <c r="C84" t="s">
        <v>27</v>
      </c>
      <c r="D84" t="s">
        <v>403</v>
      </c>
      <c r="O84">
        <v>1708.1468019895601</v>
      </c>
      <c r="P84">
        <v>1698.959704852319</v>
      </c>
      <c r="Q84">
        <v>1673.183470624235</v>
      </c>
      <c r="R84">
        <v>2183.9332445332811</v>
      </c>
      <c r="S84">
        <v>2454.7741730244043</v>
      </c>
      <c r="T84">
        <v>2399.1731002896468</v>
      </c>
      <c r="U84">
        <v>2355.7432947462917</v>
      </c>
      <c r="V84">
        <v>2359.8550797495536</v>
      </c>
      <c r="W84">
        <v>2429.2665607658082</v>
      </c>
      <c r="X84">
        <v>2409.4192075144488</v>
      </c>
      <c r="Y84">
        <v>2171.9936165250233</v>
      </c>
      <c r="Z84">
        <v>2315.4574610428599</v>
      </c>
      <c r="AA84">
        <v>2191.0162930940896</v>
      </c>
      <c r="AB84">
        <v>2170.5362628219123</v>
      </c>
      <c r="AC84">
        <v>2026.4997913937027</v>
      </c>
      <c r="AD84">
        <v>2296.8413280807022</v>
      </c>
      <c r="AE84">
        <v>2413.4178381599163</v>
      </c>
      <c r="AF84">
        <v>2377.9761711549004</v>
      </c>
      <c r="AG84">
        <v>2383.5972079816866</v>
      </c>
      <c r="AH84">
        <v>2421.5258599890226</v>
      </c>
      <c r="AI84">
        <v>2466.0763453531727</v>
      </c>
      <c r="AJ84">
        <v>2601.1235665162631</v>
      </c>
      <c r="AK84">
        <v>2640.5382056453577</v>
      </c>
      <c r="AL84">
        <v>2771.0127259641276</v>
      </c>
      <c r="AM84">
        <v>2684.9435904334241</v>
      </c>
      <c r="AN84">
        <v>2834.6301232021337</v>
      </c>
      <c r="AO84">
        <v>2733.1006279659732</v>
      </c>
      <c r="AP84">
        <v>2559.4094420334313</v>
      </c>
      <c r="AQ84">
        <v>2625.9152111957319</v>
      </c>
      <c r="AR84">
        <v>2658.832599637602</v>
      </c>
      <c r="AS84">
        <v>2783.1161768855809</v>
      </c>
      <c r="AT84">
        <v>2837.3725481902329</v>
      </c>
      <c r="AU84">
        <v>2851.7720505700859</v>
      </c>
      <c r="AV84">
        <v>2901.4499198521535</v>
      </c>
      <c r="AW84">
        <v>2821.341878649559</v>
      </c>
      <c r="AX84">
        <v>2891.873287615655</v>
      </c>
      <c r="AY84">
        <v>2906.2690034636939</v>
      </c>
      <c r="AZ84">
        <v>2872.934132456719</v>
      </c>
      <c r="BA84">
        <v>2825.0958544495156</v>
      </c>
      <c r="BB84">
        <v>2878.1113861625081</v>
      </c>
      <c r="BC84">
        <v>2950.7987263697842</v>
      </c>
      <c r="BD84">
        <v>3036.4484938271476</v>
      </c>
      <c r="BE84">
        <v>2970.2651883513795</v>
      </c>
      <c r="BF84">
        <v>2851.0354341361467</v>
      </c>
      <c r="BG84">
        <v>2774.6947140847892</v>
      </c>
      <c r="BH84">
        <v>2891.3221026474939</v>
      </c>
      <c r="BI84">
        <v>2893.0819496044846</v>
      </c>
      <c r="BJ84">
        <v>2903.5542751517496</v>
      </c>
      <c r="BK84">
        <v>2890.4930054810529</v>
      </c>
      <c r="BL84">
        <v>2996.3173046865345</v>
      </c>
      <c r="BM84">
        <v>2918.5160637418571</v>
      </c>
      <c r="BN84">
        <v>2973.0515099611625</v>
      </c>
      <c r="BO84">
        <v>2923.2229518822178</v>
      </c>
      <c r="BP84">
        <v>2919.0471635546091</v>
      </c>
    </row>
    <row r="85" spans="1:68" x14ac:dyDescent="0.3">
      <c r="A85" t="s">
        <v>402</v>
      </c>
      <c r="B85" t="s">
        <v>300</v>
      </c>
      <c r="C85" t="s">
        <v>27</v>
      </c>
      <c r="D85" t="s">
        <v>403</v>
      </c>
      <c r="E85">
        <v>3304.6916315898147</v>
      </c>
      <c r="F85">
        <v>3748.9522430310903</v>
      </c>
      <c r="G85">
        <v>3978.9925922301904</v>
      </c>
      <c r="H85">
        <v>4167.2110493625987</v>
      </c>
      <c r="I85">
        <v>4298.5863528481505</v>
      </c>
      <c r="J85">
        <v>4591.2707207688554</v>
      </c>
      <c r="K85">
        <v>4727.3355964304947</v>
      </c>
      <c r="L85">
        <v>4846.1134643497535</v>
      </c>
      <c r="M85">
        <v>4888.2337580239046</v>
      </c>
      <c r="N85">
        <v>5183.7835156450365</v>
      </c>
      <c r="O85">
        <v>5515.1774141599872</v>
      </c>
      <c r="P85">
        <v>5956.2819746385649</v>
      </c>
      <c r="Q85">
        <v>6497.3121889014828</v>
      </c>
      <c r="R85">
        <v>7012.4143097804117</v>
      </c>
      <c r="S85">
        <v>9575.9032924036455</v>
      </c>
      <c r="T85">
        <v>11165.451810742019</v>
      </c>
      <c r="U85">
        <v>14801.341149930924</v>
      </c>
      <c r="V85">
        <v>12636.07076052513</v>
      </c>
      <c r="W85">
        <v>9365.3437312768656</v>
      </c>
      <c r="X85">
        <v>9177.1283448777649</v>
      </c>
      <c r="Y85">
        <v>9174.0807378785648</v>
      </c>
      <c r="Z85">
        <v>9392.9258774196333</v>
      </c>
      <c r="AA85">
        <v>8863.5768859361015</v>
      </c>
      <c r="AB85">
        <v>9112.391764285916</v>
      </c>
      <c r="AC85">
        <v>9534.2774550901777</v>
      </c>
      <c r="AD85">
        <v>9061.0801923087329</v>
      </c>
      <c r="AE85">
        <v>8744.6755355608693</v>
      </c>
      <c r="AF85">
        <v>7047.7604913068044</v>
      </c>
      <c r="AG85">
        <v>7735.5553793385479</v>
      </c>
      <c r="AH85">
        <v>8167.9501192697671</v>
      </c>
      <c r="AI85">
        <v>8360.2630307444724</v>
      </c>
      <c r="AJ85">
        <v>8634.4199336196452</v>
      </c>
      <c r="AK85">
        <v>8146.1955429978962</v>
      </c>
      <c r="AL85">
        <v>8245.591508350728</v>
      </c>
      <c r="AM85">
        <v>8331.0498320713796</v>
      </c>
      <c r="AN85">
        <v>8524.4191555286543</v>
      </c>
      <c r="AO85">
        <v>8613.5805683240069</v>
      </c>
      <c r="AP85">
        <v>8882.4028787803727</v>
      </c>
      <c r="AQ85">
        <v>8963.2049790741312</v>
      </c>
      <c r="AR85">
        <v>7959.0647957815863</v>
      </c>
      <c r="AS85">
        <v>7611.8357141772694</v>
      </c>
      <c r="AT85">
        <v>7574.1149145289783</v>
      </c>
      <c r="AU85">
        <v>7357.5667135780504</v>
      </c>
      <c r="AV85">
        <v>7322.6061409263666</v>
      </c>
      <c r="AW85">
        <v>7171.6835328618299</v>
      </c>
      <c r="AX85">
        <v>7155.3654847929984</v>
      </c>
      <c r="AY85">
        <v>6750.050848792338</v>
      </c>
      <c r="AZ85">
        <v>6937.485134421072</v>
      </c>
      <c r="BA85">
        <v>6497.4812389749468</v>
      </c>
      <c r="BB85">
        <v>6295.1990548562935</v>
      </c>
      <c r="BC85">
        <v>6514.7311629822016</v>
      </c>
      <c r="BD85">
        <v>6735.0828791982231</v>
      </c>
      <c r="BE85">
        <v>6840.9486124671375</v>
      </c>
      <c r="BF85">
        <v>6977.7702694523905</v>
      </c>
      <c r="BG85">
        <v>7039.6821485931196</v>
      </c>
      <c r="BH85">
        <v>7090.4546339494236</v>
      </c>
      <c r="BI85">
        <v>7038.5772782308331</v>
      </c>
      <c r="BJ85">
        <v>6893.3843268889987</v>
      </c>
      <c r="BK85">
        <v>6786.8903499123762</v>
      </c>
      <c r="BL85">
        <v>6893.3231054808757</v>
      </c>
      <c r="BM85">
        <v>6619.6886029597717</v>
      </c>
      <c r="BN85">
        <v>6577.4117715207876</v>
      </c>
      <c r="BO85">
        <v>6637.0661064496599</v>
      </c>
      <c r="BP85">
        <v>6654.7565710508097</v>
      </c>
    </row>
    <row r="86" spans="1:68" x14ac:dyDescent="0.3">
      <c r="A86" t="s">
        <v>546</v>
      </c>
      <c r="B86" t="s">
        <v>480</v>
      </c>
      <c r="C86" t="s">
        <v>27</v>
      </c>
      <c r="D86" t="s">
        <v>403</v>
      </c>
      <c r="E86">
        <v>15135.1119546749</v>
      </c>
      <c r="F86">
        <v>15426.201624350177</v>
      </c>
      <c r="G86">
        <v>15463.894160439371</v>
      </c>
      <c r="H86">
        <v>16094.471648488983</v>
      </c>
      <c r="I86">
        <v>16884.774617848583</v>
      </c>
      <c r="J86">
        <v>17134.041314395392</v>
      </c>
      <c r="K86">
        <v>17306.931636056404</v>
      </c>
      <c r="L86">
        <v>17691.791580749239</v>
      </c>
      <c r="M86">
        <v>18569.398723915871</v>
      </c>
      <c r="N86">
        <v>18850.938950060801</v>
      </c>
      <c r="O86">
        <v>19284.486919743817</v>
      </c>
      <c r="P86">
        <v>19877.159817626678</v>
      </c>
      <c r="Q86">
        <v>20665.996055653464</v>
      </c>
      <c r="R86">
        <v>21971.724307480545</v>
      </c>
      <c r="S86">
        <v>21412.351214802449</v>
      </c>
      <c r="T86">
        <v>21098.374361817761</v>
      </c>
      <c r="U86">
        <v>21717.735937890182</v>
      </c>
      <c r="V86">
        <v>22258.819833319241</v>
      </c>
      <c r="W86">
        <v>23193.395432895861</v>
      </c>
      <c r="X86">
        <v>24041.338024566983</v>
      </c>
      <c r="Y86">
        <v>23524.836972664878</v>
      </c>
      <c r="Z86">
        <v>23331.395696122199</v>
      </c>
      <c r="AA86">
        <v>23805.362665145913</v>
      </c>
      <c r="AB86">
        <v>24801.931629898463</v>
      </c>
      <c r="AC86">
        <v>25324.602623579427</v>
      </c>
      <c r="AD86">
        <v>26315.128650024435</v>
      </c>
      <c r="AE86">
        <v>27081.348972265725</v>
      </c>
      <c r="AF86">
        <v>28481.149271987913</v>
      </c>
      <c r="AG86">
        <v>30047.008849582795</v>
      </c>
      <c r="AH86">
        <v>30741.373836080995</v>
      </c>
      <c r="AI86">
        <v>30874.508931448243</v>
      </c>
      <c r="AJ86">
        <v>30439.645857276737</v>
      </c>
      <c r="AK86">
        <v>30479.197001852077</v>
      </c>
      <c r="AL86">
        <v>31163.275340396816</v>
      </c>
      <c r="AM86">
        <v>32279.533736403882</v>
      </c>
      <c r="AN86">
        <v>33009.30415097448</v>
      </c>
      <c r="AO86">
        <v>33775.500900138228</v>
      </c>
      <c r="AP86">
        <v>35347.763543374589</v>
      </c>
      <c r="AQ86">
        <v>36448.264219893455</v>
      </c>
      <c r="AR86">
        <v>37440.794059223888</v>
      </c>
      <c r="AS86">
        <v>38918.455057470754</v>
      </c>
      <c r="AT86">
        <v>39768.666346397105</v>
      </c>
      <c r="AU86">
        <v>40310.304939932823</v>
      </c>
      <c r="AV86">
        <v>41385.540468491316</v>
      </c>
      <c r="AW86">
        <v>42149.270335215318</v>
      </c>
      <c r="AX86">
        <v>43007.362924589179</v>
      </c>
      <c r="AY86">
        <v>43711.155017247103</v>
      </c>
      <c r="AZ86">
        <v>44508.605795291929</v>
      </c>
      <c r="BA86">
        <v>44060.003098060304</v>
      </c>
      <c r="BB86">
        <v>41709.966167737541</v>
      </c>
      <c r="BC86">
        <v>42310.749912752006</v>
      </c>
      <c r="BD86">
        <v>42462.106734980713</v>
      </c>
      <c r="BE86">
        <v>42805.842517266632</v>
      </c>
      <c r="BF86">
        <v>43282.209751378752</v>
      </c>
      <c r="BG86">
        <v>44337.678640273254</v>
      </c>
      <c r="BH86">
        <v>44964.391143729204</v>
      </c>
      <c r="BI86">
        <v>45482.178288625437</v>
      </c>
      <c r="BJ86">
        <v>46373.638531415476</v>
      </c>
      <c r="BK86">
        <v>46740.553592637742</v>
      </c>
      <c r="BL86">
        <v>47240.599622326998</v>
      </c>
      <c r="BM86">
        <v>42191.917366578477</v>
      </c>
      <c r="BN86">
        <v>45889.611022855352</v>
      </c>
      <c r="BO86">
        <v>47343.47437769478</v>
      </c>
      <c r="BP86">
        <v>47005.119009957525</v>
      </c>
    </row>
    <row r="87" spans="1:68" x14ac:dyDescent="0.3">
      <c r="A87" t="s">
        <v>508</v>
      </c>
      <c r="B87" t="s">
        <v>374</v>
      </c>
      <c r="C87" t="s">
        <v>27</v>
      </c>
      <c r="D87" t="s">
        <v>403</v>
      </c>
      <c r="J87">
        <v>1789.993421997081</v>
      </c>
      <c r="K87">
        <v>1902.9960654979711</v>
      </c>
      <c r="L87">
        <v>2002.2556191147203</v>
      </c>
      <c r="M87">
        <v>2072.5828527892581</v>
      </c>
      <c r="N87">
        <v>2151.3558449505376</v>
      </c>
      <c r="O87">
        <v>2387.4681018388255</v>
      </c>
      <c r="P87">
        <v>2421.1417815634422</v>
      </c>
      <c r="Q87">
        <v>2464.7721023643562</v>
      </c>
      <c r="R87">
        <v>2601.5389166981699</v>
      </c>
      <c r="S87">
        <v>2806.253644029282</v>
      </c>
      <c r="T87">
        <v>2991.2100727664306</v>
      </c>
      <c r="U87">
        <v>3150.8572579652873</v>
      </c>
      <c r="V87">
        <v>3345.2071490459716</v>
      </c>
      <c r="W87">
        <v>3572.8213599774108</v>
      </c>
      <c r="X87">
        <v>3808.0190588590763</v>
      </c>
      <c r="Y87">
        <v>3948.8653507951208</v>
      </c>
      <c r="Z87">
        <v>4122.8765912700792</v>
      </c>
      <c r="AA87">
        <v>4169.9792441323189</v>
      </c>
      <c r="AB87">
        <v>4311.2987158732603</v>
      </c>
      <c r="AC87">
        <v>4506.6681367482188</v>
      </c>
      <c r="AD87">
        <v>4688.0718652506048</v>
      </c>
      <c r="AE87">
        <v>4266.7249463735679</v>
      </c>
      <c r="AF87">
        <v>4285.8725953038902</v>
      </c>
      <c r="AG87">
        <v>4479.4001828113132</v>
      </c>
      <c r="AH87">
        <v>4146.2568079811017</v>
      </c>
      <c r="AI87">
        <v>3534.032277327824</v>
      </c>
      <c r="AJ87">
        <v>2768.8101608929301</v>
      </c>
      <c r="AK87">
        <v>1513.8501740446266</v>
      </c>
      <c r="AL87">
        <v>1062.0952808020741</v>
      </c>
      <c r="AM87">
        <v>966.4195962254845</v>
      </c>
      <c r="AN87">
        <v>1029.4805462834745</v>
      </c>
      <c r="AO87">
        <v>1187.1232062189954</v>
      </c>
      <c r="AP87">
        <v>1354.7835220206559</v>
      </c>
      <c r="AQ87">
        <v>1431.7933606922363</v>
      </c>
      <c r="AR87">
        <v>1503.4629877673394</v>
      </c>
      <c r="AS87">
        <v>1561.1986763884659</v>
      </c>
      <c r="AT87">
        <v>1661.8301910642062</v>
      </c>
      <c r="AU87">
        <v>1768.5970116888041</v>
      </c>
      <c r="AV87">
        <v>1977.4614333874113</v>
      </c>
      <c r="AW87">
        <v>2105.0047284379875</v>
      </c>
      <c r="AX87">
        <v>2321.6008428516348</v>
      </c>
      <c r="AY87">
        <v>2554.8125350391365</v>
      </c>
      <c r="AZ87">
        <v>2891.1370233184598</v>
      </c>
      <c r="BA87">
        <v>2970.1585828242805</v>
      </c>
      <c r="BB87">
        <v>2887.256079359217</v>
      </c>
      <c r="BC87">
        <v>3090.0651366231846</v>
      </c>
      <c r="BD87">
        <v>3362.1030031967971</v>
      </c>
      <c r="BE87">
        <v>3609.7807986259963</v>
      </c>
      <c r="BF87">
        <v>3806.5060064905138</v>
      </c>
      <c r="BG87">
        <v>3960.3508009190073</v>
      </c>
      <c r="BH87">
        <v>4086.6223465964995</v>
      </c>
      <c r="BI87">
        <v>4225.0915490480565</v>
      </c>
      <c r="BJ87">
        <v>4442.5074412737404</v>
      </c>
      <c r="BK87">
        <v>4713.6535484530314</v>
      </c>
      <c r="BL87">
        <v>4975.8114819481389</v>
      </c>
      <c r="BM87">
        <v>4659.6092531823406</v>
      </c>
      <c r="BN87">
        <v>5175.1986518582507</v>
      </c>
      <c r="BO87">
        <v>5736.3044957859747</v>
      </c>
      <c r="BP87">
        <v>6086.592688164993</v>
      </c>
    </row>
    <row r="88" spans="1:68" x14ac:dyDescent="0.3">
      <c r="A88" t="s">
        <v>141</v>
      </c>
      <c r="B88" t="s">
        <v>446</v>
      </c>
      <c r="C88" t="s">
        <v>27</v>
      </c>
      <c r="D88" t="s">
        <v>403</v>
      </c>
      <c r="E88">
        <v>1107.9886881885695</v>
      </c>
      <c r="F88">
        <v>1114.1486472712415</v>
      </c>
      <c r="G88">
        <v>1132.5043439786664</v>
      </c>
      <c r="H88">
        <v>1154.3331840727421</v>
      </c>
      <c r="I88">
        <v>1151.7381183318275</v>
      </c>
      <c r="J88">
        <v>1139.5352990425947</v>
      </c>
      <c r="K88">
        <v>1064.8997576934498</v>
      </c>
      <c r="L88">
        <v>1071.4069942873423</v>
      </c>
      <c r="M88">
        <v>1049.546496644281</v>
      </c>
      <c r="N88">
        <v>1085.2907759650511</v>
      </c>
      <c r="O88">
        <v>1159.6383105170494</v>
      </c>
      <c r="P88">
        <v>1187.0433256492674</v>
      </c>
      <c r="Q88">
        <v>1125.7426676159082</v>
      </c>
      <c r="R88">
        <v>1125.6169508945345</v>
      </c>
      <c r="S88">
        <v>1168.5818767988596</v>
      </c>
      <c r="T88">
        <v>994.15502405164534</v>
      </c>
      <c r="U88">
        <v>931.75815756575992</v>
      </c>
      <c r="V88">
        <v>925.08733875950622</v>
      </c>
      <c r="W88">
        <v>973.13719582030717</v>
      </c>
      <c r="X88">
        <v>919.62888329873056</v>
      </c>
      <c r="Y88">
        <v>896.74505156176713</v>
      </c>
      <c r="Z88">
        <v>840.69470362279878</v>
      </c>
      <c r="AA88">
        <v>759.3573422683769</v>
      </c>
      <c r="AB88">
        <v>702.42364547625345</v>
      </c>
      <c r="AC88">
        <v>742.66890052616861</v>
      </c>
      <c r="AD88">
        <v>762.81907044798334</v>
      </c>
      <c r="AE88">
        <v>784.08597270784344</v>
      </c>
      <c r="AF88">
        <v>802.21155068339476</v>
      </c>
      <c r="AG88">
        <v>826.51837473824469</v>
      </c>
      <c r="AH88">
        <v>846.58291348891441</v>
      </c>
      <c r="AI88">
        <v>852.42156087709429</v>
      </c>
      <c r="AJ88">
        <v>874.98607938587429</v>
      </c>
      <c r="AK88">
        <v>886.65275781649211</v>
      </c>
      <c r="AL88">
        <v>907.19635258966684</v>
      </c>
      <c r="AM88">
        <v>915.28931214962358</v>
      </c>
      <c r="AN88">
        <v>931.18043829990665</v>
      </c>
      <c r="AO88">
        <v>951.92279979679392</v>
      </c>
      <c r="AP88">
        <v>968.84604300700812</v>
      </c>
      <c r="AQ88">
        <v>990.17503188701164</v>
      </c>
      <c r="AR88">
        <v>1008.833689243151</v>
      </c>
      <c r="AS88">
        <v>1020.1622090413834</v>
      </c>
      <c r="AT88">
        <v>1033.1213644656998</v>
      </c>
      <c r="AU88">
        <v>1050.3440242430422</v>
      </c>
      <c r="AV88">
        <v>1075.371883630997</v>
      </c>
      <c r="AW88">
        <v>1105.6856414138235</v>
      </c>
      <c r="AX88">
        <v>1140.186432582826</v>
      </c>
      <c r="AY88">
        <v>1181.5589862962913</v>
      </c>
      <c r="AZ88">
        <v>1201.210823415777</v>
      </c>
      <c r="BA88">
        <v>1277.823002037459</v>
      </c>
      <c r="BB88">
        <v>1306.1851527845904</v>
      </c>
      <c r="BC88">
        <v>1374.9850338804915</v>
      </c>
      <c r="BD88">
        <v>1530.3593422459344</v>
      </c>
      <c r="BE88">
        <v>1631.9193704987247</v>
      </c>
      <c r="BF88">
        <v>1708.8280133417752</v>
      </c>
      <c r="BG88">
        <v>1715.8239714129988</v>
      </c>
      <c r="BH88">
        <v>1711.2713256145335</v>
      </c>
      <c r="BI88">
        <v>1728.0970856164402</v>
      </c>
      <c r="BJ88">
        <v>1827.2739272278459</v>
      </c>
      <c r="BK88">
        <v>1899.8084315335011</v>
      </c>
      <c r="BL88">
        <v>1981.6137598896196</v>
      </c>
      <c r="BM88">
        <v>1951.0644783552543</v>
      </c>
      <c r="BN88">
        <v>2009.3590932694754</v>
      </c>
      <c r="BO88">
        <v>2046.007618665747</v>
      </c>
      <c r="BP88">
        <v>2066.3752237162389</v>
      </c>
    </row>
    <row r="89" spans="1:68" x14ac:dyDescent="0.3">
      <c r="A89" t="s">
        <v>109</v>
      </c>
      <c r="B89" t="s">
        <v>556</v>
      </c>
      <c r="C89" t="s">
        <v>27</v>
      </c>
      <c r="D89" t="s">
        <v>403</v>
      </c>
    </row>
    <row r="90" spans="1:68" x14ac:dyDescent="0.3">
      <c r="A90" t="s">
        <v>470</v>
      </c>
      <c r="B90" t="s">
        <v>465</v>
      </c>
      <c r="C90" t="s">
        <v>27</v>
      </c>
      <c r="D90" t="s">
        <v>403</v>
      </c>
      <c r="O90">
        <v>459.95325882542943</v>
      </c>
      <c r="P90">
        <v>476.09644829948343</v>
      </c>
      <c r="Q90">
        <v>478.8604865307513</v>
      </c>
      <c r="R90">
        <v>478.37896618082925</v>
      </c>
      <c r="S90">
        <v>495.4843861991634</v>
      </c>
      <c r="T90">
        <v>501.85824262094525</v>
      </c>
      <c r="U90">
        <v>533.39848368341916</v>
      </c>
      <c r="V90">
        <v>507.70685016127601</v>
      </c>
      <c r="W90">
        <v>533.79924168160653</v>
      </c>
      <c r="X90">
        <v>518.68631090055885</v>
      </c>
      <c r="Y90">
        <v>522.8245471992326</v>
      </c>
      <c r="Z90">
        <v>516.17004209002323</v>
      </c>
      <c r="AA90">
        <v>514.96314633025804</v>
      </c>
      <c r="AB90">
        <v>510.6421564785519</v>
      </c>
      <c r="AC90">
        <v>506.30737445700993</v>
      </c>
      <c r="AD90">
        <v>519.16934467875308</v>
      </c>
      <c r="AE90">
        <v>522.14804175232905</v>
      </c>
      <c r="AF90">
        <v>525.53510043497408</v>
      </c>
      <c r="AG90">
        <v>544.06766848707355</v>
      </c>
      <c r="AH90">
        <v>551.18786103017771</v>
      </c>
      <c r="AI90">
        <v>555.29545003058979</v>
      </c>
      <c r="AJ90">
        <v>547.27722597892239</v>
      </c>
      <c r="AK90">
        <v>547.27211324968187</v>
      </c>
      <c r="AL90">
        <v>557.42546274361985</v>
      </c>
      <c r="AM90">
        <v>562.31664099703141</v>
      </c>
      <c r="AN90">
        <v>571.98275138881615</v>
      </c>
      <c r="AO90">
        <v>580.80006586005732</v>
      </c>
      <c r="AP90">
        <v>598.45611016299301</v>
      </c>
      <c r="AQ90">
        <v>608.64402281882701</v>
      </c>
      <c r="AR90">
        <v>617.75139815388968</v>
      </c>
      <c r="AS90">
        <v>620.90445636734216</v>
      </c>
      <c r="AT90">
        <v>635.3318259627074</v>
      </c>
      <c r="AU90">
        <v>657.85675705614165</v>
      </c>
      <c r="AV90">
        <v>651.30525696914299</v>
      </c>
      <c r="AW90">
        <v>652.50421995144893</v>
      </c>
      <c r="AX90">
        <v>658.894381308167</v>
      </c>
      <c r="AY90">
        <v>653.11937809740061</v>
      </c>
      <c r="AZ90">
        <v>681.82817584011809</v>
      </c>
      <c r="BA90">
        <v>693.11410539101735</v>
      </c>
      <c r="BB90">
        <v>668.81474253672275</v>
      </c>
      <c r="BC90">
        <v>683.98465331954617</v>
      </c>
      <c r="BD90">
        <v>704.73732373255416</v>
      </c>
      <c r="BE90">
        <v>728.36843727410667</v>
      </c>
      <c r="BF90">
        <v>738.84059284120667</v>
      </c>
      <c r="BG90">
        <v>747.36341094393094</v>
      </c>
      <c r="BH90">
        <v>756.42558981093612</v>
      </c>
      <c r="BI90">
        <v>816.84707928848695</v>
      </c>
      <c r="BJ90">
        <v>878.1792715118562</v>
      </c>
      <c r="BK90">
        <v>910.65264192259849</v>
      </c>
      <c r="BL90">
        <v>937.70313148819446</v>
      </c>
      <c r="BM90">
        <v>959.43197301356042</v>
      </c>
      <c r="BN90">
        <v>972.77902984770947</v>
      </c>
      <c r="BO90">
        <v>994.43699718564233</v>
      </c>
      <c r="BP90">
        <v>1039.8098284384164</v>
      </c>
    </row>
    <row r="91" spans="1:68" x14ac:dyDescent="0.3">
      <c r="A91" t="s">
        <v>19</v>
      </c>
      <c r="B91" t="s">
        <v>69</v>
      </c>
      <c r="C91" t="s">
        <v>27</v>
      </c>
      <c r="D91" t="s">
        <v>403</v>
      </c>
      <c r="K91">
        <v>537.36749046934028</v>
      </c>
      <c r="L91">
        <v>522.54793691486589</v>
      </c>
      <c r="M91">
        <v>556.50635172025898</v>
      </c>
      <c r="N91">
        <v>553.93005556556909</v>
      </c>
      <c r="O91">
        <v>571.28605252836655</v>
      </c>
      <c r="P91">
        <v>554.56224932120529</v>
      </c>
      <c r="Q91">
        <v>539.8013466551497</v>
      </c>
      <c r="R91">
        <v>572.44060914811928</v>
      </c>
      <c r="S91">
        <v>588.34964345939022</v>
      </c>
      <c r="T91">
        <v>641.84077951361905</v>
      </c>
      <c r="U91">
        <v>668.32249796500764</v>
      </c>
      <c r="V91">
        <v>670.0595688877919</v>
      </c>
      <c r="W91">
        <v>690.11141426142478</v>
      </c>
      <c r="X91">
        <v>659.21786820541354</v>
      </c>
      <c r="Y91">
        <v>677.70841070432539</v>
      </c>
      <c r="Z91">
        <v>677.35321540959399</v>
      </c>
      <c r="AA91">
        <v>649.92864880700859</v>
      </c>
      <c r="AB91">
        <v>695.94027319794179</v>
      </c>
      <c r="AC91">
        <v>695.00385582260424</v>
      </c>
      <c r="AD91">
        <v>664.26341278822338</v>
      </c>
      <c r="AE91">
        <v>665.7547493024307</v>
      </c>
      <c r="AF91">
        <v>656.30398964423955</v>
      </c>
      <c r="AG91">
        <v>659.33608930658977</v>
      </c>
      <c r="AH91">
        <v>671.04460352970818</v>
      </c>
      <c r="AI91">
        <v>667.62382207381313</v>
      </c>
      <c r="AJ91">
        <v>661.1002094119101</v>
      </c>
      <c r="AK91">
        <v>656.99062646690459</v>
      </c>
      <c r="AL91">
        <v>652.93835934097399</v>
      </c>
      <c r="AM91">
        <v>633.57041962211554</v>
      </c>
      <c r="AN91">
        <v>620.49308159635086</v>
      </c>
      <c r="AO91">
        <v>615.98390259146402</v>
      </c>
      <c r="AP91">
        <v>627.55634635296246</v>
      </c>
      <c r="AQ91">
        <v>630.75294538312005</v>
      </c>
      <c r="AR91">
        <v>651.749189451799</v>
      </c>
      <c r="AS91">
        <v>667.96537924315237</v>
      </c>
      <c r="AT91">
        <v>686.68768580701476</v>
      </c>
      <c r="AU91">
        <v>645.70173209251607</v>
      </c>
      <c r="AV91">
        <v>670.66094090449371</v>
      </c>
      <c r="AW91">
        <v>697.47245238969469</v>
      </c>
      <c r="AX91">
        <v>661.32191108006032</v>
      </c>
      <c r="AY91">
        <v>638.07694648383324</v>
      </c>
      <c r="AZ91">
        <v>637.53100066653337</v>
      </c>
      <c r="BA91">
        <v>656.70390947912733</v>
      </c>
      <c r="BB91">
        <v>679.00361243612861</v>
      </c>
      <c r="BC91">
        <v>697.16256778871173</v>
      </c>
      <c r="BD91">
        <v>620.9482229492229</v>
      </c>
      <c r="BE91">
        <v>633.58272085886961</v>
      </c>
      <c r="BF91">
        <v>632.19715161990803</v>
      </c>
      <c r="BG91">
        <v>605.03369401100269</v>
      </c>
      <c r="BH91">
        <v>611.67121911225001</v>
      </c>
      <c r="BI91">
        <v>606.31620025226437</v>
      </c>
      <c r="BJ91">
        <v>618.48076871350179</v>
      </c>
      <c r="BK91">
        <v>645.93818715158841</v>
      </c>
      <c r="BL91">
        <v>668.63512259133995</v>
      </c>
      <c r="BM91">
        <v>655.57611920642273</v>
      </c>
      <c r="BN91">
        <v>672.80227102783419</v>
      </c>
      <c r="BO91">
        <v>688.6527914016898</v>
      </c>
      <c r="BP91">
        <v>707.55874009735339</v>
      </c>
    </row>
    <row r="92" spans="1:68" x14ac:dyDescent="0.3">
      <c r="A92" t="s">
        <v>475</v>
      </c>
      <c r="B92" t="s">
        <v>135</v>
      </c>
      <c r="C92" t="s">
        <v>27</v>
      </c>
      <c r="D92" t="s">
        <v>403</v>
      </c>
      <c r="O92">
        <v>523.5343747668345</v>
      </c>
      <c r="P92">
        <v>500.65763656308184</v>
      </c>
      <c r="Q92">
        <v>531.27895794550227</v>
      </c>
      <c r="R92">
        <v>530.71650797263203</v>
      </c>
      <c r="S92">
        <v>536.78345308625262</v>
      </c>
      <c r="T92">
        <v>547.25178698704997</v>
      </c>
      <c r="U92">
        <v>540.4036932929904</v>
      </c>
      <c r="V92">
        <v>471.0350851107234</v>
      </c>
      <c r="W92">
        <v>500.83767193643354</v>
      </c>
      <c r="X92">
        <v>493.87009042477837</v>
      </c>
      <c r="Y92">
        <v>410.16038319512757</v>
      </c>
      <c r="Z92">
        <v>476.93550972617032</v>
      </c>
      <c r="AA92">
        <v>489.05338548776132</v>
      </c>
      <c r="AB92">
        <v>464.98022550989026</v>
      </c>
      <c r="AC92">
        <v>499.42694596190557</v>
      </c>
      <c r="AD92">
        <v>512.21428655357522</v>
      </c>
      <c r="AE92">
        <v>500.34677435881167</v>
      </c>
      <c r="AF92">
        <v>506.93440376701648</v>
      </c>
      <c r="AG92">
        <v>522.00395072591573</v>
      </c>
      <c r="AH92">
        <v>545.08454215826407</v>
      </c>
      <c r="AI92">
        <v>569.23865702397711</v>
      </c>
      <c r="AJ92">
        <v>586.04686188303083</v>
      </c>
      <c r="AK92">
        <v>575.66799805789844</v>
      </c>
      <c r="AL92">
        <v>568.92619328224691</v>
      </c>
      <c r="AM92">
        <v>569.42762592373288</v>
      </c>
      <c r="AN92">
        <v>579.79360813780443</v>
      </c>
      <c r="AO92">
        <v>633.78536519727288</v>
      </c>
      <c r="AP92">
        <v>662.30043164269227</v>
      </c>
      <c r="AQ92">
        <v>504.2601989403945</v>
      </c>
      <c r="AR92">
        <v>578.1135660456747</v>
      </c>
      <c r="AS92">
        <v>572.89984016508595</v>
      </c>
      <c r="AT92">
        <v>587.65180563748402</v>
      </c>
      <c r="AU92">
        <v>595.71729487007974</v>
      </c>
      <c r="AV92">
        <v>580.48031857382387</v>
      </c>
      <c r="AW92">
        <v>573.61200499896529</v>
      </c>
      <c r="AX92">
        <v>596.75113275504668</v>
      </c>
      <c r="AY92">
        <v>597.76905343741828</v>
      </c>
      <c r="AZ92">
        <v>597.65254509042938</v>
      </c>
      <c r="BA92">
        <v>608.80437928107062</v>
      </c>
      <c r="BB92">
        <v>607.87596714126028</v>
      </c>
      <c r="BC92">
        <v>625.5553753761526</v>
      </c>
      <c r="BD92">
        <v>658.56809535630123</v>
      </c>
      <c r="BE92">
        <v>630.17254948438358</v>
      </c>
      <c r="BF92">
        <v>633.43064215726349</v>
      </c>
      <c r="BG92">
        <v>622.82783345693201</v>
      </c>
      <c r="BH92">
        <v>644.17906389074915</v>
      </c>
      <c r="BI92">
        <v>661.48931330860989</v>
      </c>
      <c r="BJ92">
        <v>676.47362365597087</v>
      </c>
      <c r="BK92">
        <v>685.46294977558534</v>
      </c>
      <c r="BL92">
        <v>699.76832721670246</v>
      </c>
      <c r="BM92">
        <v>694.27865359722125</v>
      </c>
      <c r="BN92">
        <v>722.61924494421191</v>
      </c>
      <c r="BO92">
        <v>736.93221063848466</v>
      </c>
      <c r="BP92">
        <v>752.06745959433636</v>
      </c>
    </row>
    <row r="93" spans="1:68" x14ac:dyDescent="0.3">
      <c r="A93" t="s">
        <v>525</v>
      </c>
      <c r="B93" t="s">
        <v>191</v>
      </c>
      <c r="C93" t="s">
        <v>27</v>
      </c>
      <c r="D93" t="s">
        <v>403</v>
      </c>
      <c r="Y93">
        <v>467.54634746697144</v>
      </c>
      <c r="Z93">
        <v>470.47196763423403</v>
      </c>
      <c r="AA93">
        <v>452.21412016457208</v>
      </c>
      <c r="AB93">
        <v>445.22821368813464</v>
      </c>
      <c r="AC93">
        <v>423.03460436286178</v>
      </c>
      <c r="AD93">
        <v>451.89724464090426</v>
      </c>
      <c r="AE93">
        <v>420.37134350348367</v>
      </c>
      <c r="AF93">
        <v>420.50623392973893</v>
      </c>
      <c r="AG93">
        <v>414.85047336325943</v>
      </c>
      <c r="AH93">
        <v>394.36978897242369</v>
      </c>
      <c r="AI93">
        <v>373.17961803588781</v>
      </c>
      <c r="AJ93">
        <v>355.91488146373626</v>
      </c>
      <c r="AK93">
        <v>462.17608662971344</v>
      </c>
      <c r="AL93">
        <v>494.52372928666944</v>
      </c>
      <c r="AM93">
        <v>555.84675540600472</v>
      </c>
      <c r="AN93">
        <v>628.88025030070332</v>
      </c>
      <c r="AO93">
        <v>1008.3283804575132</v>
      </c>
      <c r="AP93">
        <v>2424.8285165541847</v>
      </c>
      <c r="AQ93">
        <v>2886.1530626728663</v>
      </c>
      <c r="AR93">
        <v>3486.79895005658</v>
      </c>
      <c r="AS93">
        <v>3941.6635354986365</v>
      </c>
      <c r="AT93">
        <v>6132.84731716448</v>
      </c>
      <c r="AU93">
        <v>6987.9426709790241</v>
      </c>
      <c r="AV93">
        <v>7604.4807231401219</v>
      </c>
      <c r="AW93">
        <v>10028.354382915446</v>
      </c>
      <c r="AX93">
        <v>11188.448580452319</v>
      </c>
      <c r="AY93">
        <v>11508.925961928384</v>
      </c>
      <c r="AZ93">
        <v>12660.905512196401</v>
      </c>
      <c r="BA93">
        <v>14222.548886248846</v>
      </c>
      <c r="BB93">
        <v>13740.840017434648</v>
      </c>
      <c r="BC93">
        <v>11933.311075078134</v>
      </c>
      <c r="BD93">
        <v>12155.818780406064</v>
      </c>
      <c r="BE93">
        <v>12625.295965776149</v>
      </c>
      <c r="BF93">
        <v>11614.002946991821</v>
      </c>
      <c r="BG93">
        <v>11200.810716702046</v>
      </c>
      <c r="BH93">
        <v>9788.9838036971778</v>
      </c>
      <c r="BI93">
        <v>8594.4502192383934</v>
      </c>
      <c r="BJ93">
        <v>7818.0535900282075</v>
      </c>
      <c r="BK93">
        <v>7079.6505262209121</v>
      </c>
      <c r="BL93">
        <v>6472.0708826369482</v>
      </c>
      <c r="BM93">
        <v>5995.9058444618431</v>
      </c>
      <c r="BN93">
        <v>5905.3447996211235</v>
      </c>
      <c r="BO93">
        <v>5976.9001075003707</v>
      </c>
      <c r="BP93">
        <v>5506.0050408254892</v>
      </c>
    </row>
    <row r="94" spans="1:68" x14ac:dyDescent="0.3">
      <c r="A94" t="s">
        <v>564</v>
      </c>
      <c r="B94" t="s">
        <v>441</v>
      </c>
      <c r="C94" t="s">
        <v>27</v>
      </c>
      <c r="D94" t="s">
        <v>403</v>
      </c>
      <c r="E94">
        <v>5013.8496981096732</v>
      </c>
      <c r="F94">
        <v>5631.0442978745823</v>
      </c>
      <c r="G94">
        <v>5618.0161845830853</v>
      </c>
      <c r="H94">
        <v>6260.2010319789088</v>
      </c>
      <c r="I94">
        <v>6824.4744524785801</v>
      </c>
      <c r="J94">
        <v>7524.0554909411603</v>
      </c>
      <c r="K94">
        <v>7953.8048707291882</v>
      </c>
      <c r="L94">
        <v>8336.5734526994511</v>
      </c>
      <c r="M94">
        <v>8879.1665850177851</v>
      </c>
      <c r="N94">
        <v>9869.7916674692078</v>
      </c>
      <c r="O94">
        <v>10726.715432598885</v>
      </c>
      <c r="P94">
        <v>11517.738520211162</v>
      </c>
      <c r="Q94">
        <v>12605.749178021653</v>
      </c>
      <c r="R94">
        <v>13564.114885219375</v>
      </c>
      <c r="S94">
        <v>12644.184983128713</v>
      </c>
      <c r="T94">
        <v>13323.564256084783</v>
      </c>
      <c r="U94">
        <v>14017.066723347636</v>
      </c>
      <c r="V94">
        <v>14242.783850257445</v>
      </c>
      <c r="W94">
        <v>15078.161841704828</v>
      </c>
      <c r="X94">
        <v>15380.095648162383</v>
      </c>
      <c r="Y94">
        <v>15332.894308783092</v>
      </c>
      <c r="Z94">
        <v>14959.927561412</v>
      </c>
      <c r="AA94">
        <v>14699.587126761347</v>
      </c>
      <c r="AB94">
        <v>14456.690781083866</v>
      </c>
      <c r="AC94">
        <v>14674.071935995802</v>
      </c>
      <c r="AD94">
        <v>14984.031618610319</v>
      </c>
      <c r="AE94">
        <v>15011.862704893383</v>
      </c>
      <c r="AF94">
        <v>14623.787498126205</v>
      </c>
      <c r="AG94">
        <v>15195.544965432582</v>
      </c>
      <c r="AH94">
        <v>15690.878686370726</v>
      </c>
      <c r="AI94">
        <v>15525.774098793039</v>
      </c>
      <c r="AJ94">
        <v>15816.080411659486</v>
      </c>
      <c r="AK94">
        <v>15805.594426541064</v>
      </c>
      <c r="AL94">
        <v>15461.482899050623</v>
      </c>
      <c r="AM94">
        <v>15691.945416532348</v>
      </c>
      <c r="AN94">
        <v>15946.755124636547</v>
      </c>
      <c r="AO94">
        <v>16331.046867662117</v>
      </c>
      <c r="AP94">
        <v>16979.402828084392</v>
      </c>
      <c r="AQ94">
        <v>17543.237763165846</v>
      </c>
      <c r="AR94">
        <v>18013.063226014645</v>
      </c>
      <c r="AS94">
        <v>18642.721266698947</v>
      </c>
      <c r="AT94">
        <v>19312.303070634702</v>
      </c>
      <c r="AU94">
        <v>19996.465104214691</v>
      </c>
      <c r="AV94">
        <v>21104.74143642194</v>
      </c>
      <c r="AW94">
        <v>22118.059988224893</v>
      </c>
      <c r="AX94">
        <v>22185.424546108959</v>
      </c>
      <c r="AY94">
        <v>23369.150433320181</v>
      </c>
      <c r="AZ94">
        <v>24072.791818869089</v>
      </c>
      <c r="BA94">
        <v>23928.501962501679</v>
      </c>
      <c r="BB94">
        <v>22839.24853864175</v>
      </c>
      <c r="BC94">
        <v>21560.353353365761</v>
      </c>
      <c r="BD94">
        <v>19400.807732658261</v>
      </c>
      <c r="BE94">
        <v>18123.671097191414</v>
      </c>
      <c r="BF94">
        <v>17796.257668072198</v>
      </c>
      <c r="BG94">
        <v>18000.418463906502</v>
      </c>
      <c r="BH94">
        <v>18083.877905654695</v>
      </c>
      <c r="BI94">
        <v>18070.78073228537</v>
      </c>
      <c r="BJ94">
        <v>18304.307677064462</v>
      </c>
      <c r="BK94">
        <v>18647.49572075146</v>
      </c>
      <c r="BL94">
        <v>19017.996429543775</v>
      </c>
      <c r="BM94">
        <v>17283.245723491338</v>
      </c>
      <c r="BN94">
        <v>18960.890581287546</v>
      </c>
      <c r="BO94">
        <v>20287.725303076728</v>
      </c>
      <c r="BP94">
        <v>20826.895578720778</v>
      </c>
    </row>
    <row r="95" spans="1:68" x14ac:dyDescent="0.3">
      <c r="A95" t="s">
        <v>62</v>
      </c>
      <c r="B95" t="s">
        <v>492</v>
      </c>
      <c r="C95" t="s">
        <v>27</v>
      </c>
      <c r="D95" t="s">
        <v>403</v>
      </c>
      <c r="V95">
        <v>3061.7541191576142</v>
      </c>
      <c r="W95">
        <v>3242.7322015692803</v>
      </c>
      <c r="X95">
        <v>3444.8509639473114</v>
      </c>
      <c r="Y95">
        <v>3441.0246787550336</v>
      </c>
      <c r="Z95">
        <v>3479.7270001560237</v>
      </c>
      <c r="AA95">
        <v>3573.9963503623521</v>
      </c>
      <c r="AB95">
        <v>3641.840643571787</v>
      </c>
      <c r="AC95">
        <v>3717.2384258951988</v>
      </c>
      <c r="AD95">
        <v>3901.9939897636082</v>
      </c>
      <c r="AE95">
        <v>4169.5722744599698</v>
      </c>
      <c r="AF95">
        <v>4562.1901091153568</v>
      </c>
      <c r="AG95">
        <v>4731.4987997034705</v>
      </c>
      <c r="AH95">
        <v>4942.0804651782782</v>
      </c>
      <c r="AI95">
        <v>5149.5730017104515</v>
      </c>
      <c r="AJ95">
        <v>5183.7118843634253</v>
      </c>
      <c r="AK95">
        <v>5074.3794293594128</v>
      </c>
      <c r="AL95">
        <v>4919.8139469899061</v>
      </c>
      <c r="AM95">
        <v>4954.5930659997584</v>
      </c>
      <c r="AN95">
        <v>5017.0165911424347</v>
      </c>
      <c r="AO95">
        <v>5200.4031778661938</v>
      </c>
      <c r="AP95">
        <v>5424.8550739658231</v>
      </c>
      <c r="AQ95">
        <v>6025.303005914443</v>
      </c>
      <c r="AR95">
        <v>6403.3861248791372</v>
      </c>
      <c r="AS95">
        <v>6678.3074133664122</v>
      </c>
      <c r="AT95">
        <v>6512.5923642028929</v>
      </c>
      <c r="AU95">
        <v>6718.0900147321117</v>
      </c>
      <c r="AV95">
        <v>7319.4655252755301</v>
      </c>
      <c r="AW95">
        <v>7220.547711760235</v>
      </c>
      <c r="AX95">
        <v>8124.4129071031284</v>
      </c>
      <c r="AY95">
        <v>7748.2332057475978</v>
      </c>
      <c r="AZ95">
        <v>8168.4510301993405</v>
      </c>
      <c r="BA95">
        <v>8190.6475636619389</v>
      </c>
      <c r="BB95">
        <v>7596.902706091787</v>
      </c>
      <c r="BC95">
        <v>7505.7132305654741</v>
      </c>
      <c r="BD95">
        <v>7505.2651860980486</v>
      </c>
      <c r="BE95">
        <v>7354.9736026279779</v>
      </c>
      <c r="BF95">
        <v>7461.4007362633938</v>
      </c>
      <c r="BG95">
        <v>7939.5020664738086</v>
      </c>
      <c r="BH95">
        <v>8379.6218474315629</v>
      </c>
      <c r="BI95">
        <v>8621.5389014814409</v>
      </c>
      <c r="BJ95">
        <v>8933.1082492588575</v>
      </c>
      <c r="BK95">
        <v>9252.5540342755394</v>
      </c>
      <c r="BL95">
        <v>9247.898381990819</v>
      </c>
      <c r="BM95">
        <v>7915.1387141221512</v>
      </c>
      <c r="BN95">
        <v>8223.1866980407758</v>
      </c>
      <c r="BO95">
        <v>8766.930963653951</v>
      </c>
      <c r="BP95">
        <v>9134.3074468641516</v>
      </c>
    </row>
    <row r="96" spans="1:68" x14ac:dyDescent="0.3">
      <c r="A96" t="s">
        <v>426</v>
      </c>
      <c r="B96" t="s">
        <v>540</v>
      </c>
      <c r="C96" t="s">
        <v>27</v>
      </c>
      <c r="D96" t="s">
        <v>403</v>
      </c>
      <c r="O96">
        <v>15375.186663829947</v>
      </c>
      <c r="P96">
        <v>17088.684448503624</v>
      </c>
      <c r="Q96">
        <v>17731.075028872023</v>
      </c>
      <c r="R96">
        <v>18667.312823888758</v>
      </c>
      <c r="S96">
        <v>19533.198752918532</v>
      </c>
      <c r="T96">
        <v>19619.79417628036</v>
      </c>
      <c r="U96">
        <v>20747.149689167127</v>
      </c>
      <c r="V96">
        <v>22714.639144439399</v>
      </c>
      <c r="W96">
        <v>24179.206269025817</v>
      </c>
      <c r="X96">
        <v>25149.988701843042</v>
      </c>
      <c r="Y96">
        <v>27005.325967592798</v>
      </c>
      <c r="Z96">
        <v>26758.555715367613</v>
      </c>
      <c r="AA96">
        <v>25327.608420654829</v>
      </c>
      <c r="AB96">
        <v>25901.473975221455</v>
      </c>
      <c r="AC96">
        <v>24280.258122527088</v>
      </c>
      <c r="AD96">
        <v>24931.496845842728</v>
      </c>
      <c r="AE96">
        <v>26551.240601465848</v>
      </c>
      <c r="AF96">
        <v>27705.062096942605</v>
      </c>
      <c r="AG96">
        <v>28883.818147738501</v>
      </c>
      <c r="AH96">
        <v>30528.801562456378</v>
      </c>
      <c r="AI96">
        <v>26805.549698386389</v>
      </c>
      <c r="AJ96">
        <v>26823.378375534023</v>
      </c>
      <c r="AK96">
        <v>25544.299263319437</v>
      </c>
      <c r="AL96">
        <v>24303.898288863493</v>
      </c>
      <c r="AM96">
        <v>25604.595688324684</v>
      </c>
      <c r="AN96">
        <v>26416.51650283677</v>
      </c>
      <c r="AO96">
        <v>26772.613814176158</v>
      </c>
      <c r="AP96">
        <v>27117.373294579575</v>
      </c>
      <c r="AQ96">
        <v>29169.046581268412</v>
      </c>
      <c r="AR96">
        <v>29570.962336936536</v>
      </c>
      <c r="AS96">
        <v>31614.618831915799</v>
      </c>
      <c r="AT96">
        <v>31930.595425850035</v>
      </c>
      <c r="AU96">
        <v>31475.821251354744</v>
      </c>
      <c r="AV96">
        <v>32779.881511210595</v>
      </c>
      <c r="AW96">
        <v>34953.949365187262</v>
      </c>
      <c r="AX96">
        <v>36681.805589061871</v>
      </c>
      <c r="AY96">
        <v>38829.536413942005</v>
      </c>
      <c r="AZ96">
        <v>39896.875364093961</v>
      </c>
      <c r="BA96">
        <v>42527.666846976572</v>
      </c>
      <c r="BB96">
        <v>42899.744198586246</v>
      </c>
      <c r="BC96">
        <v>43198.032364358041</v>
      </c>
      <c r="BD96">
        <v>42994.87908747395</v>
      </c>
      <c r="BE96">
        <v>43655.700466425464</v>
      </c>
      <c r="BF96">
        <v>43338.383924690716</v>
      </c>
      <c r="BG96">
        <v>45545.142941491664</v>
      </c>
      <c r="BH96">
        <v>44536.35497053773</v>
      </c>
      <c r="BI96">
        <v>46561.783143401328</v>
      </c>
      <c r="BJ96">
        <v>46597.945247034848</v>
      </c>
      <c r="BK96">
        <v>47012.986035027599</v>
      </c>
      <c r="BL96">
        <v>48170.789695551197</v>
      </c>
      <c r="BM96">
        <v>48139.582595762797</v>
      </c>
      <c r="BN96">
        <v>48514.527128631082</v>
      </c>
    </row>
    <row r="97" spans="1:68" x14ac:dyDescent="0.3">
      <c r="A97" t="s">
        <v>217</v>
      </c>
      <c r="B97" t="s">
        <v>117</v>
      </c>
      <c r="C97" t="s">
        <v>27</v>
      </c>
      <c r="D97" t="s">
        <v>403</v>
      </c>
      <c r="E97">
        <v>1854.7896654651861</v>
      </c>
      <c r="F97">
        <v>1878.5419676213169</v>
      </c>
      <c r="G97">
        <v>1888.6995762715828</v>
      </c>
      <c r="H97">
        <v>2009.3183396513343</v>
      </c>
      <c r="I97">
        <v>2042.4512023090058</v>
      </c>
      <c r="J97">
        <v>2071.6366540902786</v>
      </c>
      <c r="K97">
        <v>2125.3792080099465</v>
      </c>
      <c r="L97">
        <v>2152.8738249960534</v>
      </c>
      <c r="M97">
        <v>2279.8677644504087</v>
      </c>
      <c r="N97">
        <v>2326.8188143955113</v>
      </c>
      <c r="O97">
        <v>2398.7185940360146</v>
      </c>
      <c r="P97">
        <v>2471.7752892205503</v>
      </c>
      <c r="Q97">
        <v>2590.8303704802643</v>
      </c>
      <c r="R97">
        <v>2702.9489858099751</v>
      </c>
      <c r="S97">
        <v>2810.1078203455231</v>
      </c>
      <c r="T97">
        <v>2800.9582593746459</v>
      </c>
      <c r="U97">
        <v>2941.2711965273438</v>
      </c>
      <c r="V97">
        <v>3100.4065928631271</v>
      </c>
      <c r="W97">
        <v>3181.281370727977</v>
      </c>
      <c r="X97">
        <v>3252.5842662748478</v>
      </c>
      <c r="Y97">
        <v>3291.7305819040648</v>
      </c>
      <c r="Z97">
        <v>3228.2954658010303</v>
      </c>
      <c r="AA97">
        <v>3032.2277738779794</v>
      </c>
      <c r="AB97">
        <v>2875.0903963444325</v>
      </c>
      <c r="AC97">
        <v>2811.2856749245329</v>
      </c>
      <c r="AD97">
        <v>2718.2517531777107</v>
      </c>
      <c r="AE97">
        <v>2647.9525093387183</v>
      </c>
      <c r="AF97">
        <v>2666.9282897211306</v>
      </c>
      <c r="AG97">
        <v>2695.0865677425545</v>
      </c>
      <c r="AH97">
        <v>2725.101410779992</v>
      </c>
      <c r="AI97">
        <v>2733.8612382579486</v>
      </c>
      <c r="AJ97">
        <v>2758.6734202723997</v>
      </c>
      <c r="AK97">
        <v>2817.2256265336518</v>
      </c>
      <c r="AL97">
        <v>2854.1274045155528</v>
      </c>
      <c r="AM97">
        <v>2896.2177685521019</v>
      </c>
      <c r="AN97">
        <v>2965.8859792360372</v>
      </c>
      <c r="AO97">
        <v>2981.1150409980105</v>
      </c>
      <c r="AP97">
        <v>3038.7075509350361</v>
      </c>
      <c r="AQ97">
        <v>3115.9713228267656</v>
      </c>
      <c r="AR97">
        <v>3160.0733381216364</v>
      </c>
      <c r="AS97">
        <v>3195.3880782809201</v>
      </c>
      <c r="AT97">
        <v>3192.3023518880568</v>
      </c>
      <c r="AU97">
        <v>3239.5608294193394</v>
      </c>
      <c r="AV97">
        <v>3250.8347557157163</v>
      </c>
      <c r="AW97">
        <v>3282.3146403598348</v>
      </c>
      <c r="AX97">
        <v>3320.157564868076</v>
      </c>
      <c r="AY97">
        <v>3427.6715502670536</v>
      </c>
      <c r="AZ97">
        <v>3573.5926329909676</v>
      </c>
      <c r="BA97">
        <v>3620.8233696472371</v>
      </c>
      <c r="BB97">
        <v>3570.2958420246496</v>
      </c>
      <c r="BC97">
        <v>3606.4234821490968</v>
      </c>
      <c r="BD97">
        <v>3688.8589359130483</v>
      </c>
      <c r="BE97">
        <v>3731.668471792143</v>
      </c>
      <c r="BF97">
        <v>3802.1463515149271</v>
      </c>
      <c r="BG97">
        <v>3903.0519663491636</v>
      </c>
      <c r="BH97">
        <v>3994.6290851901904</v>
      </c>
      <c r="BI97">
        <v>4034.1505771744928</v>
      </c>
      <c r="BJ97">
        <v>4091.2599830726567</v>
      </c>
      <c r="BK97">
        <v>4163.4763022138923</v>
      </c>
      <c r="BL97">
        <v>4263.7084436643527</v>
      </c>
      <c r="BM97">
        <v>4124.1435385354544</v>
      </c>
      <c r="BN97">
        <v>4388.7240720734408</v>
      </c>
      <c r="BO97">
        <v>4504.1292228391494</v>
      </c>
      <c r="BP97">
        <v>4596.3200798287389</v>
      </c>
    </row>
    <row r="98" spans="1:68" x14ac:dyDescent="0.3">
      <c r="A98" t="s">
        <v>598</v>
      </c>
      <c r="B98" t="s">
        <v>30</v>
      </c>
      <c r="C98" t="s">
        <v>27</v>
      </c>
      <c r="D98" t="s">
        <v>403</v>
      </c>
      <c r="AU98">
        <v>29531.101309658425</v>
      </c>
      <c r="AV98">
        <v>29640.893246253494</v>
      </c>
      <c r="AW98">
        <v>31446.572054801749</v>
      </c>
      <c r="AX98">
        <v>32507.517490731083</v>
      </c>
      <c r="AY98">
        <v>31273.57730152853</v>
      </c>
      <c r="AZ98">
        <v>31481.052468464972</v>
      </c>
      <c r="BA98">
        <v>32128.972226161819</v>
      </c>
      <c r="BB98">
        <v>32298.347651081083</v>
      </c>
      <c r="BC98">
        <v>32964.245358240987</v>
      </c>
      <c r="BD98">
        <v>32841.672288299</v>
      </c>
      <c r="BE98">
        <v>33392.685376619876</v>
      </c>
      <c r="BF98">
        <v>33822.593018120708</v>
      </c>
      <c r="BG98">
        <v>34328.563199048811</v>
      </c>
      <c r="BH98">
        <v>34522.377930443276</v>
      </c>
      <c r="BI98">
        <v>34509.6006451551</v>
      </c>
      <c r="BJ98">
        <v>34763.081137294983</v>
      </c>
      <c r="BK98">
        <v>34460.446526945219</v>
      </c>
      <c r="BL98">
        <v>35341.405133202112</v>
      </c>
      <c r="BM98">
        <v>31510.463359253165</v>
      </c>
      <c r="BN98">
        <v>31913.288956608631</v>
      </c>
      <c r="BO98">
        <v>33298.699299255946</v>
      </c>
    </row>
    <row r="99" spans="1:68" x14ac:dyDescent="0.3">
      <c r="A99" t="s">
        <v>296</v>
      </c>
      <c r="B99" t="s">
        <v>432</v>
      </c>
      <c r="C99" t="s">
        <v>27</v>
      </c>
      <c r="D99" t="s">
        <v>403</v>
      </c>
      <c r="E99">
        <v>2720.0637138937482</v>
      </c>
      <c r="F99">
        <v>2767.277393949475</v>
      </c>
      <c r="G99">
        <v>2722.748803847569</v>
      </c>
      <c r="H99">
        <v>2327.364902424486</v>
      </c>
      <c r="I99">
        <v>2529.5944322138939</v>
      </c>
      <c r="J99">
        <v>2734.9567993947157</v>
      </c>
      <c r="K99">
        <v>2821.5245140781553</v>
      </c>
      <c r="L99">
        <v>2891.6869130548275</v>
      </c>
      <c r="M99">
        <v>2875.2245249731423</v>
      </c>
      <c r="N99">
        <v>3031.982116982892</v>
      </c>
      <c r="O99">
        <v>3119.1356072368067</v>
      </c>
      <c r="P99">
        <v>3177.2918159689166</v>
      </c>
      <c r="Q99">
        <v>3037.4590730159448</v>
      </c>
      <c r="R99">
        <v>3042.1026631585491</v>
      </c>
      <c r="S99">
        <v>3241.6280910148348</v>
      </c>
      <c r="T99">
        <v>3479.4071984897951</v>
      </c>
      <c r="U99">
        <v>3495.5497353623423</v>
      </c>
      <c r="V99">
        <v>3368.3361011381867</v>
      </c>
      <c r="W99">
        <v>3276.3809714852414</v>
      </c>
      <c r="X99">
        <v>3191.8474189022913</v>
      </c>
      <c r="Y99">
        <v>3231.7761260874645</v>
      </c>
      <c r="Z99">
        <v>3273.776308746787</v>
      </c>
      <c r="AA99">
        <v>2842.1321364209098</v>
      </c>
      <c r="AB99">
        <v>2653.395594149963</v>
      </c>
      <c r="AC99">
        <v>2527.6432587002223</v>
      </c>
      <c r="AD99">
        <v>2599.4732457178279</v>
      </c>
      <c r="AE99">
        <v>2590.0168348927868</v>
      </c>
      <c r="AF99">
        <v>2629.7432325838372</v>
      </c>
      <c r="AG99">
        <v>2550.1636071555122</v>
      </c>
      <c r="AH99">
        <v>2442.664558553472</v>
      </c>
      <c r="AI99">
        <v>2386.0571586393921</v>
      </c>
      <c r="AJ99">
        <v>2540.872047608827</v>
      </c>
      <c r="AK99">
        <v>2734.6750006458001</v>
      </c>
      <c r="AL99">
        <v>2949.5630567646995</v>
      </c>
      <c r="AM99">
        <v>3191.165758837486</v>
      </c>
      <c r="AN99">
        <v>3342.1720746468841</v>
      </c>
      <c r="AO99">
        <v>3599.0482411742382</v>
      </c>
      <c r="AP99">
        <v>3813.1947051042284</v>
      </c>
      <c r="AQ99">
        <v>3741.8045747868136</v>
      </c>
      <c r="AR99">
        <v>3845.8740847408312</v>
      </c>
      <c r="AS99">
        <v>3788.2414054895144</v>
      </c>
      <c r="AT99">
        <v>3870.7298185168588</v>
      </c>
      <c r="AU99">
        <v>3911.9243867649752</v>
      </c>
      <c r="AV99">
        <v>3885.9706912465122</v>
      </c>
      <c r="AW99">
        <v>3947.4383381114085</v>
      </c>
      <c r="AX99">
        <v>3874.0681403567519</v>
      </c>
      <c r="AY99">
        <v>4079.9998822581015</v>
      </c>
      <c r="AZ99">
        <v>4384.073927164929</v>
      </c>
      <c r="BA99">
        <v>4475.0494014012374</v>
      </c>
      <c r="BB99">
        <v>4654.515235694832</v>
      </c>
      <c r="BC99">
        <v>4868.694513095511</v>
      </c>
      <c r="BD99">
        <v>5147.1607607938986</v>
      </c>
      <c r="BE99">
        <v>5420.6648473856458</v>
      </c>
      <c r="BF99">
        <v>5592.7372487630573</v>
      </c>
      <c r="BG99">
        <v>5659.0818027222876</v>
      </c>
      <c r="BH99">
        <v>5668.4297647442299</v>
      </c>
      <c r="BI99">
        <v>5852.8116503640931</v>
      </c>
      <c r="BJ99">
        <v>6038.2533882363286</v>
      </c>
      <c r="BK99">
        <v>6127.6791066403348</v>
      </c>
      <c r="BL99">
        <v>6348.6836803512697</v>
      </c>
      <c r="BM99">
        <v>9126.7914245124575</v>
      </c>
      <c r="BN99">
        <v>10852.574749209522</v>
      </c>
      <c r="BO99">
        <v>17646.215923406824</v>
      </c>
      <c r="BP99">
        <v>23325.122416114151</v>
      </c>
    </row>
    <row r="100" spans="1:68" x14ac:dyDescent="0.3">
      <c r="A100" t="s">
        <v>284</v>
      </c>
      <c r="B100" t="s">
        <v>433</v>
      </c>
      <c r="C100" t="s">
        <v>27</v>
      </c>
      <c r="D100" t="s">
        <v>403</v>
      </c>
      <c r="E100">
        <v>10280.857263808597</v>
      </c>
      <c r="F100">
        <v>10609.59540356351</v>
      </c>
      <c r="G100">
        <v>11066.759621870271</v>
      </c>
      <c r="H100">
        <v>11485.982638415027</v>
      </c>
      <c r="I100">
        <v>12073.438494140246</v>
      </c>
      <c r="J100">
        <v>12593.905409599645</v>
      </c>
      <c r="K100">
        <v>13154.295669643081</v>
      </c>
      <c r="L100">
        <v>13524.54857676877</v>
      </c>
      <c r="M100">
        <v>14185.593468931247</v>
      </c>
      <c r="N100">
        <v>14839.554197719761</v>
      </c>
      <c r="O100">
        <v>15144.150144189098</v>
      </c>
      <c r="P100">
        <v>15574.068291849606</v>
      </c>
      <c r="Q100">
        <v>16280.206284669721</v>
      </c>
      <c r="R100">
        <v>17150.696628333357</v>
      </c>
      <c r="S100">
        <v>17193.274842560892</v>
      </c>
      <c r="T100">
        <v>17010.110126876032</v>
      </c>
      <c r="U100">
        <v>17714.623931317532</v>
      </c>
      <c r="V100">
        <v>18257.693200808939</v>
      </c>
      <c r="W100">
        <v>18866.673993097131</v>
      </c>
      <c r="X100">
        <v>19478.59595542691</v>
      </c>
      <c r="Y100">
        <v>19573.257546227655</v>
      </c>
      <c r="Z100">
        <v>19795.39531917726</v>
      </c>
      <c r="AA100">
        <v>19601.646914311441</v>
      </c>
      <c r="AB100">
        <v>20014.651741890975</v>
      </c>
      <c r="AC100">
        <v>20813.84447659647</v>
      </c>
      <c r="AD100">
        <v>21408.580169960984</v>
      </c>
      <c r="AE100">
        <v>21962.6036611741</v>
      </c>
      <c r="AF100">
        <v>22581.240168556986</v>
      </c>
      <c r="AG100">
        <v>23484.175434901212</v>
      </c>
      <c r="AH100">
        <v>24221.922132639036</v>
      </c>
      <c r="AI100">
        <v>24715.475028064851</v>
      </c>
      <c r="AJ100">
        <v>24756.457530915563</v>
      </c>
      <c r="AK100">
        <v>24948.817026344594</v>
      </c>
      <c r="AL100">
        <v>25045.349737439337</v>
      </c>
      <c r="AM100">
        <v>25609.760591100967</v>
      </c>
      <c r="AN100">
        <v>26151.596706330194</v>
      </c>
      <c r="AO100">
        <v>26756.257367677656</v>
      </c>
      <c r="AP100">
        <v>27534.138261809887</v>
      </c>
      <c r="AQ100">
        <v>28135.989895184553</v>
      </c>
      <c r="AR100">
        <v>28980.209008154263</v>
      </c>
      <c r="AS100">
        <v>30069.198194122677</v>
      </c>
      <c r="AT100">
        <v>30401.313737337896</v>
      </c>
      <c r="AU100">
        <v>30748.645451852783</v>
      </c>
      <c r="AV100">
        <v>31306.643932111383</v>
      </c>
      <c r="AW100">
        <v>32244.287542091883</v>
      </c>
      <c r="AX100">
        <v>33028.032391632492</v>
      </c>
      <c r="AY100">
        <v>33881.149189306314</v>
      </c>
      <c r="AZ100">
        <v>34609.224732910232</v>
      </c>
      <c r="BA100">
        <v>34591.307074593977</v>
      </c>
      <c r="BB100">
        <v>33204.076181297649</v>
      </c>
      <c r="BC100">
        <v>34025.796802544653</v>
      </c>
      <c r="BD100">
        <v>34578.953003858747</v>
      </c>
      <c r="BE100">
        <v>34908.350323728679</v>
      </c>
      <c r="BF100">
        <v>35278.017043205014</v>
      </c>
      <c r="BG100">
        <v>35840.916105068718</v>
      </c>
      <c r="BH100">
        <v>36482.996526046722</v>
      </c>
      <c r="BI100">
        <v>36955.786791566286</v>
      </c>
      <c r="BJ100">
        <v>37694.680262702306</v>
      </c>
      <c r="BK100">
        <v>38420.017589381554</v>
      </c>
      <c r="BL100">
        <v>38982.240490425655</v>
      </c>
      <c r="BM100">
        <v>37327.806818297962</v>
      </c>
      <c r="BN100">
        <v>39440.241199171804</v>
      </c>
      <c r="BO100">
        <v>40395.787606743012</v>
      </c>
      <c r="BP100">
        <v>40852.727538048013</v>
      </c>
    </row>
    <row r="101" spans="1:68" x14ac:dyDescent="0.3">
      <c r="A101" t="s">
        <v>221</v>
      </c>
      <c r="B101" t="s">
        <v>276</v>
      </c>
      <c r="C101" t="s">
        <v>27</v>
      </c>
      <c r="D101" t="s">
        <v>403</v>
      </c>
      <c r="F101">
        <v>3956.0281674185262</v>
      </c>
      <c r="G101">
        <v>4333.8402653788899</v>
      </c>
      <c r="H101">
        <v>4847.3156649967923</v>
      </c>
      <c r="I101">
        <v>5139.7908550126731</v>
      </c>
      <c r="J101">
        <v>5739.564345490573</v>
      </c>
      <c r="K101">
        <v>5791.071338419777</v>
      </c>
      <c r="L101">
        <v>5737.0879717761563</v>
      </c>
      <c r="M101">
        <v>5807.3578494808535</v>
      </c>
      <c r="N101">
        <v>6363.7099571847903</v>
      </c>
      <c r="O101">
        <v>6782.6679626183077</v>
      </c>
      <c r="P101">
        <v>7122.0782056192365</v>
      </c>
      <c r="Q101">
        <v>7728.2728250124601</v>
      </c>
      <c r="R101">
        <v>8435.8942002783624</v>
      </c>
      <c r="S101">
        <v>8370.8441014781511</v>
      </c>
      <c r="T101">
        <v>8254.0192816063536</v>
      </c>
      <c r="U101">
        <v>9468.5244080317607</v>
      </c>
      <c r="V101">
        <v>10427.1357072585</v>
      </c>
      <c r="W101">
        <v>11085.832058805872</v>
      </c>
      <c r="X101">
        <v>11709.220898681078</v>
      </c>
      <c r="Y101">
        <v>12553.127877725115</v>
      </c>
      <c r="Z101">
        <v>13397.33727580933</v>
      </c>
      <c r="AA101">
        <v>13580.063462113709</v>
      </c>
      <c r="AB101">
        <v>14174.725193822971</v>
      </c>
      <c r="AC101">
        <v>15435.992366955272</v>
      </c>
      <c r="AD101">
        <v>15386.683427176673</v>
      </c>
      <c r="AE101">
        <v>16876.284045293178</v>
      </c>
      <c r="AF101">
        <v>18945.743202857968</v>
      </c>
      <c r="AG101">
        <v>20386.255912147673</v>
      </c>
      <c r="AH101">
        <v>20635.565714773849</v>
      </c>
      <c r="AI101">
        <v>21357.280455774344</v>
      </c>
      <c r="AJ101">
        <v>22388.631925313082</v>
      </c>
      <c r="AK101">
        <v>23585.663795898203</v>
      </c>
      <c r="AL101">
        <v>24621.660084451007</v>
      </c>
      <c r="AM101">
        <v>25526.468891189841</v>
      </c>
      <c r="AN101">
        <v>25620.035288186347</v>
      </c>
      <c r="AO101">
        <v>25551.409826770774</v>
      </c>
      <c r="AP101">
        <v>26631.827576856696</v>
      </c>
      <c r="AQ101">
        <v>24856.784570195028</v>
      </c>
      <c r="AR101">
        <v>25237.664530421029</v>
      </c>
      <c r="AS101">
        <v>26933.246359227476</v>
      </c>
      <c r="AT101">
        <v>26885.420196383962</v>
      </c>
      <c r="AU101">
        <v>27210.062129383059</v>
      </c>
      <c r="AV101">
        <v>28097.088492678286</v>
      </c>
      <c r="AW101">
        <v>30304.289843394519</v>
      </c>
      <c r="AX101">
        <v>32401.347508957875</v>
      </c>
      <c r="AY101">
        <v>34457.998002370237</v>
      </c>
      <c r="AZ101">
        <v>36371.633241866839</v>
      </c>
      <c r="BA101">
        <v>36924.058884503036</v>
      </c>
      <c r="BB101">
        <v>35938.584902283692</v>
      </c>
      <c r="BC101">
        <v>38090.006551540762</v>
      </c>
      <c r="BD101">
        <v>39656.326517463414</v>
      </c>
      <c r="BE101">
        <v>39887.824051882322</v>
      </c>
      <c r="BF101">
        <v>40959.978205151281</v>
      </c>
      <c r="BG101">
        <v>41796.843916459104</v>
      </c>
      <c r="BH101">
        <v>42432.161974044146</v>
      </c>
      <c r="BI101">
        <v>43087.538321598389</v>
      </c>
      <c r="BJ101">
        <v>44380.793840651284</v>
      </c>
      <c r="BK101">
        <v>45280.473892362599</v>
      </c>
      <c r="BL101">
        <v>44195.252337854894</v>
      </c>
      <c r="BM101">
        <v>41451.286397443051</v>
      </c>
      <c r="BN101">
        <v>44530.893831824935</v>
      </c>
      <c r="BO101">
        <v>43283.01590196741</v>
      </c>
      <c r="BP101">
        <v>43548.253834928</v>
      </c>
    </row>
    <row r="102" spans="1:68" x14ac:dyDescent="0.3">
      <c r="A102" t="s">
        <v>447</v>
      </c>
      <c r="B102" t="s">
        <v>52</v>
      </c>
      <c r="C102" t="s">
        <v>27</v>
      </c>
      <c r="D102" t="s">
        <v>403</v>
      </c>
      <c r="E102">
        <v>1197.0562901733892</v>
      </c>
      <c r="F102">
        <v>1184.3363280979565</v>
      </c>
      <c r="G102">
        <v>1216.8298076788703</v>
      </c>
      <c r="H102">
        <v>1224.3516176472742</v>
      </c>
      <c r="I102">
        <v>1253.7475405816233</v>
      </c>
      <c r="J102">
        <v>1327.8199797222494</v>
      </c>
      <c r="K102">
        <v>1358.9964513190209</v>
      </c>
      <c r="L102">
        <v>1398.9750921076106</v>
      </c>
      <c r="M102">
        <v>1448.3654494246575</v>
      </c>
      <c r="N102">
        <v>1415.5488856627617</v>
      </c>
      <c r="O102">
        <v>1423.9928528699443</v>
      </c>
      <c r="P102">
        <v>1437.1144807078992</v>
      </c>
      <c r="Q102">
        <v>1474.4102292908976</v>
      </c>
      <c r="R102">
        <v>1543.1001180189426</v>
      </c>
      <c r="S102">
        <v>1480.5076857639792</v>
      </c>
      <c r="T102">
        <v>1467.5598569463946</v>
      </c>
      <c r="U102">
        <v>1571.4876600288228</v>
      </c>
      <c r="V102">
        <v>1681.0793454085717</v>
      </c>
      <c r="W102">
        <v>1726.562566839488</v>
      </c>
      <c r="X102">
        <v>1767.4812506638721</v>
      </c>
      <c r="Y102">
        <v>1723.8315326164197</v>
      </c>
      <c r="Z102">
        <v>1651.3007594464366</v>
      </c>
      <c r="AA102">
        <v>1568.7554757567966</v>
      </c>
      <c r="AB102">
        <v>1536.238485149594</v>
      </c>
      <c r="AC102">
        <v>1585.8643402584771</v>
      </c>
      <c r="AD102">
        <v>1627.0720743565105</v>
      </c>
      <c r="AE102">
        <v>1665.2748183998019</v>
      </c>
      <c r="AF102">
        <v>1726.0663908343745</v>
      </c>
      <c r="AG102">
        <v>1707.5472272358472</v>
      </c>
      <c r="AH102">
        <v>1705.7324413317988</v>
      </c>
      <c r="AI102">
        <v>1704.9288966534587</v>
      </c>
      <c r="AJ102">
        <v>1602.7735094726925</v>
      </c>
      <c r="AK102">
        <v>1653.0795439536191</v>
      </c>
      <c r="AL102">
        <v>1711.7568313431539</v>
      </c>
      <c r="AM102">
        <v>1668.0176477169603</v>
      </c>
      <c r="AN102">
        <v>1722.5330419234372</v>
      </c>
      <c r="AO102">
        <v>1706.6890071807345</v>
      </c>
      <c r="AP102">
        <v>1736.4790577774024</v>
      </c>
      <c r="AQ102">
        <v>1751.9383895969213</v>
      </c>
      <c r="AR102">
        <v>1693.7231046132613</v>
      </c>
      <c r="AS102">
        <v>1768.253904834382</v>
      </c>
      <c r="AT102">
        <v>1768.2899759344848</v>
      </c>
      <c r="AU102">
        <v>1787.0989345908442</v>
      </c>
      <c r="AV102">
        <v>1821.1503790755228</v>
      </c>
      <c r="AW102">
        <v>1887.0853239874748</v>
      </c>
      <c r="AX102">
        <v>1953.3261225659357</v>
      </c>
      <c r="AY102">
        <v>2033.0711077742831</v>
      </c>
      <c r="AZ102">
        <v>2110.0473321257059</v>
      </c>
      <c r="BA102">
        <v>2151.2015609313466</v>
      </c>
      <c r="BB102">
        <v>2054.384111910409</v>
      </c>
      <c r="BC102">
        <v>2087.2522707216754</v>
      </c>
      <c r="BD102">
        <v>2124.1875164321232</v>
      </c>
      <c r="BE102">
        <v>2169.1562899850624</v>
      </c>
      <c r="BF102">
        <v>2187.833433018382</v>
      </c>
      <c r="BG102">
        <v>2213.4405067337934</v>
      </c>
      <c r="BH102">
        <v>2257.2252836935418</v>
      </c>
      <c r="BI102">
        <v>2303.878503988059</v>
      </c>
      <c r="BJ102">
        <v>2373.7915595410846</v>
      </c>
      <c r="BK102">
        <v>2423.2760596290309</v>
      </c>
      <c r="BL102">
        <v>2443.8817183593765</v>
      </c>
      <c r="BM102">
        <v>2188.9724619927283</v>
      </c>
      <c r="BN102">
        <v>2426.4857435403451</v>
      </c>
      <c r="BO102">
        <v>2489.6023364424095</v>
      </c>
      <c r="BP102">
        <v>2539.6185928193813</v>
      </c>
    </row>
    <row r="103" spans="1:68" x14ac:dyDescent="0.3">
      <c r="A103" t="s">
        <v>557</v>
      </c>
      <c r="B103" t="s">
        <v>133</v>
      </c>
      <c r="C103" t="s">
        <v>27</v>
      </c>
      <c r="D103" t="s">
        <v>403</v>
      </c>
      <c r="E103">
        <v>734.55645898284308</v>
      </c>
      <c r="F103">
        <v>715.93631034852194</v>
      </c>
      <c r="G103">
        <v>749.33180458417905</v>
      </c>
      <c r="H103">
        <v>755.96647042423899</v>
      </c>
      <c r="I103">
        <v>762.22110660333919</v>
      </c>
      <c r="J103">
        <v>772.09252989103925</v>
      </c>
      <c r="K103">
        <v>782.09792742013985</v>
      </c>
      <c r="L103">
        <v>780.60398120886362</v>
      </c>
      <c r="M103">
        <v>794.86527244620777</v>
      </c>
      <c r="N103">
        <v>808.81383322472277</v>
      </c>
      <c r="O103">
        <v>787.53153609804679</v>
      </c>
      <c r="P103">
        <v>801.69447003569405</v>
      </c>
      <c r="Q103">
        <v>797.72796787590266</v>
      </c>
      <c r="R103">
        <v>801.77992307694285</v>
      </c>
      <c r="S103">
        <v>820.72488458712314</v>
      </c>
      <c r="T103">
        <v>814.80406831094535</v>
      </c>
      <c r="U103">
        <v>823.52811257879421</v>
      </c>
      <c r="V103">
        <v>830.94000287624431</v>
      </c>
      <c r="W103">
        <v>828.54649607079421</v>
      </c>
      <c r="X103">
        <v>810.22122742361728</v>
      </c>
      <c r="Y103">
        <v>796.12824380423172</v>
      </c>
      <c r="Z103">
        <v>801.57674262047567</v>
      </c>
      <c r="AA103">
        <v>786.52421591725442</v>
      </c>
      <c r="AB103">
        <v>768.10410127752607</v>
      </c>
      <c r="AC103">
        <v>756.78627157584185</v>
      </c>
      <c r="AD103">
        <v>747.88507388661924</v>
      </c>
      <c r="AE103">
        <v>751.10502130210079</v>
      </c>
      <c r="AF103">
        <v>755.40393754316403</v>
      </c>
      <c r="AG103">
        <v>745.03214263614814</v>
      </c>
      <c r="AH103">
        <v>735.98557238520721</v>
      </c>
      <c r="AI103">
        <v>709.32953805231341</v>
      </c>
      <c r="AJ103">
        <v>694.25159874101325</v>
      </c>
      <c r="AK103">
        <v>666.52941454518157</v>
      </c>
      <c r="AL103">
        <v>649.00938066469246</v>
      </c>
      <c r="AM103">
        <v>628.95504252891033</v>
      </c>
      <c r="AN103">
        <v>641.87309554736419</v>
      </c>
      <c r="AO103">
        <v>655.89826891785935</v>
      </c>
      <c r="AP103">
        <v>673.70464478474344</v>
      </c>
      <c r="AQ103">
        <v>678.5257762068702</v>
      </c>
      <c r="AR103">
        <v>680.66181859494543</v>
      </c>
      <c r="AS103">
        <v>681.76170776221841</v>
      </c>
      <c r="AT103">
        <v>687.8081662596469</v>
      </c>
      <c r="AU103">
        <v>693.48074049045488</v>
      </c>
      <c r="AV103">
        <v>699.33728012897825</v>
      </c>
      <c r="AW103">
        <v>718.21871444587043</v>
      </c>
      <c r="AX103">
        <v>736.95413521372461</v>
      </c>
      <c r="AY103">
        <v>758.03193639368249</v>
      </c>
      <c r="AZ103">
        <v>777.45803718759021</v>
      </c>
      <c r="BA103">
        <v>798.67817731102036</v>
      </c>
      <c r="BB103">
        <v>805.25977024662086</v>
      </c>
      <c r="BC103">
        <v>830.79969571919116</v>
      </c>
      <c r="BD103">
        <v>843.83216846180244</v>
      </c>
      <c r="BE103">
        <v>852.95262601822128</v>
      </c>
      <c r="BF103">
        <v>875.99873644775471</v>
      </c>
      <c r="BG103">
        <v>900.96917976631903</v>
      </c>
      <c r="BH103">
        <v>917.72145968535517</v>
      </c>
      <c r="BI103">
        <v>931.30749429872469</v>
      </c>
      <c r="BJ103">
        <v>949.93659929787304</v>
      </c>
      <c r="BK103">
        <v>962.01600423560149</v>
      </c>
      <c r="BL103">
        <v>976.83570753718084</v>
      </c>
      <c r="BM103">
        <v>952.31169844328997</v>
      </c>
      <c r="BN103">
        <v>965.65701926034183</v>
      </c>
      <c r="BO103">
        <v>985.50178865969849</v>
      </c>
      <c r="BP103">
        <v>1002.1143693509804</v>
      </c>
    </row>
    <row r="104" spans="1:68" x14ac:dyDescent="0.3">
      <c r="A104" t="s">
        <v>421</v>
      </c>
      <c r="B104" t="s">
        <v>510</v>
      </c>
      <c r="C104" t="s">
        <v>27</v>
      </c>
      <c r="D104" t="s">
        <v>403</v>
      </c>
      <c r="AI104">
        <v>9756.0732076255426</v>
      </c>
      <c r="AJ104">
        <v>7843.6974926573239</v>
      </c>
      <c r="AK104">
        <v>7096.2628690333258</v>
      </c>
      <c r="AL104">
        <v>6491.7822349628141</v>
      </c>
      <c r="AM104">
        <v>6796.7046667971881</v>
      </c>
      <c r="AN104">
        <v>7306.3070651815697</v>
      </c>
      <c r="AO104">
        <v>7855.1399908520771</v>
      </c>
      <c r="AP104">
        <v>8380.5371745388766</v>
      </c>
      <c r="AQ104">
        <v>8574.1113790571035</v>
      </c>
      <c r="AR104">
        <v>8537.5331014090134</v>
      </c>
      <c r="AS104">
        <v>8877.0619827020691</v>
      </c>
      <c r="AT104">
        <v>9513.186676894471</v>
      </c>
      <c r="AU104">
        <v>10060.984328830433</v>
      </c>
      <c r="AV104">
        <v>10621.33826761932</v>
      </c>
      <c r="AW104">
        <v>11062.217478791039</v>
      </c>
      <c r="AX104">
        <v>11523.877156741535</v>
      </c>
      <c r="AY104">
        <v>12106.077370556817</v>
      </c>
      <c r="AZ104">
        <v>12723.243503064217</v>
      </c>
      <c r="BA104">
        <v>12981.734245899119</v>
      </c>
      <c r="BB104">
        <v>12057.743816670041</v>
      </c>
      <c r="BC104">
        <v>11937.098030153995</v>
      </c>
      <c r="BD104">
        <v>11971.406750724471</v>
      </c>
      <c r="BE104">
        <v>11732.078341994806</v>
      </c>
      <c r="BF104">
        <v>11728.69988992477</v>
      </c>
      <c r="BG104">
        <v>11736.334882445362</v>
      </c>
      <c r="BH104">
        <v>12135.103618668334</v>
      </c>
      <c r="BI104">
        <v>12666.087207666185</v>
      </c>
      <c r="BJ104">
        <v>13250.410717187842</v>
      </c>
      <c r="BK104">
        <v>13768.18944712996</v>
      </c>
      <c r="BL104">
        <v>14321.334478847375</v>
      </c>
      <c r="BM104">
        <v>13157.972425573666</v>
      </c>
      <c r="BN104">
        <v>15520.797493434915</v>
      </c>
      <c r="BO104">
        <v>16712.036051969386</v>
      </c>
      <c r="BP104">
        <v>17234.481086831565</v>
      </c>
    </row>
    <row r="105" spans="1:68" x14ac:dyDescent="0.3">
      <c r="A105" t="s">
        <v>4</v>
      </c>
      <c r="B105" t="s">
        <v>75</v>
      </c>
      <c r="C105" t="s">
        <v>27</v>
      </c>
      <c r="D105" t="s">
        <v>403</v>
      </c>
      <c r="E105">
        <v>1716.0375799368978</v>
      </c>
      <c r="F105">
        <v>1634.7993890890875</v>
      </c>
      <c r="G105">
        <v>1731.2667634046618</v>
      </c>
      <c r="H105">
        <v>1668.5197729672395</v>
      </c>
      <c r="I105">
        <v>1612.0598854202005</v>
      </c>
      <c r="J105">
        <v>1616.8562906961822</v>
      </c>
      <c r="K105">
        <v>1578.5192496976499</v>
      </c>
      <c r="L105">
        <v>1517.2871537872788</v>
      </c>
      <c r="M105">
        <v>1537.3681772246889</v>
      </c>
      <c r="N105">
        <v>1567.2802432175665</v>
      </c>
      <c r="O105">
        <v>1549.1194215291689</v>
      </c>
      <c r="P105">
        <v>1619.88099495048</v>
      </c>
      <c r="Q105">
        <v>1606.4893744111946</v>
      </c>
      <c r="R105">
        <v>1653.047572427148</v>
      </c>
      <c r="S105">
        <v>1717.3291723517048</v>
      </c>
      <c r="T105">
        <v>1704.7870257682785</v>
      </c>
      <c r="U105">
        <v>1814.0374528570817</v>
      </c>
      <c r="V105">
        <v>1845.4424085365574</v>
      </c>
      <c r="W105">
        <v>1922.1708657405688</v>
      </c>
      <c r="X105">
        <v>2027.2552027013999</v>
      </c>
      <c r="Y105">
        <v>2134.2570922966529</v>
      </c>
      <c r="Z105">
        <v>2032.5112456424829</v>
      </c>
      <c r="AA105">
        <v>1920.8984050342717</v>
      </c>
      <c r="AB105">
        <v>1899.5443862685197</v>
      </c>
      <c r="AC105">
        <v>1867.2192501115389</v>
      </c>
      <c r="AD105">
        <v>1840.7111581680711</v>
      </c>
      <c r="AE105">
        <v>1794.3317591550654</v>
      </c>
      <c r="AF105">
        <v>1743.6454668208833</v>
      </c>
      <c r="AG105">
        <v>1711.2217209134828</v>
      </c>
      <c r="AH105">
        <v>1627.2775277935939</v>
      </c>
      <c r="AI105">
        <v>1610.6549297735294</v>
      </c>
      <c r="AJ105">
        <v>1608.263799786444</v>
      </c>
      <c r="AK105">
        <v>1493.3366566717214</v>
      </c>
      <c r="AL105">
        <v>1385.3571361129234</v>
      </c>
      <c r="AM105">
        <v>1196.9617636130147</v>
      </c>
      <c r="AN105">
        <v>1291.0773813262388</v>
      </c>
      <c r="AO105">
        <v>1319.7468925421533</v>
      </c>
      <c r="AP105">
        <v>1330.6836818954071</v>
      </c>
      <c r="AQ105">
        <v>1335.1362579246033</v>
      </c>
      <c r="AR105">
        <v>1346.5905168942318</v>
      </c>
      <c r="AS105">
        <v>1333.7271627542955</v>
      </c>
      <c r="AT105">
        <v>1305.4977663710401</v>
      </c>
      <c r="AU105">
        <v>1296.4106622457064</v>
      </c>
      <c r="AV105">
        <v>1318.5941355234704</v>
      </c>
      <c r="AW105">
        <v>1279.5465790413296</v>
      </c>
      <c r="AX105">
        <v>1297.0859792146528</v>
      </c>
      <c r="AY105">
        <v>1298.0348671097152</v>
      </c>
      <c r="AZ105">
        <v>1336.8323204863702</v>
      </c>
      <c r="BA105">
        <v>1350.2334708090159</v>
      </c>
      <c r="BB105">
        <v>1406.9350255113782</v>
      </c>
      <c r="BC105">
        <v>1312.2848471829386</v>
      </c>
      <c r="BD105">
        <v>1363.7488258629392</v>
      </c>
      <c r="BE105">
        <v>1349.6892405486522</v>
      </c>
      <c r="BF105">
        <v>1387.111157353522</v>
      </c>
      <c r="BG105">
        <v>1406.4122257531824</v>
      </c>
      <c r="BH105">
        <v>1405.7147763435376</v>
      </c>
      <c r="BI105">
        <v>1411.143100821452</v>
      </c>
      <c r="BJ105">
        <v>1426.6336823629024</v>
      </c>
      <c r="BK105">
        <v>1430.8187670992254</v>
      </c>
      <c r="BL105">
        <v>1387.5149038275165</v>
      </c>
      <c r="BM105">
        <v>1324.2832766983399</v>
      </c>
      <c r="BN105">
        <v>1284.4779263798623</v>
      </c>
      <c r="BO105">
        <v>1247.8923817176496</v>
      </c>
      <c r="BP105">
        <v>1210.0346687328699</v>
      </c>
    </row>
    <row r="106" spans="1:68" x14ac:dyDescent="0.3">
      <c r="A106" t="s">
        <v>41</v>
      </c>
      <c r="B106" t="s">
        <v>518</v>
      </c>
      <c r="C106" t="s">
        <v>27</v>
      </c>
      <c r="D106" t="s">
        <v>403</v>
      </c>
      <c r="E106">
        <v>2075.7798576169466</v>
      </c>
      <c r="F106">
        <v>2163.5133549723669</v>
      </c>
      <c r="G106">
        <v>2288.0929559674169</v>
      </c>
      <c r="H106">
        <v>2412.2298722981268</v>
      </c>
      <c r="I106">
        <v>2517.6463961544482</v>
      </c>
      <c r="J106">
        <v>3575.4625857880383</v>
      </c>
      <c r="K106">
        <v>3828.457999035516</v>
      </c>
      <c r="L106">
        <v>4100.3044073697074</v>
      </c>
      <c r="M106">
        <v>4284.7744956026208</v>
      </c>
      <c r="N106">
        <v>4561.3403241478181</v>
      </c>
      <c r="O106">
        <v>4757.6204078932597</v>
      </c>
      <c r="P106">
        <v>5038.1542298429631</v>
      </c>
      <c r="Q106">
        <v>5329.5703504008052</v>
      </c>
      <c r="R106">
        <v>5678.9791360514828</v>
      </c>
      <c r="S106">
        <v>5987.2565189182287</v>
      </c>
      <c r="T106">
        <v>6321.1831741752758</v>
      </c>
      <c r="U106">
        <v>6512.8146174230042</v>
      </c>
      <c r="V106">
        <v>6975.307180854089</v>
      </c>
      <c r="W106">
        <v>7257.1458587229627</v>
      </c>
      <c r="X106">
        <v>7439.6297011815032</v>
      </c>
      <c r="Y106">
        <v>7449.6581216657078</v>
      </c>
      <c r="Z106">
        <v>7662.7014423614874</v>
      </c>
      <c r="AA106">
        <v>7885.0526105081326</v>
      </c>
      <c r="AB106">
        <v>7954.0000268689801</v>
      </c>
      <c r="AC106">
        <v>8181.7763300989745</v>
      </c>
      <c r="AD106">
        <v>8175.9250923605705</v>
      </c>
      <c r="AE106">
        <v>8315.5939363714497</v>
      </c>
      <c r="AF106">
        <v>8667.0086800389618</v>
      </c>
      <c r="AG106">
        <v>8674.6380057811984</v>
      </c>
      <c r="AH106">
        <v>8834.2013010268784</v>
      </c>
      <c r="AI106">
        <v>8613.8322177328337</v>
      </c>
      <c r="AJ106">
        <v>7589.9019679996982</v>
      </c>
      <c r="AK106">
        <v>7360.2136561223933</v>
      </c>
      <c r="AL106">
        <v>7326.1605073021656</v>
      </c>
      <c r="AM106">
        <v>7552.4046742253913</v>
      </c>
      <c r="AN106">
        <v>7675.5781710892388</v>
      </c>
      <c r="AO106">
        <v>7695.1105374250365</v>
      </c>
      <c r="AP106">
        <v>7952.9831317357302</v>
      </c>
      <c r="AQ106">
        <v>8282.3988596565068</v>
      </c>
      <c r="AR106">
        <v>8560.9690944112863</v>
      </c>
      <c r="AS106">
        <v>8967.6962692406305</v>
      </c>
      <c r="AT106">
        <v>9354.4807509013735</v>
      </c>
      <c r="AU106">
        <v>9825.9431985840311</v>
      </c>
      <c r="AV106">
        <v>10255.610113160294</v>
      </c>
      <c r="AW106">
        <v>10792.737427850574</v>
      </c>
      <c r="AX106">
        <v>11278.616025555881</v>
      </c>
      <c r="AY106">
        <v>11741.947676917776</v>
      </c>
      <c r="AZ106">
        <v>11792.771289739174</v>
      </c>
      <c r="BA106">
        <v>11932.038399553541</v>
      </c>
      <c r="BB106">
        <v>11162.055972274196</v>
      </c>
      <c r="BC106">
        <v>11307.7161991209</v>
      </c>
      <c r="BD106">
        <v>11551.498928934232</v>
      </c>
      <c r="BE106">
        <v>11466.141909470407</v>
      </c>
      <c r="BF106">
        <v>11705.009252356425</v>
      </c>
      <c r="BG106">
        <v>12233.299367171994</v>
      </c>
      <c r="BH106">
        <v>12717.038597002029</v>
      </c>
      <c r="BI106">
        <v>13035.352859090897</v>
      </c>
      <c r="BJ106">
        <v>13628.404488570599</v>
      </c>
      <c r="BK106">
        <v>14377.424160293891</v>
      </c>
      <c r="BL106">
        <v>15083.599171874204</v>
      </c>
      <c r="BM106">
        <v>14437.808848085235</v>
      </c>
      <c r="BN106">
        <v>15521.381585225135</v>
      </c>
      <c r="BO106">
        <v>16345.311087043163</v>
      </c>
      <c r="BP106">
        <v>16286.759334728227</v>
      </c>
    </row>
    <row r="107" spans="1:68" x14ac:dyDescent="0.3">
      <c r="A107" t="s">
        <v>582</v>
      </c>
      <c r="B107" t="s">
        <v>121</v>
      </c>
      <c r="C107" t="s">
        <v>27</v>
      </c>
      <c r="D107" t="s">
        <v>403</v>
      </c>
      <c r="E107">
        <v>977.10964971372664</v>
      </c>
      <c r="F107">
        <v>977.37438538823415</v>
      </c>
      <c r="G107">
        <v>989.95964245961522</v>
      </c>
      <c r="H107">
        <v>1012.85532612462</v>
      </c>
      <c r="I107">
        <v>1071.2068329409838</v>
      </c>
      <c r="J107">
        <v>1112.1022711807957</v>
      </c>
      <c r="K107">
        <v>1147.6263989702466</v>
      </c>
      <c r="L107">
        <v>1168.2336800966873</v>
      </c>
      <c r="M107">
        <v>1214.4250193912876</v>
      </c>
      <c r="N107">
        <v>1280.2723236413401</v>
      </c>
      <c r="O107">
        <v>1347.2650674885836</v>
      </c>
      <c r="P107">
        <v>1396.9861316051611</v>
      </c>
      <c r="Q107">
        <v>1457.359298725851</v>
      </c>
      <c r="R107">
        <v>1526.6390123301755</v>
      </c>
      <c r="S107">
        <v>1581.2520142170927</v>
      </c>
      <c r="T107">
        <v>1622.9209877718772</v>
      </c>
      <c r="U107">
        <v>1692.4588871492642</v>
      </c>
      <c r="V107">
        <v>1738.6738130880442</v>
      </c>
      <c r="W107">
        <v>1777.4002005981233</v>
      </c>
      <c r="X107">
        <v>1829.6092173492425</v>
      </c>
      <c r="Y107">
        <v>1887.8339686736283</v>
      </c>
      <c r="Z107">
        <v>1894.0806624324885</v>
      </c>
      <c r="AA107">
        <v>1912.0250716237363</v>
      </c>
      <c r="AB107">
        <v>1908.8871019544508</v>
      </c>
      <c r="AC107">
        <v>1966.4639106486704</v>
      </c>
      <c r="AD107">
        <v>2017.0453241036253</v>
      </c>
      <c r="AE107">
        <v>2056.3456944376189</v>
      </c>
      <c r="AF107">
        <v>2116.6384429730647</v>
      </c>
      <c r="AG107">
        <v>2161.8414589514741</v>
      </c>
      <c r="AH107">
        <v>2191.7001530311991</v>
      </c>
      <c r="AI107">
        <v>2195.988692241534</v>
      </c>
      <c r="AJ107">
        <v>2184.2721970193056</v>
      </c>
      <c r="AK107">
        <v>2183.9920843613172</v>
      </c>
      <c r="AL107">
        <v>2231.2733242266527</v>
      </c>
      <c r="AM107">
        <v>2278.446363158755</v>
      </c>
      <c r="AN107">
        <v>2335.7909289543577</v>
      </c>
      <c r="AO107">
        <v>2429.7275847385577</v>
      </c>
      <c r="AP107">
        <v>2525.1253439487741</v>
      </c>
      <c r="AQ107">
        <v>2558.1442882082893</v>
      </c>
      <c r="AR107">
        <v>2620.4811263099969</v>
      </c>
      <c r="AS107">
        <v>2741.4771909434544</v>
      </c>
      <c r="AT107">
        <v>2807.592411838154</v>
      </c>
      <c r="AU107">
        <v>2902.8688044345572</v>
      </c>
      <c r="AV107">
        <v>3041.5374093928281</v>
      </c>
      <c r="AW107">
        <v>3238.2086487516958</v>
      </c>
      <c r="AX107">
        <v>3433.8236011276358</v>
      </c>
      <c r="AY107">
        <v>3680.5591708826955</v>
      </c>
      <c r="AZ107">
        <v>3970.5224073152403</v>
      </c>
      <c r="BA107">
        <v>4163.099490112043</v>
      </c>
      <c r="BB107">
        <v>4236.1653294129783</v>
      </c>
      <c r="BC107">
        <v>4522.1382741638408</v>
      </c>
      <c r="BD107">
        <v>4761.8108677256923</v>
      </c>
      <c r="BE107">
        <v>4967.9502290864666</v>
      </c>
      <c r="BF107">
        <v>5171.162972516323</v>
      </c>
      <c r="BG107">
        <v>5361.8225659346763</v>
      </c>
      <c r="BH107">
        <v>5541.3375939598618</v>
      </c>
      <c r="BI107">
        <v>5737.8739761939423</v>
      </c>
      <c r="BJ107">
        <v>5982.2677341759318</v>
      </c>
      <c r="BK107">
        <v>6223.2976516082226</v>
      </c>
      <c r="BL107">
        <v>6419.690012599106</v>
      </c>
      <c r="BM107">
        <v>6285.2012004875087</v>
      </c>
      <c r="BN107">
        <v>6726.1928139622396</v>
      </c>
      <c r="BO107">
        <v>6943.3658665197281</v>
      </c>
      <c r="BP107">
        <v>7215.894809537479</v>
      </c>
    </row>
    <row r="108" spans="1:68" x14ac:dyDescent="0.3">
      <c r="A108" t="s">
        <v>64</v>
      </c>
      <c r="B108" t="s">
        <v>224</v>
      </c>
      <c r="C108" t="s">
        <v>27</v>
      </c>
      <c r="D108" t="s">
        <v>403</v>
      </c>
      <c r="E108">
        <v>941.90258618231667</v>
      </c>
      <c r="F108">
        <v>940.00544436210942</v>
      </c>
      <c r="G108">
        <v>955.0112309197799</v>
      </c>
      <c r="H108">
        <v>976.99543662861197</v>
      </c>
      <c r="I108">
        <v>1027.7175232739025</v>
      </c>
      <c r="J108">
        <v>1063.6308212455515</v>
      </c>
      <c r="K108">
        <v>1090.8550147171634</v>
      </c>
      <c r="L108">
        <v>1099.7230294726494</v>
      </c>
      <c r="M108">
        <v>1138.9770931297778</v>
      </c>
      <c r="N108">
        <v>1201.6837867415013</v>
      </c>
      <c r="O108">
        <v>1264.8569108504062</v>
      </c>
      <c r="P108">
        <v>1311.8147561847618</v>
      </c>
      <c r="Q108">
        <v>1359.38090868975</v>
      </c>
      <c r="R108">
        <v>1417.7932061169836</v>
      </c>
      <c r="S108">
        <v>1470.0007478176692</v>
      </c>
      <c r="T108">
        <v>1497.1761451980085</v>
      </c>
      <c r="U108">
        <v>1557.9651314650666</v>
      </c>
      <c r="V108">
        <v>1597.2019551515052</v>
      </c>
      <c r="W108">
        <v>1624.3803269253383</v>
      </c>
      <c r="X108">
        <v>1666.589184921645</v>
      </c>
      <c r="Y108">
        <v>1713.6797358778467</v>
      </c>
      <c r="Z108">
        <v>1711.0996671952066</v>
      </c>
      <c r="AA108">
        <v>1718.4912662531624</v>
      </c>
      <c r="AB108">
        <v>1707.6157925405616</v>
      </c>
      <c r="AC108">
        <v>1749.8988722755259</v>
      </c>
      <c r="AD108">
        <v>1791.1500027301161</v>
      </c>
      <c r="AE108">
        <v>1821.3498295694956</v>
      </c>
      <c r="AF108">
        <v>1869.3720301814076</v>
      </c>
      <c r="AG108">
        <v>1907.5838855238696</v>
      </c>
      <c r="AH108">
        <v>1928.6508715887494</v>
      </c>
      <c r="AI108">
        <v>1932.4145900662661</v>
      </c>
      <c r="AJ108">
        <v>1919.965402160258</v>
      </c>
      <c r="AK108">
        <v>1916.7026515332652</v>
      </c>
      <c r="AL108">
        <v>1948.842952725433</v>
      </c>
      <c r="AM108">
        <v>1980.9080630032861</v>
      </c>
      <c r="AN108">
        <v>2025.3685237018881</v>
      </c>
      <c r="AO108">
        <v>2100.7150952580441</v>
      </c>
      <c r="AP108">
        <v>2175.2672591610858</v>
      </c>
      <c r="AQ108">
        <v>2199.9633585202014</v>
      </c>
      <c r="AR108">
        <v>2246.4287127081416</v>
      </c>
      <c r="AS108">
        <v>2340.1406259092687</v>
      </c>
      <c r="AT108">
        <v>2390.6142464084351</v>
      </c>
      <c r="AU108">
        <v>2466.1178762250661</v>
      </c>
      <c r="AV108">
        <v>2574.0386630191615</v>
      </c>
      <c r="AW108">
        <v>2730.4608111449934</v>
      </c>
      <c r="AX108">
        <v>2884.6674984056044</v>
      </c>
      <c r="AY108">
        <v>3077.1963365335514</v>
      </c>
      <c r="AZ108">
        <v>3301.5738963637282</v>
      </c>
      <c r="BA108">
        <v>3448.8347970538607</v>
      </c>
      <c r="BB108">
        <v>3504.777530124351</v>
      </c>
      <c r="BC108">
        <v>3724.4773054167131</v>
      </c>
      <c r="BD108">
        <v>3902.6983888953823</v>
      </c>
      <c r="BE108">
        <v>4053.5844294748254</v>
      </c>
      <c r="BF108">
        <v>4208.3609038895738</v>
      </c>
      <c r="BG108">
        <v>4354.3720118763749</v>
      </c>
      <c r="BH108">
        <v>4484.4893837025029</v>
      </c>
      <c r="BI108">
        <v>4625.1936822520602</v>
      </c>
      <c r="BJ108">
        <v>4802.2746367442769</v>
      </c>
      <c r="BK108">
        <v>4976.3284183862688</v>
      </c>
      <c r="BL108">
        <v>5114.0226198713353</v>
      </c>
      <c r="BM108">
        <v>4988.8169582695928</v>
      </c>
      <c r="BN108">
        <v>5303.126183914459</v>
      </c>
      <c r="BO108">
        <v>5449.8935142530881</v>
      </c>
      <c r="BP108">
        <v>5632.9358971208731</v>
      </c>
    </row>
    <row r="109" spans="1:68" x14ac:dyDescent="0.3">
      <c r="A109" t="s">
        <v>599</v>
      </c>
      <c r="B109" t="s">
        <v>444</v>
      </c>
      <c r="C109" t="s">
        <v>27</v>
      </c>
      <c r="D109" t="s">
        <v>403</v>
      </c>
      <c r="E109">
        <v>724.60770854829127</v>
      </c>
      <c r="F109">
        <v>715.26454188797459</v>
      </c>
      <c r="G109">
        <v>739.04300854941698</v>
      </c>
      <c r="H109">
        <v>755.76054206142521</v>
      </c>
      <c r="I109">
        <v>772.72425682518428</v>
      </c>
      <c r="J109">
        <v>786.60287806974134</v>
      </c>
      <c r="K109">
        <v>779.46491265550367</v>
      </c>
      <c r="L109">
        <v>741.99586717072521</v>
      </c>
      <c r="M109">
        <v>751.72957887079474</v>
      </c>
      <c r="N109">
        <v>797.77764192115035</v>
      </c>
      <c r="O109">
        <v>841.54096430081404</v>
      </c>
      <c r="P109">
        <v>874.09080025351534</v>
      </c>
      <c r="Q109">
        <v>869.12275234343406</v>
      </c>
      <c r="R109">
        <v>882.4288321949341</v>
      </c>
      <c r="S109">
        <v>922.79511486861065</v>
      </c>
      <c r="T109">
        <v>895.13736695509726</v>
      </c>
      <c r="U109">
        <v>920.39429340647803</v>
      </c>
      <c r="V109">
        <v>933.2564008517536</v>
      </c>
      <c r="W109">
        <v>919.44886528144093</v>
      </c>
      <c r="X109">
        <v>925.93477088762768</v>
      </c>
      <c r="Y109">
        <v>933.17810337263211</v>
      </c>
      <c r="Z109">
        <v>903.69689233016834</v>
      </c>
      <c r="AA109">
        <v>877.89249870227718</v>
      </c>
      <c r="AB109">
        <v>846.32506710738289</v>
      </c>
      <c r="AC109">
        <v>837.18139086035103</v>
      </c>
      <c r="AD109">
        <v>848.39724656721842</v>
      </c>
      <c r="AE109">
        <v>850.61394181338756</v>
      </c>
      <c r="AF109">
        <v>858.54874690817837</v>
      </c>
      <c r="AG109">
        <v>875.38944486817604</v>
      </c>
      <c r="AH109">
        <v>871.75735973557721</v>
      </c>
      <c r="AI109">
        <v>882.19166670429422</v>
      </c>
      <c r="AJ109">
        <v>876.22711824693863</v>
      </c>
      <c r="AK109">
        <v>872.08498587727581</v>
      </c>
      <c r="AL109">
        <v>857.51117995182506</v>
      </c>
      <c r="AM109">
        <v>843.94322548705827</v>
      </c>
      <c r="AN109">
        <v>852.30031386952692</v>
      </c>
      <c r="AO109">
        <v>871.34840633460658</v>
      </c>
      <c r="AP109">
        <v>882.12297971991484</v>
      </c>
      <c r="AQ109">
        <v>890.61567834930531</v>
      </c>
      <c r="AR109">
        <v>894.65961018635687</v>
      </c>
      <c r="AS109">
        <v>907.38978233873547</v>
      </c>
      <c r="AT109">
        <v>921.05493855175166</v>
      </c>
      <c r="AU109">
        <v>947.50085379788766</v>
      </c>
      <c r="AV109">
        <v>970.00989463159374</v>
      </c>
      <c r="AW109">
        <v>1010.5306630094979</v>
      </c>
      <c r="AX109">
        <v>1048.1011764332886</v>
      </c>
      <c r="AY109">
        <v>1085.8561525723653</v>
      </c>
      <c r="AZ109">
        <v>1123.4528187421897</v>
      </c>
      <c r="BA109">
        <v>1153.1308276422392</v>
      </c>
      <c r="BB109">
        <v>1184.0847866549773</v>
      </c>
      <c r="BC109">
        <v>1228.0613164333361</v>
      </c>
      <c r="BD109">
        <v>1249.6366767406066</v>
      </c>
      <c r="BE109">
        <v>1263.3402274650725</v>
      </c>
      <c r="BF109">
        <v>1301.358891803485</v>
      </c>
      <c r="BG109">
        <v>1344.1041116456249</v>
      </c>
      <c r="BH109">
        <v>1360.9621766675486</v>
      </c>
      <c r="BI109">
        <v>1375.2775197952622</v>
      </c>
      <c r="BJ109">
        <v>1398.6453233186635</v>
      </c>
      <c r="BK109">
        <v>1427.4066319656333</v>
      </c>
      <c r="BL109">
        <v>1450.6940615111578</v>
      </c>
      <c r="BM109">
        <v>1407.1737256745328</v>
      </c>
      <c r="BN109">
        <v>1437.0075486243688</v>
      </c>
      <c r="BO109">
        <v>1466.3525337719916</v>
      </c>
      <c r="BP109">
        <v>1481.7454429537158</v>
      </c>
    </row>
    <row r="110" spans="1:68" x14ac:dyDescent="0.3">
      <c r="A110" t="s">
        <v>405</v>
      </c>
      <c r="B110" t="s">
        <v>1</v>
      </c>
      <c r="C110" t="s">
        <v>27</v>
      </c>
      <c r="D110" t="s">
        <v>403</v>
      </c>
      <c r="E110">
        <v>957.44253468044417</v>
      </c>
      <c r="F110">
        <v>947.19428317236964</v>
      </c>
      <c r="G110">
        <v>964.56808701038653</v>
      </c>
      <c r="H110">
        <v>1015.5380558509522</v>
      </c>
      <c r="I110">
        <v>1041.6033269629675</v>
      </c>
      <c r="J110">
        <v>1073.2714410746132</v>
      </c>
      <c r="K110">
        <v>1043.4353803661336</v>
      </c>
      <c r="L110">
        <v>937.19282294978791</v>
      </c>
      <c r="M110">
        <v>934.44288818471807</v>
      </c>
      <c r="N110">
        <v>1053.6035799166295</v>
      </c>
      <c r="O110">
        <v>1210.2685048606454</v>
      </c>
      <c r="P110">
        <v>1304.2984631990103</v>
      </c>
      <c r="Q110">
        <v>1322.4445154519067</v>
      </c>
      <c r="R110">
        <v>1360.6359252616837</v>
      </c>
      <c r="S110">
        <v>1436.4402065076727</v>
      </c>
      <c r="T110">
        <v>1367.9750537067991</v>
      </c>
      <c r="U110">
        <v>1412.6325626681744</v>
      </c>
      <c r="V110">
        <v>1442.7905053081208</v>
      </c>
      <c r="W110">
        <v>1393.3171930789156</v>
      </c>
      <c r="X110">
        <v>1430.9283570656287</v>
      </c>
      <c r="Y110">
        <v>1459.1471776033493</v>
      </c>
      <c r="Z110">
        <v>1349.3769052690277</v>
      </c>
      <c r="AA110">
        <v>1291.1036462796703</v>
      </c>
      <c r="AB110">
        <v>1216.2675411680118</v>
      </c>
      <c r="AC110">
        <v>1201.9050865528059</v>
      </c>
      <c r="AD110">
        <v>1237.6398494455732</v>
      </c>
      <c r="AE110">
        <v>1235.4061611808409</v>
      </c>
      <c r="AF110">
        <v>1244.7195900559575</v>
      </c>
      <c r="AG110">
        <v>1284.6911223998286</v>
      </c>
      <c r="AH110">
        <v>1286.080459114786</v>
      </c>
      <c r="AI110">
        <v>1330.3106990070271</v>
      </c>
      <c r="AJ110">
        <v>1318.8581129227373</v>
      </c>
      <c r="AK110">
        <v>1324.5418457335315</v>
      </c>
      <c r="AL110">
        <v>1288.9642603665486</v>
      </c>
      <c r="AM110">
        <v>1267.0163239473843</v>
      </c>
      <c r="AN110">
        <v>1259.0990160304646</v>
      </c>
      <c r="AO110">
        <v>1282.2328604843731</v>
      </c>
      <c r="AP110">
        <v>1273.8380688608697</v>
      </c>
      <c r="AQ110">
        <v>1274.6590105207101</v>
      </c>
      <c r="AR110">
        <v>1268.58251632315</v>
      </c>
      <c r="AS110">
        <v>1281.4988568554425</v>
      </c>
      <c r="AT110">
        <v>1301.5057731085897</v>
      </c>
      <c r="AU110">
        <v>1358.1880417030632</v>
      </c>
      <c r="AV110">
        <v>1393.2851445169842</v>
      </c>
      <c r="AW110">
        <v>1463.7543265176553</v>
      </c>
      <c r="AX110">
        <v>1518.7417115871144</v>
      </c>
      <c r="AY110">
        <v>1570.5886755527547</v>
      </c>
      <c r="AZ110">
        <v>1619.8675076444463</v>
      </c>
      <c r="BA110">
        <v>1647.1048574942697</v>
      </c>
      <c r="BB110">
        <v>1703.4835301368053</v>
      </c>
      <c r="BC110">
        <v>1759.6691020817821</v>
      </c>
      <c r="BD110">
        <v>1796.0894296405529</v>
      </c>
      <c r="BE110">
        <v>1833.4665463119175</v>
      </c>
      <c r="BF110">
        <v>1894.252090094383</v>
      </c>
      <c r="BG110">
        <v>1960.0568720146061</v>
      </c>
      <c r="BH110">
        <v>1993.7893618126682</v>
      </c>
      <c r="BI110">
        <v>1996.8844605162808</v>
      </c>
      <c r="BJ110">
        <v>2008.257044972486</v>
      </c>
      <c r="BK110">
        <v>2043.9299317025311</v>
      </c>
      <c r="BL110">
        <v>2058.3665606791669</v>
      </c>
      <c r="BM110">
        <v>1987.4723793481226</v>
      </c>
      <c r="BN110">
        <v>2046.6854109150438</v>
      </c>
      <c r="BO110">
        <v>2088.3867335958221</v>
      </c>
      <c r="BP110">
        <v>2095.7106496658162</v>
      </c>
    </row>
    <row r="111" spans="1:68" x14ac:dyDescent="0.3">
      <c r="A111" t="s">
        <v>378</v>
      </c>
      <c r="B111" t="s">
        <v>382</v>
      </c>
      <c r="C111" t="s">
        <v>27</v>
      </c>
      <c r="D111" t="s">
        <v>403</v>
      </c>
      <c r="E111">
        <v>597.14740283952437</v>
      </c>
      <c r="F111">
        <v>614.50412900621154</v>
      </c>
      <c r="G111">
        <v>608.87080405945562</v>
      </c>
      <c r="H111">
        <v>579.01684143256011</v>
      </c>
      <c r="I111">
        <v>582.97565085319832</v>
      </c>
      <c r="J111">
        <v>574.81780812221655</v>
      </c>
      <c r="K111">
        <v>577.15141218038548</v>
      </c>
      <c r="L111">
        <v>570.25299906900909</v>
      </c>
      <c r="M111">
        <v>615.81826471678528</v>
      </c>
      <c r="N111">
        <v>640.17246867571521</v>
      </c>
      <c r="O111">
        <v>670.13603366223856</v>
      </c>
      <c r="P111">
        <v>698.30620038212942</v>
      </c>
      <c r="Q111">
        <v>728.02969101902613</v>
      </c>
      <c r="R111">
        <v>766.80308564405357</v>
      </c>
      <c r="S111">
        <v>801.47754692941442</v>
      </c>
      <c r="T111">
        <v>825.33912506468369</v>
      </c>
      <c r="U111">
        <v>862.03871136931241</v>
      </c>
      <c r="V111">
        <v>910.66728810404675</v>
      </c>
      <c r="W111">
        <v>949.87877120583209</v>
      </c>
      <c r="X111">
        <v>993.51640647854686</v>
      </c>
      <c r="Y111">
        <v>1067.1720238219577</v>
      </c>
      <c r="Z111">
        <v>1124.618193276825</v>
      </c>
      <c r="AA111">
        <v>1123.6499883336426</v>
      </c>
      <c r="AB111">
        <v>1146.7278171050166</v>
      </c>
      <c r="AC111">
        <v>1198.460064002312</v>
      </c>
      <c r="AD111">
        <v>1202.3533906917264</v>
      </c>
      <c r="AE111">
        <v>1246.5797237723878</v>
      </c>
      <c r="AF111">
        <v>1283.9626915856134</v>
      </c>
      <c r="AG111">
        <v>1330.9534400935497</v>
      </c>
      <c r="AH111">
        <v>1408.5024829650904</v>
      </c>
      <c r="AI111">
        <v>1483.6380320313144</v>
      </c>
      <c r="AJ111">
        <v>1556.8066635196194</v>
      </c>
      <c r="AK111">
        <v>1629.8479782466522</v>
      </c>
      <c r="AL111">
        <v>1706.9523645880442</v>
      </c>
      <c r="AM111">
        <v>1805.6038853342534</v>
      </c>
      <c r="AN111">
        <v>1922.3521180474499</v>
      </c>
      <c r="AO111">
        <v>2039.3629887749155</v>
      </c>
      <c r="AP111">
        <v>2101.2541494591624</v>
      </c>
      <c r="AQ111">
        <v>1797.0839218158451</v>
      </c>
      <c r="AR111">
        <v>1784.3335946989955</v>
      </c>
      <c r="AS111">
        <v>1845.227800727029</v>
      </c>
      <c r="AT111">
        <v>1885.679751376955</v>
      </c>
      <c r="AU111">
        <v>1943.6449279063361</v>
      </c>
      <c r="AV111">
        <v>2009.4897839539944</v>
      </c>
      <c r="AW111">
        <v>2083.8825089786965</v>
      </c>
      <c r="AX111">
        <v>2174.9152214896626</v>
      </c>
      <c r="AY111">
        <v>2264.9357333097387</v>
      </c>
      <c r="AZ111">
        <v>2377.2549929708084</v>
      </c>
      <c r="BA111">
        <v>2487.6112966070309</v>
      </c>
      <c r="BB111">
        <v>2569.8742126127836</v>
      </c>
      <c r="BC111">
        <v>2695.8681700721445</v>
      </c>
      <c r="BD111">
        <v>2826.480440723476</v>
      </c>
      <c r="BE111">
        <v>2959.514478166795</v>
      </c>
      <c r="BF111">
        <v>3086.3231169522378</v>
      </c>
      <c r="BG111">
        <v>3203.4842870207717</v>
      </c>
      <c r="BH111">
        <v>3322.5816789544419</v>
      </c>
      <c r="BI111">
        <v>3453.0494303051064</v>
      </c>
      <c r="BJ111">
        <v>3591.7800284592572</v>
      </c>
      <c r="BK111">
        <v>3741.3052668204891</v>
      </c>
      <c r="BL111">
        <v>3892.4216618736887</v>
      </c>
      <c r="BM111">
        <v>3780.1216344158538</v>
      </c>
      <c r="BN111">
        <v>3892.9559999059934</v>
      </c>
      <c r="BO111">
        <v>4073.5583496207314</v>
      </c>
      <c r="BP111">
        <v>4247.8531552007335</v>
      </c>
    </row>
    <row r="112" spans="1:68" x14ac:dyDescent="0.3">
      <c r="A112" t="s">
        <v>595</v>
      </c>
      <c r="B112" t="s">
        <v>551</v>
      </c>
      <c r="C112" t="s">
        <v>27</v>
      </c>
      <c r="D112" t="s">
        <v>403</v>
      </c>
      <c r="F112">
        <v>623.82498178352739</v>
      </c>
      <c r="G112">
        <v>651.84338714280682</v>
      </c>
      <c r="H112">
        <v>651.77745823669534</v>
      </c>
      <c r="I112">
        <v>664.76426868021008</v>
      </c>
      <c r="J112">
        <v>670.11692485901051</v>
      </c>
      <c r="K112">
        <v>674.23238581966427</v>
      </c>
      <c r="L112">
        <v>670.34418753815203</v>
      </c>
      <c r="M112">
        <v>686.73883273488013</v>
      </c>
      <c r="N112">
        <v>697.70702179420073</v>
      </c>
      <c r="O112">
        <v>686.09022586997139</v>
      </c>
      <c r="P112">
        <v>688.47046589768433</v>
      </c>
      <c r="Q112">
        <v>671.10812578732748</v>
      </c>
      <c r="R112">
        <v>671.98871866588502</v>
      </c>
      <c r="S112">
        <v>695.33785253288454</v>
      </c>
      <c r="T112">
        <v>686.22806472152593</v>
      </c>
      <c r="U112">
        <v>701.20228551812306</v>
      </c>
      <c r="V112">
        <v>704.2800814977204</v>
      </c>
      <c r="W112">
        <v>706.8116523446256</v>
      </c>
      <c r="X112">
        <v>696.48680191367202</v>
      </c>
      <c r="Y112">
        <v>690.02224703816512</v>
      </c>
      <c r="Z112">
        <v>696.83812203812499</v>
      </c>
      <c r="AA112">
        <v>684.96566611264768</v>
      </c>
      <c r="AB112">
        <v>673.90887577065064</v>
      </c>
      <c r="AC112">
        <v>666.78077626584025</v>
      </c>
      <c r="AD112">
        <v>664.90695463746931</v>
      </c>
      <c r="AE112">
        <v>668.23096288064812</v>
      </c>
      <c r="AF112">
        <v>674.43131644095558</v>
      </c>
      <c r="AG112">
        <v>677.71489771102017</v>
      </c>
      <c r="AH112">
        <v>669.90533235704197</v>
      </c>
      <c r="AI112">
        <v>660.79359626766893</v>
      </c>
      <c r="AJ112">
        <v>656.44263001745924</v>
      </c>
      <c r="AK112">
        <v>647.0755787297976</v>
      </c>
      <c r="AL112">
        <v>643.55722310084388</v>
      </c>
      <c r="AM112">
        <v>634.04565760699859</v>
      </c>
      <c r="AN112">
        <v>650.52954463890228</v>
      </c>
      <c r="AO112">
        <v>667.08791898598065</v>
      </c>
      <c r="AP112">
        <v>687.34842302937568</v>
      </c>
      <c r="AQ112">
        <v>699.37406702887381</v>
      </c>
      <c r="AR112">
        <v>708.2900270451953</v>
      </c>
      <c r="AS112">
        <v>720.25779411312874</v>
      </c>
      <c r="AT112">
        <v>729.94553301773738</v>
      </c>
      <c r="AU112">
        <v>740.87999534776986</v>
      </c>
      <c r="AV112">
        <v>757.33568062831534</v>
      </c>
      <c r="AW112">
        <v>782.62258884503308</v>
      </c>
      <c r="AX112">
        <v>811.47893091446622</v>
      </c>
      <c r="AY112">
        <v>842.30689390877842</v>
      </c>
      <c r="AZ112">
        <v>874.02244803946962</v>
      </c>
      <c r="BA112">
        <v>904.78744167438197</v>
      </c>
      <c r="BB112">
        <v>922.41004750834395</v>
      </c>
      <c r="BC112">
        <v>959.59913782546357</v>
      </c>
      <c r="BD112">
        <v>973.28270052642256</v>
      </c>
      <c r="BE112">
        <v>975.08133167148799</v>
      </c>
      <c r="BF112">
        <v>1001.7469555203759</v>
      </c>
      <c r="BG112">
        <v>1033.1429600249778</v>
      </c>
      <c r="BH112">
        <v>1042.1553545765687</v>
      </c>
      <c r="BI112">
        <v>1063.230850933619</v>
      </c>
      <c r="BJ112">
        <v>1093.6713205775884</v>
      </c>
      <c r="BK112">
        <v>1119.8546947511268</v>
      </c>
      <c r="BL112">
        <v>1148.4509227062454</v>
      </c>
      <c r="BM112">
        <v>1119.2821632234493</v>
      </c>
      <c r="BN112">
        <v>1135.1743457294922</v>
      </c>
      <c r="BO112">
        <v>1158.8107363400488</v>
      </c>
      <c r="BP112">
        <v>1178.6162287117584</v>
      </c>
    </row>
    <row r="113" spans="1:68" x14ac:dyDescent="0.3">
      <c r="A113" t="s">
        <v>245</v>
      </c>
      <c r="B113" t="s">
        <v>96</v>
      </c>
      <c r="C113" t="s">
        <v>27</v>
      </c>
      <c r="D113" t="s">
        <v>403</v>
      </c>
      <c r="AC113">
        <v>18311.38134621119</v>
      </c>
      <c r="AD113">
        <v>18423.510787965421</v>
      </c>
      <c r="AE113">
        <v>21846.028109580464</v>
      </c>
      <c r="AF113">
        <v>23681.673891715742</v>
      </c>
      <c r="AG113">
        <v>26053.045599212561</v>
      </c>
      <c r="AH113">
        <v>27382.764831919518</v>
      </c>
      <c r="AI113">
        <v>28063.2117657038</v>
      </c>
      <c r="AJ113">
        <v>28143.768648483278</v>
      </c>
      <c r="AK113">
        <v>28152.239654692119</v>
      </c>
      <c r="AL113">
        <v>28719.575955400913</v>
      </c>
      <c r="AM113">
        <v>29707.031379344473</v>
      </c>
      <c r="AN113">
        <v>30828.327226133941</v>
      </c>
      <c r="AO113">
        <v>32959.025186657957</v>
      </c>
      <c r="AP113">
        <v>35394.22590667948</v>
      </c>
      <c r="AQ113">
        <v>39663.529570361701</v>
      </c>
      <c r="AR113">
        <v>44529.093648052061</v>
      </c>
      <c r="AS113">
        <v>46334.374798896068</v>
      </c>
      <c r="AT113">
        <v>48302.028432412109</v>
      </c>
      <c r="AU113">
        <v>50775.032849142779</v>
      </c>
      <c r="AV113">
        <v>53299.471507164322</v>
      </c>
      <c r="AW113">
        <v>55545.092330043743</v>
      </c>
      <c r="AX113">
        <v>58275.619879731203</v>
      </c>
      <c r="AY113">
        <v>62126.82712179215</v>
      </c>
      <c r="AZ113">
        <v>66068.242037731427</v>
      </c>
      <c r="BA113">
        <v>68547.423319375055</v>
      </c>
      <c r="BB113">
        <v>69212.053665378757</v>
      </c>
      <c r="BC113">
        <v>70785.82015351647</v>
      </c>
      <c r="BD113">
        <v>71754.716891509976</v>
      </c>
      <c r="BE113">
        <v>77006.557991922062</v>
      </c>
      <c r="BF113">
        <v>80380.961677548868</v>
      </c>
      <c r="BG113">
        <v>84774.538917581856</v>
      </c>
      <c r="BH113">
        <v>84753.518742273169</v>
      </c>
      <c r="BI113">
        <v>90801.171525138096</v>
      </c>
      <c r="BJ113">
        <v>93232.648906182279</v>
      </c>
      <c r="BK113">
        <v>95074.439718604845</v>
      </c>
      <c r="BL113">
        <v>95137.334885403718</v>
      </c>
      <c r="BM113">
        <v>86613.613380493582</v>
      </c>
      <c r="BN113">
        <v>89706.088499756486</v>
      </c>
    </row>
    <row r="114" spans="1:68" x14ac:dyDescent="0.3">
      <c r="A114" t="s">
        <v>172</v>
      </c>
      <c r="B114" t="s">
        <v>489</v>
      </c>
      <c r="C114" t="s">
        <v>27</v>
      </c>
      <c r="D114" t="s">
        <v>403</v>
      </c>
      <c r="E114">
        <v>305.78925750742917</v>
      </c>
      <c r="F114">
        <v>309.9466903127045</v>
      </c>
      <c r="G114">
        <v>311.74119492967361</v>
      </c>
      <c r="H114">
        <v>322.88563416938001</v>
      </c>
      <c r="I114">
        <v>339.05731411721234</v>
      </c>
      <c r="J114">
        <v>322.82322198444484</v>
      </c>
      <c r="K114">
        <v>315.77598517988309</v>
      </c>
      <c r="L114">
        <v>333.31689326006523</v>
      </c>
      <c r="M114">
        <v>337.21580041711906</v>
      </c>
      <c r="N114">
        <v>351.44000463544938</v>
      </c>
      <c r="O114">
        <v>361.48612181172336</v>
      </c>
      <c r="P114">
        <v>359.36887628900189</v>
      </c>
      <c r="Q114">
        <v>349.50808170553665</v>
      </c>
      <c r="R114">
        <v>352.98965597335626</v>
      </c>
      <c r="S114">
        <v>349.19844509829596</v>
      </c>
      <c r="T114">
        <v>372.71270290038359</v>
      </c>
      <c r="U114">
        <v>370.63273450982047</v>
      </c>
      <c r="V114">
        <v>388.83856923944688</v>
      </c>
      <c r="W114">
        <v>402.05471216453537</v>
      </c>
      <c r="X114">
        <v>372.61630216021882</v>
      </c>
      <c r="Y114">
        <v>388.82277907106067</v>
      </c>
      <c r="Z114">
        <v>402.90151816532773</v>
      </c>
      <c r="AA114">
        <v>407.5856196840503</v>
      </c>
      <c r="AB114">
        <v>427.52769575766541</v>
      </c>
      <c r="AC114">
        <v>433.93166709640002</v>
      </c>
      <c r="AD114">
        <v>446.57733234892368</v>
      </c>
      <c r="AE114">
        <v>457.56539122475613</v>
      </c>
      <c r="AF114">
        <v>465.30722418737082</v>
      </c>
      <c r="AG114">
        <v>499.08464810793777</v>
      </c>
      <c r="AH114">
        <v>517.42033213074615</v>
      </c>
      <c r="AI114">
        <v>534.48409959254843</v>
      </c>
      <c r="AJ114">
        <v>528.89817704530674</v>
      </c>
      <c r="AK114">
        <v>546.44102050383833</v>
      </c>
      <c r="AL114">
        <v>560.79857176626672</v>
      </c>
      <c r="AM114">
        <v>586.1754575650906</v>
      </c>
      <c r="AN114">
        <v>618.13928791783098</v>
      </c>
      <c r="AO114">
        <v>651.95835658377223</v>
      </c>
      <c r="AP114">
        <v>665.46610755372694</v>
      </c>
      <c r="AQ114">
        <v>693.40850475876437</v>
      </c>
      <c r="AR114">
        <v>740.91623328731657</v>
      </c>
      <c r="AS114">
        <v>755.48229403282858</v>
      </c>
      <c r="AT114">
        <v>777.7336603058468</v>
      </c>
      <c r="AU114">
        <v>793.10096179227935</v>
      </c>
      <c r="AV114">
        <v>840.81804425498024</v>
      </c>
      <c r="AW114">
        <v>892.38210348850009</v>
      </c>
      <c r="AX114">
        <v>947.76343528011057</v>
      </c>
      <c r="AY114">
        <v>1008.6671374074967</v>
      </c>
      <c r="AZ114">
        <v>1070.1315381413747</v>
      </c>
      <c r="BA114">
        <v>1087.5830355440537</v>
      </c>
      <c r="BB114">
        <v>1156.880665926642</v>
      </c>
      <c r="BC114">
        <v>1238.0147267219343</v>
      </c>
      <c r="BD114">
        <v>1285.2830489827149</v>
      </c>
      <c r="BE114">
        <v>1337.4761107382628</v>
      </c>
      <c r="BF114">
        <v>1404.5453464706479</v>
      </c>
      <c r="BG114">
        <v>1490.0285076296348</v>
      </c>
      <c r="BH114">
        <v>1590.174331342972</v>
      </c>
      <c r="BI114">
        <v>1701.1842376470752</v>
      </c>
      <c r="BJ114">
        <v>1795.9118496796978</v>
      </c>
      <c r="BK114">
        <v>1891.1384354566346</v>
      </c>
      <c r="BL114">
        <v>1944.3148484496751</v>
      </c>
      <c r="BM114">
        <v>1814.5615697055678</v>
      </c>
      <c r="BN114">
        <v>1974.5806023180692</v>
      </c>
      <c r="BO114">
        <v>2098.2209312462751</v>
      </c>
      <c r="BP114">
        <v>2239.2503629525404</v>
      </c>
    </row>
    <row r="115" spans="1:68" x14ac:dyDescent="0.3">
      <c r="A115" t="s">
        <v>420</v>
      </c>
      <c r="B115" t="s">
        <v>303</v>
      </c>
      <c r="C115" t="s">
        <v>27</v>
      </c>
      <c r="D115" t="s">
        <v>403</v>
      </c>
    </row>
    <row r="116" spans="1:68" x14ac:dyDescent="0.3">
      <c r="A116" t="s">
        <v>88</v>
      </c>
      <c r="B116" t="s">
        <v>45</v>
      </c>
      <c r="C116" t="s">
        <v>27</v>
      </c>
      <c r="D116" t="s">
        <v>403</v>
      </c>
      <c r="E116">
        <v>8388.6635687918097</v>
      </c>
      <c r="F116">
        <v>8822.5531422547811</v>
      </c>
      <c r="G116">
        <v>9068.9184596057949</v>
      </c>
      <c r="H116">
        <v>9443.9281608509755</v>
      </c>
      <c r="I116">
        <v>9753.9439752314192</v>
      </c>
      <c r="J116">
        <v>9905.3848999110414</v>
      </c>
      <c r="K116">
        <v>9954.0647183431029</v>
      </c>
      <c r="L116">
        <v>10480.455787719717</v>
      </c>
      <c r="M116">
        <v>11293.484767266615</v>
      </c>
      <c r="N116">
        <v>11886.005703253024</v>
      </c>
      <c r="O116">
        <v>12100.731585982534</v>
      </c>
      <c r="P116">
        <v>12374.988115672017</v>
      </c>
      <c r="Q116">
        <v>12983.696054357944</v>
      </c>
      <c r="R116">
        <v>13380.377069683253</v>
      </c>
      <c r="S116">
        <v>13721.202875183506</v>
      </c>
      <c r="T116">
        <v>14260.781324864585</v>
      </c>
      <c r="U116">
        <v>14243.112391334813</v>
      </c>
      <c r="V116">
        <v>15205.336345343814</v>
      </c>
      <c r="W116">
        <v>16068.496525842536</v>
      </c>
      <c r="X116">
        <v>16343.093143302254</v>
      </c>
      <c r="Y116">
        <v>16653.591150516175</v>
      </c>
      <c r="Z116">
        <v>17007.030016317323</v>
      </c>
      <c r="AA116">
        <v>17231.696760756913</v>
      </c>
      <c r="AB116">
        <v>17068.166553650455</v>
      </c>
      <c r="AC116">
        <v>17701.340924401531</v>
      </c>
      <c r="AD116">
        <v>18218.350168513341</v>
      </c>
      <c r="AE116">
        <v>18132.074671563081</v>
      </c>
      <c r="AF116">
        <v>18975.622595364672</v>
      </c>
      <c r="AG116">
        <v>20051.232373047824</v>
      </c>
      <c r="AH116">
        <v>21301.234367836474</v>
      </c>
      <c r="AI116">
        <v>23085.214139799959</v>
      </c>
      <c r="AJ116">
        <v>23395.779253709599</v>
      </c>
      <c r="AK116">
        <v>24013.569915690405</v>
      </c>
      <c r="AL116">
        <v>24537.20767094765</v>
      </c>
      <c r="AM116">
        <v>25847.438425937602</v>
      </c>
      <c r="AN116">
        <v>28192.775489390791</v>
      </c>
      <c r="AO116">
        <v>30034.697967716806</v>
      </c>
      <c r="AP116">
        <v>33012.333628417247</v>
      </c>
      <c r="AQ116">
        <v>35533.651888370201</v>
      </c>
      <c r="AR116">
        <v>38835.040898203595</v>
      </c>
      <c r="AS116">
        <v>41924.293249624236</v>
      </c>
      <c r="AT116">
        <v>43451.373052553943</v>
      </c>
      <c r="AU116">
        <v>45245.808512897267</v>
      </c>
      <c r="AV116">
        <v>45856.349629856566</v>
      </c>
      <c r="AW116">
        <v>48081.968105710315</v>
      </c>
      <c r="AX116">
        <v>49746.056458072373</v>
      </c>
      <c r="AY116">
        <v>50838.076760757838</v>
      </c>
      <c r="AZ116">
        <v>52012.045412525535</v>
      </c>
      <c r="BA116">
        <v>48677.217198966202</v>
      </c>
      <c r="BB116">
        <v>45729.90322714793</v>
      </c>
      <c r="BC116">
        <v>46246.84508644286</v>
      </c>
      <c r="BD116">
        <v>46635.34458522722</v>
      </c>
      <c r="BE116">
        <v>46377.92168614894</v>
      </c>
      <c r="BF116">
        <v>46676.25849334868</v>
      </c>
      <c r="BG116">
        <v>50427.329673603075</v>
      </c>
      <c r="BH116">
        <v>62179.264266295097</v>
      </c>
      <c r="BI116">
        <v>62566.797836981605</v>
      </c>
      <c r="BJ116">
        <v>67652.019919988306</v>
      </c>
      <c r="BK116">
        <v>72478.838239837321</v>
      </c>
      <c r="BL116">
        <v>75281.921532216889</v>
      </c>
      <c r="BM116">
        <v>79441.708684353202</v>
      </c>
      <c r="BN116">
        <v>90589.196731006901</v>
      </c>
      <c r="BO116">
        <v>97316.877508572914</v>
      </c>
      <c r="BP116">
        <v>91783.437013259827</v>
      </c>
    </row>
    <row r="117" spans="1:68" x14ac:dyDescent="0.3">
      <c r="A117" t="s">
        <v>338</v>
      </c>
      <c r="B117" t="s">
        <v>151</v>
      </c>
      <c r="C117" t="s">
        <v>27</v>
      </c>
      <c r="D117" t="s">
        <v>403</v>
      </c>
      <c r="E117">
        <v>2348.4299167086674</v>
      </c>
      <c r="F117">
        <v>2522.3087355445564</v>
      </c>
      <c r="G117">
        <v>2646.9806477503062</v>
      </c>
      <c r="H117">
        <v>2753.7084957750062</v>
      </c>
      <c r="I117">
        <v>2901.0870835449459</v>
      </c>
      <c r="J117">
        <v>3296.4230265141059</v>
      </c>
      <c r="K117">
        <v>3569.7063028471421</v>
      </c>
      <c r="L117">
        <v>3859.7573351725682</v>
      </c>
      <c r="M117">
        <v>4293.8165561130509</v>
      </c>
      <c r="N117">
        <v>4822.2033801263788</v>
      </c>
      <c r="O117">
        <v>5197.6055126909005</v>
      </c>
      <c r="P117">
        <v>5743.4155835365573</v>
      </c>
      <c r="Q117">
        <v>6393.1646457455627</v>
      </c>
      <c r="R117">
        <v>6675.9661203050091</v>
      </c>
      <c r="S117">
        <v>6860.9182960553599</v>
      </c>
      <c r="T117">
        <v>6638.4315199780449</v>
      </c>
      <c r="U117">
        <v>7622.3447339141312</v>
      </c>
      <c r="V117">
        <v>7190.9122938338905</v>
      </c>
      <c r="W117">
        <v>6073.0069845104417</v>
      </c>
      <c r="X117">
        <v>5169.0239781116134</v>
      </c>
      <c r="Y117">
        <v>3914.121005752007</v>
      </c>
      <c r="Z117">
        <v>3512.8064445828372</v>
      </c>
      <c r="AA117">
        <v>4120.7341587099954</v>
      </c>
      <c r="AB117">
        <v>4418.7267507725164</v>
      </c>
      <c r="AC117">
        <v>3959.3152727529382</v>
      </c>
      <c r="AD117">
        <v>3893.5101460265892</v>
      </c>
      <c r="AE117">
        <v>3394.2547530721927</v>
      </c>
      <c r="AF117">
        <v>3279.251306801566</v>
      </c>
      <c r="AG117">
        <v>2986.998135279187</v>
      </c>
      <c r="AH117">
        <v>3079.5786633124867</v>
      </c>
      <c r="AI117">
        <v>3363.510120199926</v>
      </c>
      <c r="AJ117">
        <v>3647.5711137279609</v>
      </c>
      <c r="AK117">
        <v>3680.2178761607647</v>
      </c>
      <c r="AL117">
        <v>3602.8151045778573</v>
      </c>
      <c r="AM117">
        <v>3528.0306917936737</v>
      </c>
      <c r="AN117">
        <v>3564.6617734994811</v>
      </c>
      <c r="AO117">
        <v>3741.5813575967372</v>
      </c>
      <c r="AP117">
        <v>3738.5673412554279</v>
      </c>
      <c r="AQ117">
        <v>3757.3430856872778</v>
      </c>
      <c r="AR117">
        <v>3772.3559371836386</v>
      </c>
      <c r="AS117">
        <v>3927.709223318438</v>
      </c>
      <c r="AT117">
        <v>3953.4796979917069</v>
      </c>
      <c r="AU117">
        <v>4231.4789079995626</v>
      </c>
      <c r="AV117">
        <v>4554.5938729477166</v>
      </c>
      <c r="AW117">
        <v>4675.9408052737735</v>
      </c>
      <c r="AX117">
        <v>4748.0302539894064</v>
      </c>
      <c r="AY117">
        <v>4908.9599518012819</v>
      </c>
      <c r="AZ117">
        <v>5232.7035488071415</v>
      </c>
      <c r="BA117">
        <v>5174.3547713600692</v>
      </c>
      <c r="BB117">
        <v>5155.857249620236</v>
      </c>
      <c r="BC117">
        <v>5378.7177108645037</v>
      </c>
      <c r="BD117">
        <v>5450.9382127339759</v>
      </c>
      <c r="BE117">
        <v>5180.0860272672699</v>
      </c>
      <c r="BF117">
        <v>5027.4847172853151</v>
      </c>
      <c r="BG117">
        <v>5178.9007065518663</v>
      </c>
      <c r="BH117">
        <v>4990.9367954165464</v>
      </c>
      <c r="BI117">
        <v>5332.1010318135031</v>
      </c>
      <c r="BJ117">
        <v>5401.4559367550282</v>
      </c>
      <c r="BK117">
        <v>5233.2820539747399</v>
      </c>
      <c r="BL117">
        <v>5017.1172151753426</v>
      </c>
      <c r="BM117">
        <v>5141.0847764930058</v>
      </c>
      <c r="BN117">
        <v>5344.9580247448821</v>
      </c>
      <c r="BO117">
        <v>5507.5333950076883</v>
      </c>
      <c r="BP117">
        <v>5739.9439512132039</v>
      </c>
    </row>
    <row r="118" spans="1:68" x14ac:dyDescent="0.3">
      <c r="A118" t="s">
        <v>0</v>
      </c>
      <c r="B118" t="s">
        <v>436</v>
      </c>
      <c r="C118" t="s">
        <v>27</v>
      </c>
      <c r="D118" t="s">
        <v>403</v>
      </c>
      <c r="E118">
        <v>989.10427904676646</v>
      </c>
      <c r="F118">
        <v>1035.8261525850824</v>
      </c>
      <c r="G118">
        <v>1051.4868014787073</v>
      </c>
      <c r="H118">
        <v>1041.8553353684454</v>
      </c>
      <c r="I118">
        <v>1157.1602753374243</v>
      </c>
      <c r="J118">
        <v>1239.425041740489</v>
      </c>
      <c r="K118">
        <v>1257.8439400178775</v>
      </c>
      <c r="L118">
        <v>1108.2672831753828</v>
      </c>
      <c r="M118">
        <v>1280.0121723681414</v>
      </c>
      <c r="N118">
        <v>1276.8295438219104</v>
      </c>
      <c r="O118">
        <v>1289.3288826398459</v>
      </c>
      <c r="P118">
        <v>1312.6569496366344</v>
      </c>
      <c r="Q118">
        <v>1316.0213095530482</v>
      </c>
      <c r="R118">
        <v>1328.061511893407</v>
      </c>
      <c r="S118">
        <v>1491.1713694271784</v>
      </c>
      <c r="T118">
        <v>1623.3592800001418</v>
      </c>
      <c r="U118">
        <v>1841.6614816814647</v>
      </c>
      <c r="V118">
        <v>1815.9877216881091</v>
      </c>
      <c r="W118">
        <v>2056.1765726468361</v>
      </c>
      <c r="X118">
        <v>2407.5138893067005</v>
      </c>
      <c r="Y118">
        <v>2911.1732598552121</v>
      </c>
      <c r="Z118">
        <v>2804.9295360463425</v>
      </c>
      <c r="AA118">
        <v>2820.9523052470086</v>
      </c>
      <c r="AB118">
        <v>2380.4148480284962</v>
      </c>
      <c r="AC118">
        <v>2272.8805212697698</v>
      </c>
      <c r="AD118">
        <v>2250.7693054133911</v>
      </c>
      <c r="AE118">
        <v>2297.8538581525668</v>
      </c>
      <c r="AF118">
        <v>2443.6104744389627</v>
      </c>
      <c r="AG118">
        <v>2387.1516995142729</v>
      </c>
      <c r="AH118">
        <v>2252.3468740897765</v>
      </c>
      <c r="AI118">
        <v>3511.1665272077225</v>
      </c>
      <c r="AJ118">
        <v>1249.0679524532659</v>
      </c>
      <c r="AK118">
        <v>1607.5875523618424</v>
      </c>
      <c r="AL118">
        <v>1995.728631749608</v>
      </c>
      <c r="AM118">
        <v>1975.1789071520936</v>
      </c>
      <c r="AN118">
        <v>1949.5782973957682</v>
      </c>
      <c r="AO118">
        <v>2095.3736625834044</v>
      </c>
      <c r="AP118">
        <v>2461.7285762093479</v>
      </c>
      <c r="AQ118">
        <v>3215.7407016917914</v>
      </c>
      <c r="AR118">
        <v>3659.3533909483481</v>
      </c>
      <c r="AS118">
        <v>4138.1879396625463</v>
      </c>
      <c r="AT118">
        <v>4079.1118510386641</v>
      </c>
      <c r="AU118">
        <v>3626.3533927163694</v>
      </c>
      <c r="AV118">
        <v>2227.9691525684289</v>
      </c>
      <c r="AW118">
        <v>3320.3789100875279</v>
      </c>
      <c r="AX118">
        <v>3277.1119100846822</v>
      </c>
      <c r="AY118">
        <v>3437.3633604253296</v>
      </c>
      <c r="AZ118">
        <v>3532.0805472966936</v>
      </c>
      <c r="BA118">
        <v>3749.7657731372901</v>
      </c>
      <c r="BB118">
        <v>3739.4554455080624</v>
      </c>
      <c r="BC118">
        <v>3854.6883562608546</v>
      </c>
      <c r="BD118">
        <v>4003.0525990581727</v>
      </c>
      <c r="BE118">
        <v>4360.7456242461822</v>
      </c>
      <c r="BF118">
        <v>4479.4704192547715</v>
      </c>
      <c r="BG118">
        <v>4333.8239898774054</v>
      </c>
      <c r="BH118">
        <v>4416.9429240804193</v>
      </c>
      <c r="BI118">
        <v>4903.8232576968294</v>
      </c>
      <c r="BJ118">
        <v>4702.400484234724</v>
      </c>
      <c r="BK118">
        <v>4710.9761487084052</v>
      </c>
      <c r="BL118">
        <v>4854.3864961878717</v>
      </c>
      <c r="BM118">
        <v>4170.3920482139683</v>
      </c>
      <c r="BN118">
        <v>4138.0772712890694</v>
      </c>
      <c r="BO118">
        <v>4357.8659265334109</v>
      </c>
      <c r="BP118">
        <v>4136.1975303850368</v>
      </c>
    </row>
    <row r="119" spans="1:68" x14ac:dyDescent="0.3">
      <c r="A119" t="s">
        <v>21</v>
      </c>
      <c r="B119" t="s">
        <v>122</v>
      </c>
      <c r="C119" t="s">
        <v>27</v>
      </c>
      <c r="D119" t="s">
        <v>403</v>
      </c>
      <c r="E119">
        <v>13502.265919441425</v>
      </c>
      <c r="F119">
        <v>13231.868560141429</v>
      </c>
      <c r="G119">
        <v>14068.889263707273</v>
      </c>
      <c r="H119">
        <v>15241.616882595554</v>
      </c>
      <c r="I119">
        <v>16452.673906386815</v>
      </c>
      <c r="J119">
        <v>17349.886335995674</v>
      </c>
      <c r="K119">
        <v>18551.283419515439</v>
      </c>
      <c r="L119">
        <v>18024.311103374712</v>
      </c>
      <c r="M119">
        <v>16801.90466143877</v>
      </c>
      <c r="N119">
        <v>17044.287036868263</v>
      </c>
      <c r="O119">
        <v>18219.703299335746</v>
      </c>
      <c r="P119">
        <v>20433.433342723943</v>
      </c>
      <c r="Q119">
        <v>21380.411867938245</v>
      </c>
      <c r="R119">
        <v>22493.542715221934</v>
      </c>
      <c r="S119">
        <v>23457.571076904391</v>
      </c>
      <c r="T119">
        <v>23309.12671117112</v>
      </c>
      <c r="U119">
        <v>24454.198609718984</v>
      </c>
      <c r="V119">
        <v>26414.247439237235</v>
      </c>
      <c r="W119">
        <v>27785.789997343134</v>
      </c>
      <c r="X119">
        <v>28852.638286491128</v>
      </c>
      <c r="Y119">
        <v>30189.689009030491</v>
      </c>
      <c r="Z119">
        <v>31120.296519646163</v>
      </c>
      <c r="AA119">
        <v>31368.711880127685</v>
      </c>
      <c r="AB119">
        <v>30290.197654915595</v>
      </c>
      <c r="AC119">
        <v>31207.216316867649</v>
      </c>
      <c r="AD119">
        <v>31981.914530743317</v>
      </c>
      <c r="AE119">
        <v>33739.276129427046</v>
      </c>
      <c r="AF119">
        <v>36223.556429701712</v>
      </c>
      <c r="AG119">
        <v>35628.63963250073</v>
      </c>
      <c r="AH119">
        <v>35281.082091783275</v>
      </c>
      <c r="AI119">
        <v>35417.149096655558</v>
      </c>
      <c r="AJ119">
        <v>34930.727605771528</v>
      </c>
      <c r="AK119">
        <v>33330.714682193699</v>
      </c>
      <c r="AL119">
        <v>33426.874442295964</v>
      </c>
      <c r="AM119">
        <v>34334.287206464593</v>
      </c>
      <c r="AN119">
        <v>34188.350587666522</v>
      </c>
      <c r="AO119">
        <v>35557.27725098603</v>
      </c>
      <c r="AP119">
        <v>37302.668025451901</v>
      </c>
      <c r="AQ119">
        <v>39622.606981683697</v>
      </c>
      <c r="AR119">
        <v>40725.886035874966</v>
      </c>
      <c r="AS119">
        <v>42174.665058469574</v>
      </c>
      <c r="AT119">
        <v>43288.076304633491</v>
      </c>
      <c r="AU119">
        <v>43143.460579701255</v>
      </c>
      <c r="AV119">
        <v>43763.775612113233</v>
      </c>
      <c r="AW119">
        <v>46766.0168708212</v>
      </c>
      <c r="AX119">
        <v>48850.765863492379</v>
      </c>
      <c r="AY119">
        <v>50731.690688171242</v>
      </c>
      <c r="AZ119">
        <v>53646.369020275888</v>
      </c>
      <c r="BA119">
        <v>53821.470822210038</v>
      </c>
      <c r="BB119">
        <v>49527.398828092933</v>
      </c>
      <c r="BC119">
        <v>48193.70140410131</v>
      </c>
      <c r="BD119">
        <v>48933.545661434691</v>
      </c>
      <c r="BE119">
        <v>49191.574417162024</v>
      </c>
      <c r="BF119">
        <v>50946.816262533888</v>
      </c>
      <c r="BG119">
        <v>51233.244046804051</v>
      </c>
      <c r="BH119">
        <v>52951.681511089751</v>
      </c>
      <c r="BI119">
        <v>55513.6423015865</v>
      </c>
      <c r="BJ119">
        <v>56501.457678879284</v>
      </c>
      <c r="BK119">
        <v>57697.804423742724</v>
      </c>
      <c r="BL119">
        <v>57493.419533592503</v>
      </c>
      <c r="BM119">
        <v>52641.723482880268</v>
      </c>
      <c r="BN119">
        <v>54452.096967528218</v>
      </c>
      <c r="BO119">
        <v>57816.361657600421</v>
      </c>
      <c r="BP119">
        <v>58393.178878225925</v>
      </c>
    </row>
    <row r="120" spans="1:68" x14ac:dyDescent="0.3">
      <c r="A120" t="s">
        <v>388</v>
      </c>
      <c r="B120" t="s">
        <v>547</v>
      </c>
      <c r="C120" t="s">
        <v>27</v>
      </c>
      <c r="D120" t="s">
        <v>403</v>
      </c>
      <c r="E120">
        <v>8730.5577590168323</v>
      </c>
      <c r="F120">
        <v>9393.3309128480196</v>
      </c>
      <c r="G120">
        <v>9859.9707872456765</v>
      </c>
      <c r="H120">
        <v>10520.008305345287</v>
      </c>
      <c r="I120">
        <v>10914.564574727281</v>
      </c>
      <c r="J120">
        <v>11488.182648814005</v>
      </c>
      <c r="K120">
        <v>11190.856101255211</v>
      </c>
      <c r="L120">
        <v>11038.950913884661</v>
      </c>
      <c r="M120">
        <v>12566.373016641041</v>
      </c>
      <c r="N120">
        <v>13904.019664425326</v>
      </c>
      <c r="O120">
        <v>14433.401155795715</v>
      </c>
      <c r="P120">
        <v>15518.304052926447</v>
      </c>
      <c r="Q120">
        <v>16966.503794826654</v>
      </c>
      <c r="R120">
        <v>17204.041874130911</v>
      </c>
      <c r="S120">
        <v>17781.1876740117</v>
      </c>
      <c r="T120">
        <v>17943.354211541246</v>
      </c>
      <c r="U120">
        <v>17603.799116878428</v>
      </c>
      <c r="V120">
        <v>17392.22770449143</v>
      </c>
      <c r="W120">
        <v>17975.292934269462</v>
      </c>
      <c r="X120">
        <v>18607.079420097311</v>
      </c>
      <c r="Y120">
        <v>18469.099710409708</v>
      </c>
      <c r="Z120">
        <v>19071.737512144118</v>
      </c>
      <c r="AA120">
        <v>19106.671756314874</v>
      </c>
      <c r="AB120">
        <v>19392.482362362418</v>
      </c>
      <c r="AC120">
        <v>19319.316033270901</v>
      </c>
      <c r="AD120">
        <v>19747.856855766178</v>
      </c>
      <c r="AE120">
        <v>20259.439888536584</v>
      </c>
      <c r="AF120">
        <v>21358.133970308023</v>
      </c>
      <c r="AG120">
        <v>21618.444559467596</v>
      </c>
      <c r="AH120">
        <v>21376.948934603712</v>
      </c>
      <c r="AI120">
        <v>22241.663460592732</v>
      </c>
      <c r="AJ120">
        <v>22560.915898308362</v>
      </c>
      <c r="AK120">
        <v>23485.750871701061</v>
      </c>
      <c r="AL120">
        <v>23811.191823592471</v>
      </c>
      <c r="AM120">
        <v>24926.021921488053</v>
      </c>
      <c r="AN120">
        <v>25872.230421626864</v>
      </c>
      <c r="AO120">
        <v>26698.231574044861</v>
      </c>
      <c r="AP120">
        <v>27026.481426092512</v>
      </c>
      <c r="AQ120">
        <v>27502.573847722251</v>
      </c>
      <c r="AR120">
        <v>27704.021597421641</v>
      </c>
      <c r="AS120">
        <v>29321.325400748447</v>
      </c>
      <c r="AT120">
        <v>28733.941260550106</v>
      </c>
      <c r="AU120">
        <v>28128.846069125804</v>
      </c>
      <c r="AV120">
        <v>28010.607455695816</v>
      </c>
      <c r="AW120">
        <v>28836.51318481045</v>
      </c>
      <c r="AX120">
        <v>29503.901462024522</v>
      </c>
      <c r="AY120">
        <v>30605.155998752725</v>
      </c>
      <c r="AZ120">
        <v>31880.345053738347</v>
      </c>
      <c r="BA120">
        <v>32337.197710965494</v>
      </c>
      <c r="BB120">
        <v>31852.267197322308</v>
      </c>
      <c r="BC120">
        <v>33048.554589036154</v>
      </c>
      <c r="BD120">
        <v>34247.623280714957</v>
      </c>
      <c r="BE120">
        <v>34491.160107118078</v>
      </c>
      <c r="BF120">
        <v>35348.306853715236</v>
      </c>
      <c r="BG120">
        <v>36035.257752288373</v>
      </c>
      <c r="BH120">
        <v>36206.522217162092</v>
      </c>
      <c r="BI120">
        <v>37109.021816248809</v>
      </c>
      <c r="BJ120">
        <v>37953.040459355398</v>
      </c>
      <c r="BK120">
        <v>38744.160440481071</v>
      </c>
      <c r="BL120">
        <v>39591.368757851567</v>
      </c>
      <c r="BM120">
        <v>38176.754337258681</v>
      </c>
      <c r="BN120">
        <v>40772.970486461614</v>
      </c>
      <c r="BO120">
        <v>42710.778221629378</v>
      </c>
      <c r="BP120">
        <v>42674.300234371694</v>
      </c>
    </row>
    <row r="121" spans="1:68" x14ac:dyDescent="0.3">
      <c r="A121" t="s">
        <v>145</v>
      </c>
      <c r="B121" t="s">
        <v>460</v>
      </c>
      <c r="C121" t="s">
        <v>27</v>
      </c>
      <c r="D121" t="s">
        <v>403</v>
      </c>
      <c r="E121">
        <v>9683.8009018407993</v>
      </c>
      <c r="F121">
        <v>10408.770796901046</v>
      </c>
      <c r="G121">
        <v>10979.94978049448</v>
      </c>
      <c r="H121">
        <v>11511.604712162109</v>
      </c>
      <c r="I121">
        <v>11736.717907717586</v>
      </c>
      <c r="J121">
        <v>12018.639287986554</v>
      </c>
      <c r="K121">
        <v>12639.30144494197</v>
      </c>
      <c r="L121">
        <v>13448.934346875032</v>
      </c>
      <c r="M121">
        <v>14238.870227885674</v>
      </c>
      <c r="N121">
        <v>15021.891261281718</v>
      </c>
      <c r="O121">
        <v>15736.183633010072</v>
      </c>
      <c r="P121">
        <v>15947.722064490794</v>
      </c>
      <c r="Q121">
        <v>16442.657988645853</v>
      </c>
      <c r="R121">
        <v>17495.285045183664</v>
      </c>
      <c r="S121">
        <v>18337.16057955736</v>
      </c>
      <c r="T121">
        <v>17846.974551080748</v>
      </c>
      <c r="U121">
        <v>19023.504174957445</v>
      </c>
      <c r="V121">
        <v>19427.911059264829</v>
      </c>
      <c r="W121">
        <v>19986.062577952202</v>
      </c>
      <c r="X121">
        <v>21115.919462377842</v>
      </c>
      <c r="Y121">
        <v>21795.254518936617</v>
      </c>
      <c r="Z121">
        <v>21952.884861274404</v>
      </c>
      <c r="AA121">
        <v>22027.354532740668</v>
      </c>
      <c r="AB121">
        <v>22276.812376138041</v>
      </c>
      <c r="AC121">
        <v>22990.290329832154</v>
      </c>
      <c r="AD121">
        <v>23626.74926845896</v>
      </c>
      <c r="AE121">
        <v>24301.143375990265</v>
      </c>
      <c r="AF121">
        <v>25074.267315293622</v>
      </c>
      <c r="AG121">
        <v>26113.355515232917</v>
      </c>
      <c r="AH121">
        <v>26977.932662820476</v>
      </c>
      <c r="AI121">
        <v>27490.632039762688</v>
      </c>
      <c r="AJ121">
        <v>27894.24279471764</v>
      </c>
      <c r="AK121">
        <v>28107.859025844486</v>
      </c>
      <c r="AL121">
        <v>27851.12135750159</v>
      </c>
      <c r="AM121">
        <v>28444.410254774106</v>
      </c>
      <c r="AN121">
        <v>29265.089048092574</v>
      </c>
      <c r="AO121">
        <v>29627.486948422418</v>
      </c>
      <c r="AP121">
        <v>30153.775175326842</v>
      </c>
      <c r="AQ121">
        <v>30690.911722108016</v>
      </c>
      <c r="AR121">
        <v>31184.616387456579</v>
      </c>
      <c r="AS121">
        <v>32350.90436687466</v>
      </c>
      <c r="AT121">
        <v>32963.670609026572</v>
      </c>
      <c r="AU121">
        <v>32998.203190008062</v>
      </c>
      <c r="AV121">
        <v>32897.390778897621</v>
      </c>
      <c r="AW121">
        <v>33150.476216941592</v>
      </c>
      <c r="AX121">
        <v>33257.769803268369</v>
      </c>
      <c r="AY121">
        <v>33751.700019132797</v>
      </c>
      <c r="AZ121">
        <v>34081.090329870924</v>
      </c>
      <c r="BA121">
        <v>33530.360144959668</v>
      </c>
      <c r="BB121">
        <v>31615.27081450848</v>
      </c>
      <c r="BC121">
        <v>32058.173994079807</v>
      </c>
      <c r="BD121">
        <v>32229.456791090412</v>
      </c>
      <c r="BE121">
        <v>31184.558425589585</v>
      </c>
      <c r="BF121">
        <v>30257.627425935079</v>
      </c>
      <c r="BG121">
        <v>29979.918721735787</v>
      </c>
      <c r="BH121">
        <v>30242.386135218429</v>
      </c>
      <c r="BI121">
        <v>30685.645898942981</v>
      </c>
      <c r="BJ121">
        <v>31244.227098922431</v>
      </c>
      <c r="BK121">
        <v>31593.48026215985</v>
      </c>
      <c r="BL121">
        <v>32114.299856399433</v>
      </c>
      <c r="BM121">
        <v>29375.037340834981</v>
      </c>
      <c r="BN121">
        <v>31980.641240297318</v>
      </c>
      <c r="BO121">
        <v>33364.109046133075</v>
      </c>
      <c r="BP121">
        <v>33774.020185523841</v>
      </c>
    </row>
    <row r="122" spans="1:68" x14ac:dyDescent="0.3">
      <c r="A122" t="s">
        <v>105</v>
      </c>
      <c r="B122" t="s">
        <v>572</v>
      </c>
      <c r="C122" t="s">
        <v>27</v>
      </c>
      <c r="D122" t="s">
        <v>403</v>
      </c>
      <c r="K122">
        <v>3971.2677052462554</v>
      </c>
      <c r="L122">
        <v>3993.9215551815164</v>
      </c>
      <c r="M122">
        <v>4172.9314890169608</v>
      </c>
      <c r="N122">
        <v>4351.754088021502</v>
      </c>
      <c r="O122">
        <v>4812.5620584993485</v>
      </c>
      <c r="P122">
        <v>4860.1375482798767</v>
      </c>
      <c r="Q122">
        <v>5648.0702317735841</v>
      </c>
      <c r="R122">
        <v>5255.862776553141</v>
      </c>
      <c r="S122">
        <v>4958.23601086287</v>
      </c>
      <c r="T122">
        <v>4875.8794052140074</v>
      </c>
      <c r="U122">
        <v>4490.313435809001</v>
      </c>
      <c r="V122">
        <v>4319.5271203647826</v>
      </c>
      <c r="W122">
        <v>4264.1721997015766</v>
      </c>
      <c r="X122">
        <v>4166.0022310321156</v>
      </c>
      <c r="Y122">
        <v>3875.3291534817863</v>
      </c>
      <c r="Z122">
        <v>3920.501907618233</v>
      </c>
      <c r="AA122">
        <v>3941.6838101556646</v>
      </c>
      <c r="AB122">
        <v>3957.2476605276402</v>
      </c>
      <c r="AC122">
        <v>3842.3276143840089</v>
      </c>
      <c r="AD122">
        <v>3683.772141600582</v>
      </c>
      <c r="AE122">
        <v>3714.4854510963055</v>
      </c>
      <c r="AF122">
        <v>3971.1493385609683</v>
      </c>
      <c r="AG122">
        <v>4096.4312320614599</v>
      </c>
      <c r="AH122">
        <v>4355.9481879912437</v>
      </c>
      <c r="AI122">
        <v>4503.5041372826718</v>
      </c>
      <c r="AJ122">
        <v>4682.5621370377648</v>
      </c>
      <c r="AK122">
        <v>4729.603836911946</v>
      </c>
      <c r="AL122">
        <v>5123.4614860344363</v>
      </c>
      <c r="AM122">
        <v>5141.8138756907156</v>
      </c>
      <c r="AN122">
        <v>5209.8159319862098</v>
      </c>
      <c r="AO122">
        <v>5155.5642390848743</v>
      </c>
      <c r="AP122">
        <v>5052.7605590060821</v>
      </c>
      <c r="AQ122">
        <v>4893.4065982754382</v>
      </c>
      <c r="AR122">
        <v>4907.1467001977217</v>
      </c>
      <c r="AS122">
        <v>4920.0702036459179</v>
      </c>
      <c r="AT122">
        <v>4961.1718778354016</v>
      </c>
      <c r="AU122">
        <v>5035.6351824006215</v>
      </c>
      <c r="AV122">
        <v>5195.0859756492082</v>
      </c>
      <c r="AW122">
        <v>5238.1738134743455</v>
      </c>
      <c r="AX122">
        <v>5259.6441683966304</v>
      </c>
      <c r="AY122">
        <v>5386.3777509574738</v>
      </c>
      <c r="AZ122">
        <v>5440.1248463423826</v>
      </c>
      <c r="BA122">
        <v>5375.7616291092609</v>
      </c>
      <c r="BB122">
        <v>5121.3384776002922</v>
      </c>
      <c r="BC122">
        <v>5025.4935148710638</v>
      </c>
      <c r="BD122">
        <v>5089.6052172612963</v>
      </c>
      <c r="BE122">
        <v>5033.3586160293189</v>
      </c>
      <c r="BF122">
        <v>5035.1286252191758</v>
      </c>
      <c r="BG122">
        <v>5049.0804154653806</v>
      </c>
      <c r="BH122">
        <v>5077.5509691561583</v>
      </c>
      <c r="BI122">
        <v>5132.2268213633633</v>
      </c>
      <c r="BJ122">
        <v>5172.9160536148083</v>
      </c>
      <c r="BK122">
        <v>5264.1964521583986</v>
      </c>
      <c r="BL122">
        <v>5307.510344344676</v>
      </c>
      <c r="BM122">
        <v>4769.6935941769589</v>
      </c>
      <c r="BN122">
        <v>4976.3597094278066</v>
      </c>
      <c r="BO122">
        <v>5236.7902441957613</v>
      </c>
      <c r="BP122">
        <v>5355.4748248395008</v>
      </c>
    </row>
    <row r="123" spans="1:68" x14ac:dyDescent="0.3">
      <c r="A123" t="s">
        <v>469</v>
      </c>
      <c r="B123" t="s">
        <v>253</v>
      </c>
      <c r="C123" t="s">
        <v>27</v>
      </c>
      <c r="D123" t="s">
        <v>403</v>
      </c>
      <c r="U123">
        <v>2946.0638282622358</v>
      </c>
      <c r="V123">
        <v>3094.6419413415892</v>
      </c>
      <c r="W123">
        <v>3439.6878818652317</v>
      </c>
      <c r="X123">
        <v>4021.1956611055457</v>
      </c>
      <c r="Y123">
        <v>4311.9891529625029</v>
      </c>
      <c r="Z123">
        <v>4856.1316029633454</v>
      </c>
      <c r="AA123">
        <v>4981.9979095527133</v>
      </c>
      <c r="AB123">
        <v>4661.3583191265016</v>
      </c>
      <c r="AC123">
        <v>4648.5485388255283</v>
      </c>
      <c r="AD123">
        <v>4322.914259392116</v>
      </c>
      <c r="AE123">
        <v>4357.6689695215046</v>
      </c>
      <c r="AF123">
        <v>4259.3919441336047</v>
      </c>
      <c r="AG123">
        <v>4126.6349983538757</v>
      </c>
      <c r="AH123">
        <v>3512.7817949107471</v>
      </c>
      <c r="AI123">
        <v>3332.3601716258927</v>
      </c>
      <c r="AJ123">
        <v>3214.3802062744835</v>
      </c>
      <c r="AK123">
        <v>3485.0453925894626</v>
      </c>
      <c r="AL123">
        <v>3454.8058121888603</v>
      </c>
      <c r="AM123">
        <v>3454.9821870063747</v>
      </c>
      <c r="AN123">
        <v>3521.0523067079598</v>
      </c>
      <c r="AO123">
        <v>3477.1697260475862</v>
      </c>
      <c r="AP123">
        <v>3497.3612968005232</v>
      </c>
      <c r="AQ123">
        <v>3520.3537145463611</v>
      </c>
      <c r="AR123">
        <v>3561.4753422278659</v>
      </c>
      <c r="AS123">
        <v>3635.2921580234793</v>
      </c>
      <c r="AT123">
        <v>3747.4649375276731</v>
      </c>
      <c r="AU123">
        <v>3879.8837491332743</v>
      </c>
      <c r="AV123">
        <v>3951.0410456245627</v>
      </c>
      <c r="AW123">
        <v>4183.8510536142003</v>
      </c>
      <c r="AX123">
        <v>4408.2702610582583</v>
      </c>
      <c r="AY123">
        <v>4453.6538286700179</v>
      </c>
      <c r="AZ123">
        <v>4521.6531706112546</v>
      </c>
      <c r="BA123">
        <v>4731.6128288642094</v>
      </c>
      <c r="BB123">
        <v>4861.126992024886</v>
      </c>
      <c r="BC123">
        <v>4865.4697730705848</v>
      </c>
      <c r="BD123">
        <v>4872.9965595425501</v>
      </c>
      <c r="BE123">
        <v>4920.8651789307833</v>
      </c>
      <c r="BF123">
        <v>4732.3872208053799</v>
      </c>
      <c r="BG123">
        <v>4348.2366588496943</v>
      </c>
      <c r="BH123">
        <v>4064.2530104364205</v>
      </c>
      <c r="BI123">
        <v>3949.6107851941288</v>
      </c>
      <c r="BJ123">
        <v>3947.9716696664091</v>
      </c>
      <c r="BK123">
        <v>3929.6871847293633</v>
      </c>
      <c r="BL123">
        <v>3909.2500172664204</v>
      </c>
      <c r="BM123">
        <v>3784.7625230743733</v>
      </c>
      <c r="BN123">
        <v>3845.8569750687029</v>
      </c>
      <c r="BO123">
        <v>3891.2122257983224</v>
      </c>
      <c r="BP123">
        <v>3974.9593936712417</v>
      </c>
    </row>
    <row r="124" spans="1:68" x14ac:dyDescent="0.3">
      <c r="A124" t="s">
        <v>597</v>
      </c>
      <c r="B124" t="s">
        <v>461</v>
      </c>
      <c r="C124" t="s">
        <v>27</v>
      </c>
      <c r="D124" t="s">
        <v>403</v>
      </c>
      <c r="E124">
        <v>6388.8781006497557</v>
      </c>
      <c r="F124">
        <v>7094.4704645438269</v>
      </c>
      <c r="G124">
        <v>7655.0552603122624</v>
      </c>
      <c r="H124">
        <v>8219.987396604256</v>
      </c>
      <c r="I124">
        <v>9084.7951805416706</v>
      </c>
      <c r="J124">
        <v>9510.5495657786341</v>
      </c>
      <c r="K124">
        <v>10426.639902799605</v>
      </c>
      <c r="L124">
        <v>11462.926386558678</v>
      </c>
      <c r="M124">
        <v>12794.623623776715</v>
      </c>
      <c r="N124">
        <v>14221.052367239192</v>
      </c>
      <c r="O124">
        <v>14114.315817907638</v>
      </c>
      <c r="P124">
        <v>14456.82119534587</v>
      </c>
      <c r="Q124">
        <v>15455.136942839092</v>
      </c>
      <c r="R124">
        <v>16463.279172506456</v>
      </c>
      <c r="S124">
        <v>16046.784682382175</v>
      </c>
      <c r="T124">
        <v>16333.674818325617</v>
      </c>
      <c r="U124">
        <v>16801.925030625847</v>
      </c>
      <c r="V124">
        <v>17370.616546841185</v>
      </c>
      <c r="W124">
        <v>18120.728426982085</v>
      </c>
      <c r="X124">
        <v>18953.333913739942</v>
      </c>
      <c r="Y124">
        <v>19334.374744240111</v>
      </c>
      <c r="Z124">
        <v>20011.829250885261</v>
      </c>
      <c r="AA124">
        <v>20525.29585147131</v>
      </c>
      <c r="AB124">
        <v>21122.964842305148</v>
      </c>
      <c r="AC124">
        <v>21912.151861852351</v>
      </c>
      <c r="AD124">
        <v>22898.994241502343</v>
      </c>
      <c r="AE124">
        <v>23527.712518845907</v>
      </c>
      <c r="AF124">
        <v>24503.084565780217</v>
      </c>
      <c r="AG124">
        <v>26026.864882110749</v>
      </c>
      <c r="AH124">
        <v>27199.939969537045</v>
      </c>
      <c r="AI124">
        <v>28422.213119512489</v>
      </c>
      <c r="AJ124">
        <v>29308.274088137015</v>
      </c>
      <c r="AK124">
        <v>29462.653967094811</v>
      </c>
      <c r="AL124">
        <v>29232.43979281779</v>
      </c>
      <c r="AM124">
        <v>29466.755245175569</v>
      </c>
      <c r="AN124">
        <v>30171.163792434683</v>
      </c>
      <c r="AO124">
        <v>31046.170154464777</v>
      </c>
      <c r="AP124">
        <v>31276.193077193169</v>
      </c>
      <c r="AQ124">
        <v>30795.0888900928</v>
      </c>
      <c r="AR124">
        <v>30636.266116943028</v>
      </c>
      <c r="AS124">
        <v>31430.631130328162</v>
      </c>
      <c r="AT124">
        <v>31476.052066578952</v>
      </c>
      <c r="AU124">
        <v>31416.124177243524</v>
      </c>
      <c r="AV124">
        <v>31830.217584926173</v>
      </c>
      <c r="AW124">
        <v>32515.115802431708</v>
      </c>
      <c r="AX124">
        <v>33098.547466487187</v>
      </c>
      <c r="AY124">
        <v>33531.518563077458</v>
      </c>
      <c r="AZ124">
        <v>33990.036034168508</v>
      </c>
      <c r="BA124">
        <v>33557.645404153132</v>
      </c>
      <c r="BB124">
        <v>31651.083773985338</v>
      </c>
      <c r="BC124">
        <v>32942.202078372502</v>
      </c>
      <c r="BD124">
        <v>33011.134230109987</v>
      </c>
      <c r="BE124">
        <v>33518.444936892047</v>
      </c>
      <c r="BF124">
        <v>34239.886247368348</v>
      </c>
      <c r="BG124">
        <v>34386.905855287005</v>
      </c>
      <c r="BH124">
        <v>34960.639384338487</v>
      </c>
      <c r="BI124">
        <v>35242.199377188066</v>
      </c>
      <c r="BJ124">
        <v>35861.972854583779</v>
      </c>
      <c r="BK124">
        <v>36138.529082471949</v>
      </c>
      <c r="BL124">
        <v>36043.784401336539</v>
      </c>
      <c r="BM124">
        <v>34650.796780276622</v>
      </c>
      <c r="BN124">
        <v>35701.454271614231</v>
      </c>
      <c r="BO124">
        <v>36202.639274898022</v>
      </c>
      <c r="BP124">
        <v>37079.109220281302</v>
      </c>
    </row>
    <row r="125" spans="1:68" x14ac:dyDescent="0.3">
      <c r="A125" t="s">
        <v>68</v>
      </c>
      <c r="B125" t="s">
        <v>236</v>
      </c>
      <c r="C125" t="s">
        <v>27</v>
      </c>
      <c r="D125" t="s">
        <v>403</v>
      </c>
      <c r="AI125">
        <v>5831.079484337999</v>
      </c>
      <c r="AJ125">
        <v>5156.9453045491018</v>
      </c>
      <c r="AK125">
        <v>4887.3750886597127</v>
      </c>
      <c r="AL125">
        <v>4453.5641291291849</v>
      </c>
      <c r="AM125">
        <v>3949.0460969426717</v>
      </c>
      <c r="AN125">
        <v>3700.7539349851231</v>
      </c>
      <c r="AO125">
        <v>3776.0833526009878</v>
      </c>
      <c r="AP125">
        <v>3901.3384124968529</v>
      </c>
      <c r="AQ125">
        <v>3893.9381446014854</v>
      </c>
      <c r="AR125">
        <v>4037.453162124219</v>
      </c>
      <c r="AS125">
        <v>4446.4518708349497</v>
      </c>
      <c r="AT125">
        <v>5055.3131136335969</v>
      </c>
      <c r="AU125">
        <v>5550.5048054309427</v>
      </c>
      <c r="AV125">
        <v>6046.327117146222</v>
      </c>
      <c r="AW125">
        <v>6580.8840690483476</v>
      </c>
      <c r="AX125">
        <v>7155.3425979086842</v>
      </c>
      <c r="AY125">
        <v>7837.6279784082853</v>
      </c>
      <c r="AZ125">
        <v>8438.1033891093502</v>
      </c>
      <c r="BA125">
        <v>8554.822299603291</v>
      </c>
      <c r="BB125">
        <v>8487.5435665261066</v>
      </c>
      <c r="BC125">
        <v>8979.3309474360049</v>
      </c>
      <c r="BD125">
        <v>9506.7326387127141</v>
      </c>
      <c r="BE125">
        <v>9823.6924349127639</v>
      </c>
      <c r="BF125">
        <v>10264.296537512108</v>
      </c>
      <c r="BG125">
        <v>10539.043111208803</v>
      </c>
      <c r="BH125">
        <v>10510.770324088506</v>
      </c>
      <c r="BI125">
        <v>10476.346013101114</v>
      </c>
      <c r="BJ125">
        <v>10758.519283328042</v>
      </c>
      <c r="BK125">
        <v>11053.360417484582</v>
      </c>
      <c r="BL125">
        <v>11402.758415934628</v>
      </c>
      <c r="BM125">
        <v>10974.244641763165</v>
      </c>
      <c r="BN125">
        <v>11186.282281620359</v>
      </c>
      <c r="BO125">
        <v>11283.416094686638</v>
      </c>
      <c r="BP125">
        <v>11700.836482196642</v>
      </c>
    </row>
    <row r="126" spans="1:68" x14ac:dyDescent="0.3">
      <c r="A126" t="s">
        <v>601</v>
      </c>
      <c r="B126" t="s">
        <v>568</v>
      </c>
      <c r="C126" t="s">
        <v>27</v>
      </c>
      <c r="D126" t="s">
        <v>403</v>
      </c>
      <c r="E126">
        <v>787.21622559019693</v>
      </c>
      <c r="F126">
        <v>699.30585318798808</v>
      </c>
      <c r="G126">
        <v>736.51124550151906</v>
      </c>
      <c r="H126">
        <v>770.43226891819916</v>
      </c>
      <c r="I126">
        <v>777.37945769008979</v>
      </c>
      <c r="J126">
        <v>761.85619277588899</v>
      </c>
      <c r="K126">
        <v>839.70199072859998</v>
      </c>
      <c r="L126">
        <v>834.02433094847549</v>
      </c>
      <c r="M126">
        <v>865.57450212762774</v>
      </c>
      <c r="N126">
        <v>898.43539050643085</v>
      </c>
      <c r="O126">
        <v>824.24033190255068</v>
      </c>
      <c r="P126">
        <v>971.00599647394438</v>
      </c>
      <c r="Q126">
        <v>1097.7191798754363</v>
      </c>
      <c r="R126">
        <v>1122.5915249880609</v>
      </c>
      <c r="S126">
        <v>1128.988828410693</v>
      </c>
      <c r="T126">
        <v>1101.5765648082095</v>
      </c>
      <c r="U126">
        <v>1089.3672206200915</v>
      </c>
      <c r="V126">
        <v>1153.4947976176552</v>
      </c>
      <c r="W126">
        <v>1191.5368947958291</v>
      </c>
      <c r="X126">
        <v>1238.5062724095781</v>
      </c>
      <c r="Y126">
        <v>1261.9946322772425</v>
      </c>
      <c r="Z126">
        <v>1262.8960799468359</v>
      </c>
      <c r="AA126">
        <v>1235.8667510473429</v>
      </c>
      <c r="AB126">
        <v>1206.4536925653429</v>
      </c>
      <c r="AC126">
        <v>1182.8718871136175</v>
      </c>
      <c r="AD126">
        <v>1189.4093058334045</v>
      </c>
      <c r="AE126">
        <v>1229.9673169578195</v>
      </c>
      <c r="AF126">
        <v>1257.9897389299556</v>
      </c>
      <c r="AG126">
        <v>1290.0603664049852</v>
      </c>
      <c r="AH126">
        <v>1304.6194576873918</v>
      </c>
      <c r="AI126">
        <v>1313.8591626887664</v>
      </c>
      <c r="AJ126">
        <v>1290.6335465531176</v>
      </c>
      <c r="AK126">
        <v>1242.0189530417897</v>
      </c>
      <c r="AL126">
        <v>1210.2725334160291</v>
      </c>
      <c r="AM126">
        <v>1206.8732416835167</v>
      </c>
      <c r="AN126">
        <v>1225.1438734929354</v>
      </c>
      <c r="AO126">
        <v>1241.8785355697428</v>
      </c>
      <c r="AP126">
        <v>1214.8476423485615</v>
      </c>
      <c r="AQ126">
        <v>1221.5243159237441</v>
      </c>
      <c r="AR126">
        <v>1215.1639244492599</v>
      </c>
      <c r="AS126">
        <v>1187.3258104886474</v>
      </c>
      <c r="AT126">
        <v>1195.4437778961476</v>
      </c>
      <c r="AU126">
        <v>1166.0652859617196</v>
      </c>
      <c r="AV126">
        <v>1165.1661026716656</v>
      </c>
      <c r="AW126">
        <v>1188.5707112213886</v>
      </c>
      <c r="AX126">
        <v>1221.8592894954481</v>
      </c>
      <c r="AY126">
        <v>1262.8146660701773</v>
      </c>
      <c r="AZ126">
        <v>1309.8956390118844</v>
      </c>
      <c r="BA126">
        <v>1274.4046794224016</v>
      </c>
      <c r="BB126">
        <v>1278.1409019177609</v>
      </c>
      <c r="BC126">
        <v>1342.768702173031</v>
      </c>
      <c r="BD126">
        <v>1374.5442457352799</v>
      </c>
      <c r="BE126">
        <v>1401.4908246992493</v>
      </c>
      <c r="BF126">
        <v>1420.0786924878887</v>
      </c>
      <c r="BG126">
        <v>1457.5430655441291</v>
      </c>
      <c r="BH126">
        <v>1496.6535726002107</v>
      </c>
      <c r="BI126">
        <v>1525.7435513199139</v>
      </c>
      <c r="BJ126">
        <v>1550.2034574347235</v>
      </c>
      <c r="BK126">
        <v>1604.8029321222791</v>
      </c>
      <c r="BL126">
        <v>1653.828985266462</v>
      </c>
      <c r="BM126">
        <v>1616.5024040585515</v>
      </c>
      <c r="BN126">
        <v>1705.7403896307951</v>
      </c>
      <c r="BO126">
        <v>1754.5854803588891</v>
      </c>
      <c r="BP126">
        <v>1813.7609726600733</v>
      </c>
    </row>
    <row r="127" spans="1:68" x14ac:dyDescent="0.3">
      <c r="A127" t="s">
        <v>376</v>
      </c>
      <c r="B127" t="s">
        <v>341</v>
      </c>
      <c r="C127" t="s">
        <v>27</v>
      </c>
      <c r="D127" t="s">
        <v>403</v>
      </c>
      <c r="AE127">
        <v>1022.8666044907992</v>
      </c>
      <c r="AF127">
        <v>1036.7101298439047</v>
      </c>
      <c r="AG127">
        <v>1153.0250658352622</v>
      </c>
      <c r="AH127">
        <v>1160.6760807298081</v>
      </c>
      <c r="AI127">
        <v>1203.481949117793</v>
      </c>
      <c r="AJ127">
        <v>1089.908356464025</v>
      </c>
      <c r="AK127">
        <v>928.31552055093971</v>
      </c>
      <c r="AL127">
        <v>784.57829434218797</v>
      </c>
      <c r="AM127">
        <v>627.21668352479662</v>
      </c>
      <c r="AN127">
        <v>587.30513490408384</v>
      </c>
      <c r="AO127">
        <v>619.67285619930851</v>
      </c>
      <c r="AP127">
        <v>671.25300966424595</v>
      </c>
      <c r="AQ127">
        <v>675.06037141738477</v>
      </c>
      <c r="AR127">
        <v>689.41741164776636</v>
      </c>
      <c r="AS127">
        <v>718.33725975605819</v>
      </c>
      <c r="AT127">
        <v>749.41968774500958</v>
      </c>
      <c r="AU127">
        <v>742.44359617953432</v>
      </c>
      <c r="AV127">
        <v>786.35172232276796</v>
      </c>
      <c r="AW127">
        <v>831.48422145713448</v>
      </c>
      <c r="AX127">
        <v>820.71587832280056</v>
      </c>
      <c r="AY127">
        <v>837.13369529545264</v>
      </c>
      <c r="AZ127">
        <v>900.02540236986681</v>
      </c>
      <c r="BA127">
        <v>966.41524049671011</v>
      </c>
      <c r="BB127">
        <v>982.37705130389088</v>
      </c>
      <c r="BC127">
        <v>966.15061016469383</v>
      </c>
      <c r="BD127">
        <v>1011.3154036231425</v>
      </c>
      <c r="BE127">
        <v>993.7372999431368</v>
      </c>
      <c r="BF127">
        <v>1080.5480963758471</v>
      </c>
      <c r="BG127">
        <v>1101.7051954261149</v>
      </c>
      <c r="BH127">
        <v>1121.0826959766205</v>
      </c>
      <c r="BI127">
        <v>1146.1030786705564</v>
      </c>
      <c r="BJ127">
        <v>1177.4385899943552</v>
      </c>
      <c r="BK127">
        <v>1197.6105752602473</v>
      </c>
      <c r="BL127">
        <v>1226.824311556117</v>
      </c>
      <c r="BM127">
        <v>1117.703847994617</v>
      </c>
      <c r="BN127">
        <v>1145.5673357699541</v>
      </c>
      <c r="BO127">
        <v>1212.2337404882267</v>
      </c>
      <c r="BP127">
        <v>1263.9874605594405</v>
      </c>
    </row>
    <row r="128" spans="1:68" x14ac:dyDescent="0.3">
      <c r="A128" t="s">
        <v>550</v>
      </c>
      <c r="B128" t="s">
        <v>578</v>
      </c>
      <c r="C128" t="s">
        <v>27</v>
      </c>
      <c r="D128" t="s">
        <v>403</v>
      </c>
      <c r="T128">
        <v>601.52722764911061</v>
      </c>
      <c r="U128">
        <v>641.66005802638017</v>
      </c>
      <c r="V128">
        <v>571.68167125739126</v>
      </c>
      <c r="W128">
        <v>579.25819809623351</v>
      </c>
      <c r="X128">
        <v>497.38700225998815</v>
      </c>
      <c r="Y128">
        <v>458.05537284979278</v>
      </c>
      <c r="Z128">
        <v>446.32661953715541</v>
      </c>
      <c r="AA128">
        <v>429.1181929720488</v>
      </c>
      <c r="AB128">
        <v>431.06458415280224</v>
      </c>
      <c r="AC128">
        <v>436.35095979519343</v>
      </c>
      <c r="AD128">
        <v>441.73282488987866</v>
      </c>
      <c r="AE128">
        <v>441.45173028632672</v>
      </c>
      <c r="AF128">
        <v>515.36198649843573</v>
      </c>
      <c r="AG128">
        <v>556.55757908747671</v>
      </c>
      <c r="AH128">
        <v>555.68675070112135</v>
      </c>
      <c r="AI128">
        <v>540.70395765638943</v>
      </c>
      <c r="AJ128">
        <v>559.85133448648344</v>
      </c>
      <c r="AK128">
        <v>570.85030227363086</v>
      </c>
      <c r="AL128">
        <v>563.77028208819502</v>
      </c>
      <c r="AM128">
        <v>353.95657004597723</v>
      </c>
      <c r="AN128">
        <v>378.92237820650183</v>
      </c>
      <c r="AO128">
        <v>391.82901695078561</v>
      </c>
      <c r="AP128">
        <v>398.65296317007238</v>
      </c>
      <c r="AQ128">
        <v>408.82252681146878</v>
      </c>
      <c r="AR128">
        <v>451.86145064973465</v>
      </c>
      <c r="AS128">
        <v>488.00270230322508</v>
      </c>
      <c r="AT128">
        <v>518.38429191132627</v>
      </c>
      <c r="AU128">
        <v>542.6547429690969</v>
      </c>
      <c r="AV128">
        <v>578.40935545130412</v>
      </c>
      <c r="AW128">
        <v>627.00821337200682</v>
      </c>
      <c r="AX128">
        <v>697.74675822819268</v>
      </c>
      <c r="AY128">
        <v>759.64339495856655</v>
      </c>
      <c r="AZ128">
        <v>822.75408666966496</v>
      </c>
      <c r="BA128">
        <v>863.38697477088374</v>
      </c>
      <c r="BB128">
        <v>851.20302427767012</v>
      </c>
      <c r="BC128">
        <v>888.91258829434355</v>
      </c>
      <c r="BD128">
        <v>938.01767708630246</v>
      </c>
      <c r="BE128">
        <v>992.13460038545077</v>
      </c>
      <c r="BF128">
        <v>1049.994506485576</v>
      </c>
      <c r="BG128">
        <v>1109.3756527159571</v>
      </c>
      <c r="BH128">
        <v>1170.742815786431</v>
      </c>
      <c r="BI128">
        <v>1235.3234039444549</v>
      </c>
      <c r="BJ128">
        <v>1304.5493890236189</v>
      </c>
      <c r="BK128">
        <v>1384.9680228353102</v>
      </c>
      <c r="BL128">
        <v>1465.9695353779746</v>
      </c>
      <c r="BM128">
        <v>1404.1986549977344</v>
      </c>
      <c r="BN128">
        <v>1429.9370268218386</v>
      </c>
      <c r="BO128">
        <v>1488.814550841051</v>
      </c>
      <c r="BP128">
        <v>1552.8205684853733</v>
      </c>
    </row>
    <row r="129" spans="1:68" x14ac:dyDescent="0.3">
      <c r="A129" t="s">
        <v>516</v>
      </c>
      <c r="B129" t="s">
        <v>427</v>
      </c>
      <c r="C129" t="s">
        <v>27</v>
      </c>
      <c r="D129" t="s">
        <v>403</v>
      </c>
      <c r="O129">
        <v>1753.0200801240762</v>
      </c>
      <c r="P129">
        <v>1680.7447420277113</v>
      </c>
      <c r="Q129">
        <v>1849.918229075814</v>
      </c>
      <c r="R129">
        <v>2200.1182334052523</v>
      </c>
      <c r="S129">
        <v>3178.213514156897</v>
      </c>
      <c r="T129">
        <v>3363.4107395441388</v>
      </c>
      <c r="U129">
        <v>2477.9918818942942</v>
      </c>
      <c r="V129">
        <v>2380.1085591642191</v>
      </c>
      <c r="W129">
        <v>2422.6808557076256</v>
      </c>
      <c r="X129">
        <v>2130.9046914141659</v>
      </c>
      <c r="Y129">
        <v>1748.7729967840598</v>
      </c>
      <c r="Z129">
        <v>1812.9361967099012</v>
      </c>
      <c r="AA129">
        <v>1769.6463043122985</v>
      </c>
      <c r="AB129">
        <v>1567.6741993330254</v>
      </c>
      <c r="AC129">
        <v>1750.2932866888129</v>
      </c>
      <c r="AD129">
        <v>1485.0394796116489</v>
      </c>
      <c r="AE129">
        <v>1419.1365835362453</v>
      </c>
      <c r="AF129">
        <v>1405.8788456978864</v>
      </c>
      <c r="AG129">
        <v>1666.5673244827046</v>
      </c>
      <c r="AH129">
        <v>1507.688374120678</v>
      </c>
      <c r="AI129">
        <v>1386.546199073272</v>
      </c>
      <c r="AJ129">
        <v>1283.5535130421392</v>
      </c>
      <c r="AK129">
        <v>1561.5304221148483</v>
      </c>
      <c r="AL129">
        <v>1537.9968064578256</v>
      </c>
      <c r="AM129">
        <v>1542.7840253091965</v>
      </c>
      <c r="AN129">
        <v>1564.4392721145409</v>
      </c>
      <c r="AO129">
        <v>1538.9230772064529</v>
      </c>
      <c r="AP129">
        <v>1529.2605691116373</v>
      </c>
      <c r="AQ129">
        <v>1562.0043483935729</v>
      </c>
      <c r="AR129">
        <v>1477.0349077279373</v>
      </c>
      <c r="AS129">
        <v>1549.882269129062</v>
      </c>
      <c r="AT129">
        <v>1472.4168654843202</v>
      </c>
      <c r="AU129">
        <v>1466.2836238464236</v>
      </c>
      <c r="AV129">
        <v>1413.5370538181692</v>
      </c>
      <c r="AW129">
        <v>1377.7327837588489</v>
      </c>
      <c r="AX129">
        <v>1365.3455759128651</v>
      </c>
      <c r="AY129">
        <v>1419.2251793626804</v>
      </c>
      <c r="AZ129">
        <v>1435.4279967710368</v>
      </c>
      <c r="BA129">
        <v>1366.2188948902058</v>
      </c>
      <c r="BB129">
        <v>1346.9255961631068</v>
      </c>
      <c r="BC129">
        <v>1335.4835799842924</v>
      </c>
      <c r="BD129">
        <v>1359.0886792115323</v>
      </c>
      <c r="BE129">
        <v>1416.1279959383291</v>
      </c>
      <c r="BF129">
        <v>1497.8242578976146</v>
      </c>
      <c r="BG129">
        <v>1495.0228297681015</v>
      </c>
      <c r="BH129">
        <v>1641.4809773974309</v>
      </c>
      <c r="BI129">
        <v>1733.245684940578</v>
      </c>
      <c r="BJ129">
        <v>1767.1380045766757</v>
      </c>
      <c r="BK129">
        <v>1799.2686396672116</v>
      </c>
      <c r="BL129">
        <v>1829.22305681577</v>
      </c>
      <c r="BM129">
        <v>1785.5631929682918</v>
      </c>
      <c r="BN129">
        <v>1904.7658831151816</v>
      </c>
      <c r="BO129">
        <v>1942.6980664954403</v>
      </c>
      <c r="BP129">
        <v>1991.3143139989691</v>
      </c>
    </row>
    <row r="130" spans="1:68" x14ac:dyDescent="0.3">
      <c r="A130" t="s">
        <v>139</v>
      </c>
      <c r="B130" t="s">
        <v>315</v>
      </c>
      <c r="C130" t="s">
        <v>27</v>
      </c>
      <c r="D130" t="s">
        <v>403</v>
      </c>
      <c r="V130">
        <v>4449.3002735008777</v>
      </c>
      <c r="W130">
        <v>4637.9423668172931</v>
      </c>
      <c r="X130">
        <v>5011.880831927182</v>
      </c>
      <c r="Y130">
        <v>5457.7152436776014</v>
      </c>
      <c r="Z130">
        <v>5560.7208613025859</v>
      </c>
      <c r="AA130">
        <v>5611.9529261303287</v>
      </c>
      <c r="AB130">
        <v>5704.4111887282388</v>
      </c>
      <c r="AC130">
        <v>6242.391001303532</v>
      </c>
      <c r="AD130">
        <v>6814.0649346890832</v>
      </c>
      <c r="AE130">
        <v>7599.8518426862556</v>
      </c>
      <c r="AF130">
        <v>8150.5930405819263</v>
      </c>
      <c r="AG130">
        <v>8966.2883405409557</v>
      </c>
      <c r="AH130">
        <v>9533.5289424886687</v>
      </c>
      <c r="AI130">
        <v>10086.09706164682</v>
      </c>
      <c r="AJ130">
        <v>9920.9720953431461</v>
      </c>
      <c r="AK130">
        <v>10253.949843887776</v>
      </c>
      <c r="AL130">
        <v>10806.88613191247</v>
      </c>
      <c r="AM130">
        <v>11229.734979339542</v>
      </c>
      <c r="AN130">
        <v>11681.556635616615</v>
      </c>
      <c r="AO130">
        <v>12207.162330896925</v>
      </c>
      <c r="AP130">
        <v>12873.200095805641</v>
      </c>
      <c r="AQ130">
        <v>12644.290051601549</v>
      </c>
      <c r="AR130">
        <v>12878.17930944056</v>
      </c>
      <c r="AS130">
        <v>13973.250567209401</v>
      </c>
      <c r="AT130">
        <v>14539.421796365152</v>
      </c>
      <c r="AU130">
        <v>14649.717457040302</v>
      </c>
      <c r="AV130">
        <v>14022.867623904254</v>
      </c>
      <c r="AW130">
        <v>14536.621094405407</v>
      </c>
      <c r="AX130">
        <v>15901.942822309971</v>
      </c>
      <c r="AY130">
        <v>16350.774129037018</v>
      </c>
      <c r="AZ130">
        <v>16399.646071083436</v>
      </c>
      <c r="BA130">
        <v>18178.367390947624</v>
      </c>
      <c r="BB130">
        <v>17515.777090111031</v>
      </c>
      <c r="BC130">
        <v>17480.228695619076</v>
      </c>
      <c r="BD130">
        <v>17696.364851785616</v>
      </c>
      <c r="BE130">
        <v>17549.474312952843</v>
      </c>
      <c r="BF130">
        <v>18535.983221772247</v>
      </c>
      <c r="BG130">
        <v>19892.100818940384</v>
      </c>
      <c r="BH130">
        <v>20029.759828880982</v>
      </c>
      <c r="BI130">
        <v>20818.342075774326</v>
      </c>
      <c r="BJ130">
        <v>20865.648247961119</v>
      </c>
      <c r="BK130">
        <v>21294.391932040431</v>
      </c>
      <c r="BL130">
        <v>21919.781521520108</v>
      </c>
      <c r="BM130">
        <v>18581.380657382644</v>
      </c>
      <c r="BN130">
        <v>18684.630294034672</v>
      </c>
      <c r="BO130">
        <v>20628.686399289327</v>
      </c>
      <c r="BP130">
        <v>21292.702560944017</v>
      </c>
    </row>
    <row r="131" spans="1:68" x14ac:dyDescent="0.3">
      <c r="A131" t="s">
        <v>164</v>
      </c>
      <c r="B131" t="s">
        <v>544</v>
      </c>
      <c r="C131" t="s">
        <v>27</v>
      </c>
      <c r="D131" t="s">
        <v>403</v>
      </c>
      <c r="E131">
        <v>1027.6547806041683</v>
      </c>
      <c r="F131">
        <v>1066.8038522379463</v>
      </c>
      <c r="G131">
        <v>1077.1160303260237</v>
      </c>
      <c r="H131">
        <v>1142.0276294736036</v>
      </c>
      <c r="I131">
        <v>1217.9469941087902</v>
      </c>
      <c r="J131">
        <v>1274.2724441704981</v>
      </c>
      <c r="K131">
        <v>1391.6724626359696</v>
      </c>
      <c r="L131">
        <v>1482.9952534271524</v>
      </c>
      <c r="M131">
        <v>1639.7501544222484</v>
      </c>
      <c r="N131">
        <v>1836.4787073959631</v>
      </c>
      <c r="O131">
        <v>1977.4294128635829</v>
      </c>
      <c r="P131">
        <v>2143.2891302077128</v>
      </c>
      <c r="Q131">
        <v>2255.2067361697823</v>
      </c>
      <c r="R131">
        <v>2545.7775427469946</v>
      </c>
      <c r="S131">
        <v>2740.5852993981139</v>
      </c>
      <c r="T131">
        <v>2906.150499335658</v>
      </c>
      <c r="U131">
        <v>3238.2698721177958</v>
      </c>
      <c r="V131">
        <v>3581.4682392204663</v>
      </c>
      <c r="W131">
        <v>3913.8331738739112</v>
      </c>
      <c r="X131">
        <v>4189.181487710448</v>
      </c>
      <c r="Y131">
        <v>4056.5260070303966</v>
      </c>
      <c r="Z131">
        <v>4283.1196014714933</v>
      </c>
      <c r="AA131">
        <v>4569.087174915634</v>
      </c>
      <c r="AB131">
        <v>5104.448097429422</v>
      </c>
      <c r="AC131">
        <v>5573.842719163159</v>
      </c>
      <c r="AD131">
        <v>5951.8790892440747</v>
      </c>
      <c r="AE131">
        <v>6560.4796720176164</v>
      </c>
      <c r="AF131">
        <v>7322.7198688599337</v>
      </c>
      <c r="AG131">
        <v>8120.6396872442801</v>
      </c>
      <c r="AH131">
        <v>8609.4261139009323</v>
      </c>
      <c r="AI131">
        <v>9367.0925868675477</v>
      </c>
      <c r="AJ131">
        <v>10274.482745469413</v>
      </c>
      <c r="AK131">
        <v>10798.561680692048</v>
      </c>
      <c r="AL131">
        <v>11424.58513306118</v>
      </c>
      <c r="AM131">
        <v>12358.518022962759</v>
      </c>
      <c r="AN131">
        <v>13411.111917015754</v>
      </c>
      <c r="AO131">
        <v>14332.136723198673</v>
      </c>
      <c r="AP131">
        <v>15074.488342992378</v>
      </c>
      <c r="AQ131">
        <v>14198.386270754952</v>
      </c>
      <c r="AR131">
        <v>15714.41194847463</v>
      </c>
      <c r="AS131">
        <v>16995.55918646256</v>
      </c>
      <c r="AT131">
        <v>17684.050377327745</v>
      </c>
      <c r="AU131">
        <v>18940.38422339347</v>
      </c>
      <c r="AV131">
        <v>19435.493410430259</v>
      </c>
      <c r="AW131">
        <v>20364.759965677127</v>
      </c>
      <c r="AX131">
        <v>21197.199088034748</v>
      </c>
      <c r="AY131">
        <v>22196.207745926582</v>
      </c>
      <c r="AZ131">
        <v>23365.140206481203</v>
      </c>
      <c r="BA131">
        <v>23887.0595538423</v>
      </c>
      <c r="BB131">
        <v>23952.813219106883</v>
      </c>
      <c r="BC131">
        <v>25455.617484365761</v>
      </c>
      <c r="BD131">
        <v>26191.644261542089</v>
      </c>
      <c r="BE131">
        <v>26680.275444870527</v>
      </c>
      <c r="BF131">
        <v>27399.6159477521</v>
      </c>
      <c r="BG131">
        <v>28100.010275954399</v>
      </c>
      <c r="BH131">
        <v>28737.439170649883</v>
      </c>
      <c r="BI131">
        <v>29467.124342556046</v>
      </c>
      <c r="BJ131">
        <v>30312.888850080901</v>
      </c>
      <c r="BK131">
        <v>31059.266808792658</v>
      </c>
      <c r="BL131">
        <v>31645.94983433067</v>
      </c>
      <c r="BM131">
        <v>31378.157934064751</v>
      </c>
      <c r="BN131">
        <v>32771.072424322905</v>
      </c>
      <c r="BO131">
        <v>33690.378879304561</v>
      </c>
      <c r="BP131">
        <v>34121.021175676644</v>
      </c>
    </row>
    <row r="132" spans="1:68" x14ac:dyDescent="0.3">
      <c r="A132" t="s">
        <v>589</v>
      </c>
      <c r="B132" t="s">
        <v>410</v>
      </c>
      <c r="C132" t="s">
        <v>27</v>
      </c>
      <c r="D132" t="s">
        <v>403</v>
      </c>
      <c r="O132">
        <v>69132.384734307474</v>
      </c>
      <c r="P132">
        <v>69180.501337526046</v>
      </c>
      <c r="Q132">
        <v>67548.721146587777</v>
      </c>
      <c r="R132">
        <v>59420.942430961361</v>
      </c>
      <c r="S132">
        <v>48695.959897783709</v>
      </c>
      <c r="T132">
        <v>40163.012651084267</v>
      </c>
      <c r="U132">
        <v>40149.633471799971</v>
      </c>
      <c r="V132">
        <v>36177.12498282567</v>
      </c>
      <c r="W132">
        <v>36446.099715101256</v>
      </c>
      <c r="X132">
        <v>39066.493413222022</v>
      </c>
      <c r="Y132">
        <v>29763.586925861364</v>
      </c>
      <c r="Z132">
        <v>22916.620384925685</v>
      </c>
      <c r="AA132">
        <v>19246.577090874522</v>
      </c>
      <c r="AB132">
        <v>19779.947877531507</v>
      </c>
      <c r="AC132">
        <v>19922.113093997723</v>
      </c>
      <c r="AD132">
        <v>18315.370860379287</v>
      </c>
      <c r="AE132">
        <v>19085.212425478228</v>
      </c>
      <c r="AF132">
        <v>19829.994423706099</v>
      </c>
      <c r="AG132">
        <v>17160.713689676348</v>
      </c>
      <c r="AH132">
        <v>20813.661058241851</v>
      </c>
      <c r="AI132">
        <v>20259.600345531435</v>
      </c>
      <c r="AJ132">
        <v>14944.505631286012</v>
      </c>
      <c r="AK132">
        <v>22580.728428765946</v>
      </c>
      <c r="AL132">
        <v>29652.017388069187</v>
      </c>
      <c r="AM132">
        <v>32399.182129706467</v>
      </c>
      <c r="AN132">
        <v>33683.499590261046</v>
      </c>
      <c r="AO132">
        <v>32930.462870305411</v>
      </c>
      <c r="AP132">
        <v>32630.944340921793</v>
      </c>
      <c r="AQ132">
        <v>32746.255887453273</v>
      </c>
      <c r="AR132">
        <v>31168.883574209638</v>
      </c>
      <c r="AS132">
        <v>31662.832520794742</v>
      </c>
      <c r="AT132">
        <v>30825.899885776354</v>
      </c>
      <c r="AU132">
        <v>30891.31526712963</v>
      </c>
      <c r="AV132">
        <v>35309.792719087898</v>
      </c>
      <c r="AW132">
        <v>37986.137576040404</v>
      </c>
      <c r="AX132">
        <v>40476.317539275071</v>
      </c>
      <c r="AY132">
        <v>41161.015516709609</v>
      </c>
      <c r="AZ132">
        <v>41132.205649112148</v>
      </c>
      <c r="BA132">
        <v>39859.894102097154</v>
      </c>
      <c r="BB132">
        <v>35123.25596371093</v>
      </c>
      <c r="BC132">
        <v>32568.675041992246</v>
      </c>
      <c r="BD132">
        <v>33427.820297438688</v>
      </c>
      <c r="BE132">
        <v>33009.116507754414</v>
      </c>
      <c r="BF132">
        <v>31082.412029404317</v>
      </c>
      <c r="BG132">
        <v>30282.542561323651</v>
      </c>
      <c r="BH132">
        <v>29315.193101955338</v>
      </c>
      <c r="BI132">
        <v>29134.372568520896</v>
      </c>
      <c r="BJ132">
        <v>27244.487262019997</v>
      </c>
      <c r="BK132">
        <v>26664.648790464769</v>
      </c>
      <c r="BL132">
        <v>26278.739632541055</v>
      </c>
      <c r="BM132">
        <v>25353.240442293838</v>
      </c>
      <c r="BN132">
        <v>26452.968774823061</v>
      </c>
      <c r="BO132">
        <v>27953.339425362654</v>
      </c>
      <c r="BP132">
        <v>27068.486914230885</v>
      </c>
    </row>
    <row r="133" spans="1:68" x14ac:dyDescent="0.3">
      <c r="A133" t="s">
        <v>232</v>
      </c>
      <c r="B133" t="s">
        <v>422</v>
      </c>
      <c r="C133" t="s">
        <v>27</v>
      </c>
      <c r="D133" t="s">
        <v>403</v>
      </c>
      <c r="E133">
        <v>3206.1187856036363</v>
      </c>
      <c r="F133">
        <v>3309.5438926527627</v>
      </c>
      <c r="G133">
        <v>3357.8066094711139</v>
      </c>
      <c r="H133">
        <v>3322.5975693191808</v>
      </c>
      <c r="I133">
        <v>3477.3434302695387</v>
      </c>
      <c r="J133">
        <v>3581.4506383079047</v>
      </c>
      <c r="K133">
        <v>3647.4864944686342</v>
      </c>
      <c r="L133">
        <v>3709.9622579868283</v>
      </c>
      <c r="M133">
        <v>3883.7457678485794</v>
      </c>
      <c r="N133">
        <v>4046.8229975243044</v>
      </c>
      <c r="O133">
        <v>4214.8650461437437</v>
      </c>
      <c r="P133">
        <v>4398.1757448645694</v>
      </c>
      <c r="Q133">
        <v>4622.7725154951677</v>
      </c>
      <c r="R133">
        <v>4903.5200204914063</v>
      </c>
      <c r="S133">
        <v>5104.4307865160554</v>
      </c>
      <c r="T133">
        <v>5195.2276064826574</v>
      </c>
      <c r="U133">
        <v>5353.644230128486</v>
      </c>
      <c r="V133">
        <v>5477.8801279526542</v>
      </c>
      <c r="W133">
        <v>5580.5224210595907</v>
      </c>
      <c r="X133">
        <v>5853.2584744795295</v>
      </c>
      <c r="Y133">
        <v>6101.1899982918167</v>
      </c>
      <c r="Z133">
        <v>6032.0491651584416</v>
      </c>
      <c r="AA133">
        <v>5919.7336984167241</v>
      </c>
      <c r="AB133">
        <v>5674.5882100740218</v>
      </c>
      <c r="AC133">
        <v>5774.757274342629</v>
      </c>
      <c r="AD133">
        <v>5835.9689890130239</v>
      </c>
      <c r="AE133">
        <v>5913.6164429695491</v>
      </c>
      <c r="AF133">
        <v>5983.034359848748</v>
      </c>
      <c r="AG133">
        <v>5890.2390538826703</v>
      </c>
      <c r="AH133">
        <v>5860.8107800372854</v>
      </c>
      <c r="AI133">
        <v>5724.5151573072317</v>
      </c>
      <c r="AJ133">
        <v>5776.5343352164573</v>
      </c>
      <c r="AK133">
        <v>5794.5208017175173</v>
      </c>
      <c r="AL133">
        <v>5941.0798970454662</v>
      </c>
      <c r="AM133">
        <v>6146.5825764993224</v>
      </c>
      <c r="AN133">
        <v>6068.4743345003299</v>
      </c>
      <c r="AO133">
        <v>6200.696898526865</v>
      </c>
      <c r="AP133">
        <v>6424.5437424209713</v>
      </c>
      <c r="AQ133">
        <v>6501.1063132150566</v>
      </c>
      <c r="AR133">
        <v>6436.8648559197909</v>
      </c>
      <c r="AS133">
        <v>6572.5620567156056</v>
      </c>
      <c r="AT133">
        <v>6491.3267829746928</v>
      </c>
      <c r="AU133">
        <v>6426.7143397622567</v>
      </c>
      <c r="AV133">
        <v>6495.9144812247005</v>
      </c>
      <c r="AW133">
        <v>6752.2801879492717</v>
      </c>
      <c r="AX133">
        <v>6935.1490573948104</v>
      </c>
      <c r="AY133">
        <v>7212.647741371019</v>
      </c>
      <c r="AZ133">
        <v>7509.9865368909195</v>
      </c>
      <c r="BA133">
        <v>7704.0296032427204</v>
      </c>
      <c r="BB133">
        <v>7436.5665590548188</v>
      </c>
      <c r="BC133">
        <v>7850.189893939496</v>
      </c>
      <c r="BD133">
        <v>8105.0928600823281</v>
      </c>
      <c r="BE133">
        <v>8204.7498180398015</v>
      </c>
      <c r="BF133">
        <v>8340.602909657242</v>
      </c>
      <c r="BG133">
        <v>8359.6175695616512</v>
      </c>
      <c r="BH133">
        <v>8297.3022577745451</v>
      </c>
      <c r="BI133">
        <v>8172.0936224525849</v>
      </c>
      <c r="BJ133">
        <v>8249.2158214447791</v>
      </c>
      <c r="BK133">
        <v>8287.6865387790331</v>
      </c>
      <c r="BL133">
        <v>8255.7724473800554</v>
      </c>
      <c r="BM133">
        <v>7645.9535164958097</v>
      </c>
      <c r="BN133">
        <v>8105.0638262173397</v>
      </c>
      <c r="BO133">
        <v>8361.5327903708294</v>
      </c>
      <c r="BP133">
        <v>8481.294800186839</v>
      </c>
    </row>
    <row r="134" spans="1:68" x14ac:dyDescent="0.3">
      <c r="A134" t="s">
        <v>468</v>
      </c>
      <c r="B134" t="s">
        <v>197</v>
      </c>
      <c r="C134" t="s">
        <v>27</v>
      </c>
      <c r="D134" t="s">
        <v>403</v>
      </c>
      <c r="AC134">
        <v>579.53116885293707</v>
      </c>
      <c r="AD134">
        <v>592.37087090546174</v>
      </c>
      <c r="AE134">
        <v>604.06875470575608</v>
      </c>
      <c r="AF134">
        <v>578.71773301102144</v>
      </c>
      <c r="AG134">
        <v>551.04384358857158</v>
      </c>
      <c r="AH134">
        <v>611.4488663735001</v>
      </c>
      <c r="AI134">
        <v>634.15938675423547</v>
      </c>
      <c r="AJ134">
        <v>643.10473807850065</v>
      </c>
      <c r="AK134">
        <v>660.42239450769227</v>
      </c>
      <c r="AL134">
        <v>680.92985330578688</v>
      </c>
      <c r="AM134">
        <v>717.69877219225316</v>
      </c>
      <c r="AN134">
        <v>749.53535208387029</v>
      </c>
      <c r="AO134">
        <v>782.95688306778379</v>
      </c>
      <c r="AP134">
        <v>819.44013561927966</v>
      </c>
      <c r="AQ134">
        <v>836.30226262169447</v>
      </c>
      <c r="AR134">
        <v>881.75432116690899</v>
      </c>
      <c r="AS134">
        <v>917.28867087287904</v>
      </c>
      <c r="AT134">
        <v>954.4303277191716</v>
      </c>
      <c r="AU134">
        <v>995.3416074772814</v>
      </c>
      <c r="AV134">
        <v>1040.3332418863645</v>
      </c>
      <c r="AW134">
        <v>1091.3007774655464</v>
      </c>
      <c r="AX134">
        <v>1151.9301670814432</v>
      </c>
      <c r="AY134">
        <v>1231.5189507388952</v>
      </c>
      <c r="AZ134">
        <v>1304.2923075959227</v>
      </c>
      <c r="BA134">
        <v>1384.6893391762089</v>
      </c>
      <c r="BB134">
        <v>1466.0889790179294</v>
      </c>
      <c r="BC134">
        <v>1567.5775125940177</v>
      </c>
      <c r="BD134">
        <v>1669.0662921434093</v>
      </c>
      <c r="BE134">
        <v>1777.4100825357029</v>
      </c>
      <c r="BF134">
        <v>1893.3264877600361</v>
      </c>
      <c r="BG134">
        <v>2009.8253856781264</v>
      </c>
      <c r="BH134">
        <v>2125.458900599599</v>
      </c>
      <c r="BI134">
        <v>2240.4161817333743</v>
      </c>
      <c r="BJ134">
        <v>2358.3724904547439</v>
      </c>
      <c r="BK134">
        <v>2467.9555799265427</v>
      </c>
      <c r="BL134">
        <v>2564.019465152373</v>
      </c>
      <c r="BM134">
        <v>2539.1243376935677</v>
      </c>
      <c r="BN134">
        <v>2566.2772336131479</v>
      </c>
      <c r="BO134">
        <v>2599.2048876829044</v>
      </c>
      <c r="BP134">
        <v>2659.7183848648278</v>
      </c>
    </row>
    <row r="135" spans="1:68" x14ac:dyDescent="0.3">
      <c r="A135" t="s">
        <v>358</v>
      </c>
      <c r="B135" t="s">
        <v>214</v>
      </c>
      <c r="C135" t="s">
        <v>27</v>
      </c>
      <c r="D135" t="s">
        <v>403</v>
      </c>
      <c r="AG135">
        <v>3931.1856628153978</v>
      </c>
      <c r="AH135">
        <v>2218.4898765856901</v>
      </c>
      <c r="AI135">
        <v>2753.8542521018849</v>
      </c>
      <c r="AJ135">
        <v>4033.5892311465659</v>
      </c>
      <c r="AK135">
        <v>4597.9906436618894</v>
      </c>
      <c r="AL135">
        <v>4995.1187820956429</v>
      </c>
      <c r="AM135">
        <v>5303.6724100664087</v>
      </c>
      <c r="AN135">
        <v>5543.7591592878616</v>
      </c>
      <c r="AO135">
        <v>6055.3365412432258</v>
      </c>
      <c r="AP135">
        <v>6010.0078334893751</v>
      </c>
      <c r="AQ135">
        <v>6124.1139586633572</v>
      </c>
      <c r="AR135">
        <v>5989.8177477351983</v>
      </c>
      <c r="AS135">
        <v>5970.9745462747132</v>
      </c>
      <c r="AT135">
        <v>6103.3943112550951</v>
      </c>
      <c r="AU135">
        <v>6230.7460342901168</v>
      </c>
      <c r="AV135">
        <v>6348.8064846566676</v>
      </c>
      <c r="AW135">
        <v>6669.253069043255</v>
      </c>
      <c r="AX135">
        <v>6747.7118595259344</v>
      </c>
      <c r="AY135">
        <v>6740.7418774593179</v>
      </c>
      <c r="AZ135">
        <v>7230.8585888922817</v>
      </c>
      <c r="BA135">
        <v>7760.7658469894213</v>
      </c>
      <c r="BB135">
        <v>8445.1024703919247</v>
      </c>
      <c r="BC135">
        <v>9037.0858087912457</v>
      </c>
      <c r="BD135">
        <v>9026.471722713597</v>
      </c>
      <c r="BE135">
        <v>9019.6982292393495</v>
      </c>
      <c r="BF135">
        <v>8539.5660782898758</v>
      </c>
      <c r="BG135">
        <v>7921.0802355821979</v>
      </c>
      <c r="BH135">
        <v>7802.7513676977624</v>
      </c>
      <c r="BI135">
        <v>8101.7096683566724</v>
      </c>
      <c r="BJ135">
        <v>8374.7403590003087</v>
      </c>
      <c r="BK135">
        <v>8435.6373540270233</v>
      </c>
      <c r="BL135">
        <v>8081.7433436208503</v>
      </c>
      <c r="BM135">
        <v>6485.7260398691478</v>
      </c>
      <c r="BN135">
        <v>6107.4547090913702</v>
      </c>
      <c r="BO135">
        <v>6183.2439145425487</v>
      </c>
    </row>
    <row r="136" spans="1:68" x14ac:dyDescent="0.3">
      <c r="A136" t="s">
        <v>200</v>
      </c>
      <c r="B136" t="s">
        <v>539</v>
      </c>
      <c r="C136" t="s">
        <v>27</v>
      </c>
      <c r="D136" t="s">
        <v>403</v>
      </c>
      <c r="E136">
        <v>2449.6804556616075</v>
      </c>
      <c r="F136">
        <v>2449.1847783707731</v>
      </c>
      <c r="G136">
        <v>2421.6687473509455</v>
      </c>
      <c r="H136">
        <v>2415.8824569702156</v>
      </c>
      <c r="I136">
        <v>2477.5513403832792</v>
      </c>
      <c r="J136">
        <v>2531.5427032018451</v>
      </c>
      <c r="K136">
        <v>2658.391522823259</v>
      </c>
      <c r="L136">
        <v>2766.5374288756716</v>
      </c>
      <c r="M136">
        <v>2825.1119738361249</v>
      </c>
      <c r="N136">
        <v>2953.5880211040276</v>
      </c>
      <c r="O136">
        <v>3069.2746208533104</v>
      </c>
      <c r="P136">
        <v>3138.1349902540865</v>
      </c>
      <c r="Q136">
        <v>3184.6452831271645</v>
      </c>
      <c r="R136">
        <v>3030.7822461131304</v>
      </c>
      <c r="S136">
        <v>3089.7524945518103</v>
      </c>
      <c r="T136">
        <v>2901.6684633633449</v>
      </c>
      <c r="U136">
        <v>2972.460679693892</v>
      </c>
      <c r="V136">
        <v>2934.9357011771531</v>
      </c>
      <c r="W136">
        <v>2987.1370766537352</v>
      </c>
      <c r="X136">
        <v>2994.690785092112</v>
      </c>
      <c r="Y136">
        <v>2787.8232981055648</v>
      </c>
      <c r="Z136">
        <v>2649.3819295904023</v>
      </c>
      <c r="AA136">
        <v>2511.8151339170772</v>
      </c>
      <c r="AB136">
        <v>2392.2605833468392</v>
      </c>
      <c r="AC136">
        <v>2271.7895748947117</v>
      </c>
      <c r="AD136">
        <v>2186.7235222582663</v>
      </c>
      <c r="AE136">
        <v>2088.3510595694765</v>
      </c>
      <c r="AF136">
        <v>2009.4061617697478</v>
      </c>
      <c r="AG136">
        <v>1914.1651658719488</v>
      </c>
      <c r="AH136">
        <v>1365.6442595065005</v>
      </c>
      <c r="AI136">
        <v>758.89006857021946</v>
      </c>
      <c r="AJ136">
        <v>741.73242971635545</v>
      </c>
      <c r="AK136">
        <v>454.89232703040608</v>
      </c>
      <c r="AL136">
        <v>293.43269074382607</v>
      </c>
      <c r="AM136">
        <v>230.3929166519311</v>
      </c>
      <c r="AN136">
        <v>218.79064426732469</v>
      </c>
      <c r="AO136">
        <v>238.46061528202824</v>
      </c>
      <c r="AP136">
        <v>454.88284518848445</v>
      </c>
      <c r="AQ136">
        <v>534.86000627520116</v>
      </c>
      <c r="AR136">
        <v>616.01408594387658</v>
      </c>
      <c r="AS136">
        <v>763.42687252875658</v>
      </c>
      <c r="AT136">
        <v>762.94666485739697</v>
      </c>
      <c r="AU136">
        <v>771.23496643316753</v>
      </c>
      <c r="AV136">
        <v>534.45395268088953</v>
      </c>
      <c r="AW136">
        <v>541.90867359086849</v>
      </c>
      <c r="AX136">
        <v>545.39806305996933</v>
      </c>
      <c r="AY136">
        <v>557.02462632393554</v>
      </c>
      <c r="AZ136">
        <v>580.35273604346048</v>
      </c>
      <c r="BA136">
        <v>596.9842924580895</v>
      </c>
      <c r="BB136">
        <v>609.12059654123857</v>
      </c>
      <c r="BC136">
        <v>627.80537859943411</v>
      </c>
      <c r="BD136">
        <v>653.10187065531341</v>
      </c>
      <c r="BE136">
        <v>680.79001219600241</v>
      </c>
      <c r="BF136">
        <v>723.95918426021012</v>
      </c>
      <c r="BG136">
        <v>714.18248998335241</v>
      </c>
      <c r="BH136">
        <v>699.66294685396463</v>
      </c>
      <c r="BI136">
        <v>675.059610609385</v>
      </c>
      <c r="BJ136">
        <v>678.57914413974106</v>
      </c>
      <c r="BK136">
        <v>673.41139195764492</v>
      </c>
      <c r="BL136">
        <v>644.16206521392746</v>
      </c>
      <c r="BM136">
        <v>612.38424757044993</v>
      </c>
      <c r="BN136">
        <v>629.82055465402436</v>
      </c>
      <c r="BO136">
        <v>646.50116165664917</v>
      </c>
      <c r="BP136">
        <v>662.50323675836421</v>
      </c>
    </row>
    <row r="137" spans="1:68" x14ac:dyDescent="0.3">
      <c r="A137" t="s">
        <v>450</v>
      </c>
      <c r="B137" t="s">
        <v>543</v>
      </c>
      <c r="C137" t="s">
        <v>27</v>
      </c>
      <c r="D137" t="s">
        <v>403</v>
      </c>
      <c r="E137">
        <v>2948.1577043522148</v>
      </c>
      <c r="F137">
        <v>3126.46693104519</v>
      </c>
      <c r="G137">
        <v>3991.1253975890786</v>
      </c>
      <c r="H137">
        <v>5187.4353395913568</v>
      </c>
      <c r="I137">
        <v>7264.2922937910844</v>
      </c>
      <c r="J137">
        <v>9046.4391080427577</v>
      </c>
      <c r="K137">
        <v>10483.200861058314</v>
      </c>
      <c r="L137">
        <v>11394.139789755107</v>
      </c>
      <c r="M137">
        <v>14910.474445219303</v>
      </c>
      <c r="N137">
        <v>16468.820458846742</v>
      </c>
      <c r="O137">
        <v>16864.498639315501</v>
      </c>
      <c r="P137">
        <v>15573.599652794372</v>
      </c>
      <c r="Q137">
        <v>16534.859412551988</v>
      </c>
      <c r="R137">
        <v>16277.19007707799</v>
      </c>
      <c r="S137">
        <v>19020.952580250269</v>
      </c>
      <c r="T137">
        <v>18816.778015747517</v>
      </c>
      <c r="U137">
        <v>21954.332059687778</v>
      </c>
      <c r="V137">
        <v>22694.016765391094</v>
      </c>
      <c r="W137">
        <v>22267.399704345204</v>
      </c>
      <c r="X137">
        <v>23049.425871249889</v>
      </c>
      <c r="Y137">
        <v>22065.284841940807</v>
      </c>
      <c r="Z137">
        <v>16975.501011912442</v>
      </c>
      <c r="AA137">
        <v>16631.790846678377</v>
      </c>
      <c r="AB137">
        <v>15471.388346308217</v>
      </c>
      <c r="AC137">
        <v>14110.40579122702</v>
      </c>
      <c r="AD137">
        <v>14788.467053771657</v>
      </c>
      <c r="AE137">
        <v>12710.129335856785</v>
      </c>
      <c r="AF137">
        <v>10531.55842731785</v>
      </c>
      <c r="AG137">
        <v>11020.90402379353</v>
      </c>
      <c r="AH137">
        <v>11504.036970530809</v>
      </c>
      <c r="AI137">
        <v>11630.839821211772</v>
      </c>
      <c r="AJ137">
        <v>13126.40455785373</v>
      </c>
      <c r="AK137">
        <v>12474.885759844099</v>
      </c>
      <c r="AL137">
        <v>11740.887901094908</v>
      </c>
      <c r="AM137">
        <v>11719.662751939994</v>
      </c>
      <c r="AN137">
        <v>11237.257201950499</v>
      </c>
      <c r="AO137">
        <v>11269.91100013156</v>
      </c>
      <c r="AP137">
        <v>11658.362572802287</v>
      </c>
      <c r="AQ137">
        <v>11066.758004678752</v>
      </c>
      <c r="AR137">
        <v>10979.904798002492</v>
      </c>
      <c r="AS137">
        <v>11170.128851697575</v>
      </c>
      <c r="AT137">
        <v>10721.291189148169</v>
      </c>
      <c r="AU137">
        <v>10364.265722462244</v>
      </c>
      <c r="AV137">
        <v>11423.094144587578</v>
      </c>
      <c r="AW137">
        <v>11628.698789371963</v>
      </c>
      <c r="AX137">
        <v>12673.917258689644</v>
      </c>
      <c r="AY137">
        <v>13191.868797831106</v>
      </c>
      <c r="AZ137">
        <v>13729.160288795087</v>
      </c>
      <c r="BA137">
        <v>13418.193072493352</v>
      </c>
      <c r="BB137">
        <v>12561.900507227998</v>
      </c>
      <c r="BC137">
        <v>12925.572367096274</v>
      </c>
      <c r="BD137">
        <v>6734.2250117762096</v>
      </c>
      <c r="BE137">
        <v>13263.488491164533</v>
      </c>
      <c r="BF137">
        <v>10666.715336102709</v>
      </c>
      <c r="BG137">
        <v>8057.2995398159683</v>
      </c>
      <c r="BH137">
        <v>7867.5149314109103</v>
      </c>
      <c r="BI137">
        <v>7639.2318964265269</v>
      </c>
      <c r="BJ137">
        <v>9968.9150785708807</v>
      </c>
      <c r="BK137">
        <v>10595.245753224715</v>
      </c>
      <c r="BL137">
        <v>9821.6617322716811</v>
      </c>
      <c r="BM137">
        <v>4041.6359300599324</v>
      </c>
      <c r="BN137">
        <v>10121.528323491637</v>
      </c>
      <c r="BO137">
        <v>10140.738170400062</v>
      </c>
      <c r="BP137">
        <v>9861.0451441946643</v>
      </c>
    </row>
    <row r="138" spans="1:68" x14ac:dyDescent="0.3">
      <c r="A138" t="s">
        <v>415</v>
      </c>
      <c r="B138" t="s">
        <v>308</v>
      </c>
      <c r="C138" t="s">
        <v>27</v>
      </c>
      <c r="D138" t="s">
        <v>403</v>
      </c>
      <c r="V138">
        <v>4186.5988773285444</v>
      </c>
      <c r="W138">
        <v>4539.1677538812319</v>
      </c>
      <c r="X138">
        <v>4629.8483821165692</v>
      </c>
      <c r="Y138">
        <v>4446.2763773581</v>
      </c>
      <c r="Z138">
        <v>4640.023429520943</v>
      </c>
      <c r="AA138">
        <v>4651.0602110282434</v>
      </c>
      <c r="AB138">
        <v>4796.6327700952834</v>
      </c>
      <c r="AC138">
        <v>5059.0715688888167</v>
      </c>
      <c r="AD138">
        <v>5390.6199712152611</v>
      </c>
      <c r="AE138">
        <v>6072.787698997643</v>
      </c>
      <c r="AF138">
        <v>6220.1712231806632</v>
      </c>
      <c r="AG138">
        <v>6988.6965789360311</v>
      </c>
      <c r="AH138">
        <v>7518.9084805090952</v>
      </c>
      <c r="AI138">
        <v>8155.5110531640585</v>
      </c>
      <c r="AJ138">
        <v>8074.5367117032129</v>
      </c>
      <c r="AK138">
        <v>8588.5973191393132</v>
      </c>
      <c r="AL138">
        <v>8512.2406798227239</v>
      </c>
      <c r="AM138">
        <v>8535.3857513501935</v>
      </c>
      <c r="AN138">
        <v>8582.7355693196532</v>
      </c>
      <c r="AO138">
        <v>8740.5728786616673</v>
      </c>
      <c r="AP138">
        <v>8596.9857315312674</v>
      </c>
      <c r="AQ138">
        <v>9055.8188966663784</v>
      </c>
      <c r="AR138">
        <v>9215.3540671155042</v>
      </c>
      <c r="AS138">
        <v>9147.9373973253387</v>
      </c>
      <c r="AT138">
        <v>8775.975997989086</v>
      </c>
      <c r="AU138">
        <v>8746.8922177686636</v>
      </c>
      <c r="AV138">
        <v>9050.1072323783974</v>
      </c>
      <c r="AW138">
        <v>9637.3589611117477</v>
      </c>
      <c r="AX138">
        <v>9531.2527741210888</v>
      </c>
      <c r="AY138">
        <v>10055.828846695586</v>
      </c>
      <c r="AZ138">
        <v>10161.961213953149</v>
      </c>
      <c r="BA138">
        <v>10597.975341529074</v>
      </c>
      <c r="BB138">
        <v>10230.683265819584</v>
      </c>
      <c r="BC138">
        <v>10189.565529442852</v>
      </c>
      <c r="BD138">
        <v>10555.741128124675</v>
      </c>
      <c r="BE138">
        <v>10484.634301965018</v>
      </c>
      <c r="BF138">
        <v>10223.981151676637</v>
      </c>
      <c r="BG138">
        <v>10330.408561169936</v>
      </c>
      <c r="BH138">
        <v>10292.733530008829</v>
      </c>
      <c r="BI138">
        <v>10597.882421809732</v>
      </c>
      <c r="BJ138">
        <v>10909.670249407276</v>
      </c>
      <c r="BK138">
        <v>11178.861328829877</v>
      </c>
      <c r="BL138">
        <v>11062.535245455791</v>
      </c>
      <c r="BM138">
        <v>8321.2535743787375</v>
      </c>
      <c r="BN138">
        <v>9317.4141186147226</v>
      </c>
      <c r="BO138">
        <v>10988.971428072353</v>
      </c>
      <c r="BP138">
        <v>11314.734327866032</v>
      </c>
    </row>
    <row r="139" spans="1:68" x14ac:dyDescent="0.3">
      <c r="A139" t="s">
        <v>496</v>
      </c>
      <c r="B139" t="s">
        <v>148</v>
      </c>
      <c r="C139" t="s">
        <v>27</v>
      </c>
      <c r="D139" t="s">
        <v>403</v>
      </c>
      <c r="E139">
        <v>3344.8172993853295</v>
      </c>
      <c r="F139">
        <v>3452.8542934114771</v>
      </c>
      <c r="G139">
        <v>3503.2556209271197</v>
      </c>
      <c r="H139">
        <v>3478.8401884480054</v>
      </c>
      <c r="I139">
        <v>3630.8557675030293</v>
      </c>
      <c r="J139">
        <v>3734.6514954718659</v>
      </c>
      <c r="K139">
        <v>3816.9294245283254</v>
      </c>
      <c r="L139">
        <v>3880.5729438642406</v>
      </c>
      <c r="M139">
        <v>4051.8069359212313</v>
      </c>
      <c r="N139">
        <v>4221.3954545491042</v>
      </c>
      <c r="O139">
        <v>4386.8375279354696</v>
      </c>
      <c r="P139">
        <v>4575.2313891584454</v>
      </c>
      <c r="Q139">
        <v>4785.6473395510338</v>
      </c>
      <c r="R139">
        <v>5045.182713375727</v>
      </c>
      <c r="S139">
        <v>5233.8501811061587</v>
      </c>
      <c r="T139">
        <v>5295.5532036305194</v>
      </c>
      <c r="U139">
        <v>5455.4845529509621</v>
      </c>
      <c r="V139">
        <v>5590.2371158051556</v>
      </c>
      <c r="W139">
        <v>5709.4953750652803</v>
      </c>
      <c r="X139">
        <v>5992.6619309127946</v>
      </c>
      <c r="Y139">
        <v>6248.9732626111008</v>
      </c>
      <c r="Z139">
        <v>6190.5011423844562</v>
      </c>
      <c r="AA139">
        <v>6051.086790156467</v>
      </c>
      <c r="AB139">
        <v>5790.2103826731955</v>
      </c>
      <c r="AC139">
        <v>5892.6261269998504</v>
      </c>
      <c r="AD139">
        <v>5955.6318063071021</v>
      </c>
      <c r="AE139">
        <v>6042.2190463658771</v>
      </c>
      <c r="AF139">
        <v>6121.9525410643946</v>
      </c>
      <c r="AG139">
        <v>6042.6715776230922</v>
      </c>
      <c r="AH139">
        <v>6031.5850844441557</v>
      </c>
      <c r="AI139">
        <v>5897.1381033287416</v>
      </c>
      <c r="AJ139">
        <v>5959.6257609151635</v>
      </c>
      <c r="AK139">
        <v>6003.9172608400495</v>
      </c>
      <c r="AL139">
        <v>6158.4689124880742</v>
      </c>
      <c r="AM139">
        <v>6369.3730042789684</v>
      </c>
      <c r="AN139">
        <v>6314.6664793469699</v>
      </c>
      <c r="AO139">
        <v>6458.4858748928436</v>
      </c>
      <c r="AP139">
        <v>6698.7604925078376</v>
      </c>
      <c r="AQ139">
        <v>6791.8832300042586</v>
      </c>
      <c r="AR139">
        <v>6735.4871793633065</v>
      </c>
      <c r="AS139">
        <v>6877.3366720063868</v>
      </c>
      <c r="AT139">
        <v>6811.7187817413687</v>
      </c>
      <c r="AU139">
        <v>6750.8014830340308</v>
      </c>
      <c r="AV139">
        <v>6826.8447525267247</v>
      </c>
      <c r="AW139">
        <v>7107.3431197492191</v>
      </c>
      <c r="AX139">
        <v>7296.0127181901635</v>
      </c>
      <c r="AY139">
        <v>7579.2593028072197</v>
      </c>
      <c r="AZ139">
        <v>7880.4164892929157</v>
      </c>
      <c r="BA139">
        <v>8076.4173213678068</v>
      </c>
      <c r="BB139">
        <v>7806.3210180125807</v>
      </c>
      <c r="BC139">
        <v>8218.5069103263868</v>
      </c>
      <c r="BD139">
        <v>8484.1452662857519</v>
      </c>
      <c r="BE139">
        <v>8606.0954739303797</v>
      </c>
      <c r="BF139">
        <v>8749.1596616617207</v>
      </c>
      <c r="BG139">
        <v>8773.772441579742</v>
      </c>
      <c r="BH139">
        <v>8719.625753460934</v>
      </c>
      <c r="BI139">
        <v>8603.5188571528797</v>
      </c>
      <c r="BJ139">
        <v>8681.3567276653412</v>
      </c>
      <c r="BK139">
        <v>8737.4163031170719</v>
      </c>
      <c r="BL139">
        <v>8722.9239007113683</v>
      </c>
      <c r="BM139">
        <v>8077.3348622258854</v>
      </c>
      <c r="BN139">
        <v>8583.828593560811</v>
      </c>
      <c r="BO139">
        <v>8867.5468489676496</v>
      </c>
      <c r="BP139">
        <v>8992.3452185397837</v>
      </c>
    </row>
    <row r="140" spans="1:68" x14ac:dyDescent="0.3">
      <c r="A140" t="s">
        <v>229</v>
      </c>
      <c r="B140" t="s">
        <v>482</v>
      </c>
      <c r="C140" t="s">
        <v>27</v>
      </c>
      <c r="D140" t="s">
        <v>403</v>
      </c>
      <c r="F140">
        <v>616.52480419392771</v>
      </c>
      <c r="G140">
        <v>646.73036459272907</v>
      </c>
      <c r="H140">
        <v>643.9127555646902</v>
      </c>
      <c r="I140">
        <v>650.84787338374656</v>
      </c>
      <c r="J140">
        <v>658.02096013304106</v>
      </c>
      <c r="K140">
        <v>663.27527890906367</v>
      </c>
      <c r="L140">
        <v>653.65128100401409</v>
      </c>
      <c r="M140">
        <v>669.99252917989236</v>
      </c>
      <c r="N140">
        <v>674.0384083622431</v>
      </c>
      <c r="O140">
        <v>652.8299109625633</v>
      </c>
      <c r="P140">
        <v>649.59429605642504</v>
      </c>
      <c r="Q140">
        <v>625.72639760286756</v>
      </c>
      <c r="R140">
        <v>624.05555464109943</v>
      </c>
      <c r="S140">
        <v>643.1203647387872</v>
      </c>
      <c r="T140">
        <v>630.47596067589586</v>
      </c>
      <c r="U140">
        <v>639.84756301416462</v>
      </c>
      <c r="V140">
        <v>637.86951851104766</v>
      </c>
      <c r="W140">
        <v>631.98525803504356</v>
      </c>
      <c r="X140">
        <v>627.41710103345997</v>
      </c>
      <c r="Y140">
        <v>625.73532742104862</v>
      </c>
      <c r="Z140">
        <v>627.16447716682012</v>
      </c>
      <c r="AA140">
        <v>618.30034788779244</v>
      </c>
      <c r="AB140">
        <v>611.9880340239705</v>
      </c>
      <c r="AC140">
        <v>609.67826028430898</v>
      </c>
      <c r="AD140">
        <v>603.67393054171032</v>
      </c>
      <c r="AE140">
        <v>608.49476051300201</v>
      </c>
      <c r="AF140">
        <v>618.15483511667742</v>
      </c>
      <c r="AG140">
        <v>619.61943600270524</v>
      </c>
      <c r="AH140">
        <v>615.05838798550087</v>
      </c>
      <c r="AI140">
        <v>600.26451137426068</v>
      </c>
      <c r="AJ140">
        <v>596.23902519631179</v>
      </c>
      <c r="AK140">
        <v>583.2732612225002</v>
      </c>
      <c r="AL140">
        <v>565.8453394242008</v>
      </c>
      <c r="AM140">
        <v>555.17741787277339</v>
      </c>
      <c r="AN140">
        <v>572.69981785469531</v>
      </c>
      <c r="AO140">
        <v>589.90299339392709</v>
      </c>
      <c r="AP140">
        <v>606.71655210471545</v>
      </c>
      <c r="AQ140">
        <v>615.97644134299367</v>
      </c>
      <c r="AR140">
        <v>625.45361295567341</v>
      </c>
      <c r="AS140">
        <v>637.10289784481608</v>
      </c>
      <c r="AT140">
        <v>652.38684364785456</v>
      </c>
      <c r="AU140">
        <v>669.42490722225261</v>
      </c>
      <c r="AV140">
        <v>684.92228458759962</v>
      </c>
      <c r="AW140">
        <v>710.87936513173452</v>
      </c>
      <c r="AX140">
        <v>745.21357597106021</v>
      </c>
      <c r="AY140">
        <v>777.38239475105127</v>
      </c>
      <c r="AZ140">
        <v>814.65570649128779</v>
      </c>
      <c r="BA140">
        <v>847.40767764325506</v>
      </c>
      <c r="BB140">
        <v>863.04120716072669</v>
      </c>
      <c r="BC140">
        <v>895.33576384198193</v>
      </c>
      <c r="BD140">
        <v>902.00029592161195</v>
      </c>
      <c r="BE140">
        <v>908.05872288593116</v>
      </c>
      <c r="BF140">
        <v>936.79495510699496</v>
      </c>
      <c r="BG140">
        <v>965.68746487431906</v>
      </c>
      <c r="BH140">
        <v>968.12388946694728</v>
      </c>
      <c r="BI140">
        <v>979.66645634850249</v>
      </c>
      <c r="BJ140">
        <v>998.91966055563455</v>
      </c>
      <c r="BK140">
        <v>1019.7366134179969</v>
      </c>
      <c r="BL140">
        <v>1045.5401767721244</v>
      </c>
      <c r="BM140">
        <v>1019.9637778206817</v>
      </c>
      <c r="BN140">
        <v>1023.6067359462046</v>
      </c>
      <c r="BO140">
        <v>1046.6140069129578</v>
      </c>
      <c r="BP140">
        <v>1061.0485427308276</v>
      </c>
    </row>
    <row r="141" spans="1:68" x14ac:dyDescent="0.3">
      <c r="A141" t="s">
        <v>529</v>
      </c>
      <c r="B141" t="s">
        <v>57</v>
      </c>
      <c r="C141" t="s">
        <v>27</v>
      </c>
      <c r="D141" t="s">
        <v>403</v>
      </c>
      <c r="L141">
        <v>642.0883393086707</v>
      </c>
      <c r="M141">
        <v>647.39683557734907</v>
      </c>
      <c r="N141">
        <v>666.47854046405348</v>
      </c>
      <c r="O141">
        <v>667.64785072784503</v>
      </c>
      <c r="P141">
        <v>681.29713265696387</v>
      </c>
      <c r="Q141">
        <v>676.11998537998818</v>
      </c>
      <c r="R141">
        <v>668.92909605973136</v>
      </c>
      <c r="S141">
        <v>689.78507288402477</v>
      </c>
      <c r="T141">
        <v>689.31229437949025</v>
      </c>
      <c r="U141">
        <v>692.88671425647988</v>
      </c>
      <c r="V141">
        <v>695.00600308234004</v>
      </c>
      <c r="W141">
        <v>676.33621247137069</v>
      </c>
      <c r="X141">
        <v>660.68908311824532</v>
      </c>
      <c r="Y141">
        <v>664.9695722642025</v>
      </c>
      <c r="Z141">
        <v>671.08734945931997</v>
      </c>
      <c r="AA141">
        <v>663.51474104537124</v>
      </c>
      <c r="AB141">
        <v>656.24090684926489</v>
      </c>
      <c r="AC141">
        <v>633.82719496081165</v>
      </c>
      <c r="AD141">
        <v>621.72597234524403</v>
      </c>
      <c r="AE141">
        <v>622.15331045978928</v>
      </c>
      <c r="AF141">
        <v>637.26642873595335</v>
      </c>
      <c r="AG141">
        <v>643.26735275010219</v>
      </c>
      <c r="AH141">
        <v>626.07228104342278</v>
      </c>
      <c r="AI141">
        <v>593.61828005574125</v>
      </c>
      <c r="AJ141">
        <v>586.04379474865709</v>
      </c>
      <c r="AK141">
        <v>569.18702572969005</v>
      </c>
      <c r="AL141">
        <v>557.71679454702519</v>
      </c>
      <c r="AM141">
        <v>550.50242400109005</v>
      </c>
      <c r="AN141">
        <v>562.25100655247297</v>
      </c>
      <c r="AO141">
        <v>577.5843106737334</v>
      </c>
      <c r="AP141">
        <v>596.45651848264686</v>
      </c>
      <c r="AQ141">
        <v>604.03636837326451</v>
      </c>
      <c r="AR141">
        <v>603.33538582816129</v>
      </c>
      <c r="AS141">
        <v>606.36180591097957</v>
      </c>
      <c r="AT141">
        <v>615.96110364131641</v>
      </c>
      <c r="AU141">
        <v>626.864834878127</v>
      </c>
      <c r="AV141">
        <v>637.79327232755247</v>
      </c>
      <c r="AW141">
        <v>657.80385027987973</v>
      </c>
      <c r="AX141">
        <v>681.20325646804156</v>
      </c>
      <c r="AY141">
        <v>700.26018208058542</v>
      </c>
      <c r="AZ141">
        <v>721.39189499453107</v>
      </c>
      <c r="BA141">
        <v>739.87082036740969</v>
      </c>
      <c r="BB141">
        <v>748.93331788835735</v>
      </c>
      <c r="BC141">
        <v>778.82229795301771</v>
      </c>
      <c r="BD141">
        <v>763.12231256244672</v>
      </c>
      <c r="BE141">
        <v>718.7530567681066</v>
      </c>
      <c r="BF141">
        <v>723.86472511253362</v>
      </c>
      <c r="BG141">
        <v>737.19089550171702</v>
      </c>
      <c r="BH141">
        <v>714.77156469247723</v>
      </c>
      <c r="BI141">
        <v>710.30815103863881</v>
      </c>
      <c r="BJ141">
        <v>712.50455014669228</v>
      </c>
      <c r="BK141">
        <v>717.0834964971292</v>
      </c>
      <c r="BL141">
        <v>726.83105039554437</v>
      </c>
      <c r="BM141">
        <v>709.32750180596634</v>
      </c>
      <c r="BN141">
        <v>704.78319994260005</v>
      </c>
      <c r="BO141">
        <v>711.92337906977775</v>
      </c>
      <c r="BP141">
        <v>713.78989865869357</v>
      </c>
    </row>
    <row r="142" spans="1:68" x14ac:dyDescent="0.3">
      <c r="A142" t="s">
        <v>505</v>
      </c>
      <c r="B142" t="s">
        <v>287</v>
      </c>
      <c r="C142" t="s">
        <v>27</v>
      </c>
      <c r="D142" t="s">
        <v>403</v>
      </c>
      <c r="BH142">
        <v>167809.2698748335</v>
      </c>
    </row>
    <row r="143" spans="1:68" x14ac:dyDescent="0.3">
      <c r="A143" t="s">
        <v>3</v>
      </c>
      <c r="B143" t="s">
        <v>560</v>
      </c>
      <c r="C143" t="s">
        <v>27</v>
      </c>
      <c r="D143" t="s">
        <v>403</v>
      </c>
      <c r="F143">
        <v>651.56364562489409</v>
      </c>
      <c r="G143">
        <v>660.3528641652714</v>
      </c>
      <c r="H143">
        <v>660.85089868617604</v>
      </c>
      <c r="I143">
        <v>670.31553963185399</v>
      </c>
      <c r="J143">
        <v>671.05633750895595</v>
      </c>
      <c r="K143">
        <v>688.27199539999015</v>
      </c>
      <c r="L143">
        <v>715.41412610339137</v>
      </c>
      <c r="M143">
        <v>739.29412940650286</v>
      </c>
      <c r="N143">
        <v>778.44544738509296</v>
      </c>
      <c r="O143">
        <v>790.79995916455471</v>
      </c>
      <c r="P143">
        <v>784.30262817011726</v>
      </c>
      <c r="Q143">
        <v>765.36981729692434</v>
      </c>
      <c r="R143">
        <v>803.50219518704898</v>
      </c>
      <c r="S143">
        <v>818.94835424305654</v>
      </c>
      <c r="T143">
        <v>853.55980064336461</v>
      </c>
      <c r="U143">
        <v>866.34612922517204</v>
      </c>
      <c r="V143">
        <v>894.52988716720256</v>
      </c>
      <c r="W143">
        <v>928.33602113142956</v>
      </c>
      <c r="X143">
        <v>969.91337209374444</v>
      </c>
      <c r="Y143">
        <v>1008.5291808165911</v>
      </c>
      <c r="Z143">
        <v>1048.1064010096256</v>
      </c>
      <c r="AA143">
        <v>1074.5574436711252</v>
      </c>
      <c r="AB143">
        <v>1110.4846656351604</v>
      </c>
      <c r="AC143">
        <v>1151.3645688705569</v>
      </c>
      <c r="AD143">
        <v>1192.4165665888072</v>
      </c>
      <c r="AE143">
        <v>1227.1450214917884</v>
      </c>
      <c r="AF143">
        <v>1231.0340801250404</v>
      </c>
      <c r="AG143">
        <v>1244.4323825978454</v>
      </c>
      <c r="AH143">
        <v>1256.7986298107435</v>
      </c>
      <c r="AI143">
        <v>1320.6373544978455</v>
      </c>
      <c r="AJ143">
        <v>1364.5320400770377</v>
      </c>
      <c r="AK143">
        <v>1407.7700853964373</v>
      </c>
      <c r="AL143">
        <v>1487.9249120594584</v>
      </c>
      <c r="AM143">
        <v>1555.0102578049996</v>
      </c>
      <c r="AN143">
        <v>1625.5710675316905</v>
      </c>
      <c r="AO143">
        <v>1673.9950837187321</v>
      </c>
      <c r="AP143">
        <v>1768.9965743223052</v>
      </c>
      <c r="AQ143">
        <v>1840.9678931042122</v>
      </c>
      <c r="AR143">
        <v>1908.8664252117669</v>
      </c>
      <c r="AS143">
        <v>2011.980470686364</v>
      </c>
      <c r="AT143">
        <v>1965.8209112265629</v>
      </c>
      <c r="AU143">
        <v>2023.393935674962</v>
      </c>
      <c r="AV143">
        <v>2122.2151440587027</v>
      </c>
      <c r="AW143">
        <v>2216.2720543747291</v>
      </c>
      <c r="AX143">
        <v>2332.6523179032051</v>
      </c>
      <c r="AY143">
        <v>2486.6476217485151</v>
      </c>
      <c r="AZ143">
        <v>2628.1568031565016</v>
      </c>
      <c r="BA143">
        <v>2756.1219798481534</v>
      </c>
      <c r="BB143">
        <v>2826.2354153535439</v>
      </c>
      <c r="BC143">
        <v>3025.3011510418237</v>
      </c>
      <c r="BD143">
        <v>3257.447440345305</v>
      </c>
      <c r="BE143">
        <v>3512.1342562740319</v>
      </c>
      <c r="BF143">
        <v>3634.6170285336129</v>
      </c>
      <c r="BG143">
        <v>3846.8262383972365</v>
      </c>
      <c r="BH143">
        <v>3990.3531173944552</v>
      </c>
      <c r="BI143">
        <v>4174.636995728185</v>
      </c>
      <c r="BJ143">
        <v>4427.5425506983138</v>
      </c>
      <c r="BK143">
        <v>4495.7104628441821</v>
      </c>
      <c r="BL143">
        <v>4458.4344272584894</v>
      </c>
      <c r="BM143">
        <v>4229.749594418543</v>
      </c>
      <c r="BN143">
        <v>4360.5669239697572</v>
      </c>
      <c r="BO143">
        <v>4035.6526670537978</v>
      </c>
      <c r="BP143">
        <v>3968.676364794243</v>
      </c>
    </row>
    <row r="144" spans="1:68" x14ac:dyDescent="0.3">
      <c r="A144" t="s">
        <v>301</v>
      </c>
      <c r="B144" t="s">
        <v>183</v>
      </c>
      <c r="C144" t="s">
        <v>27</v>
      </c>
      <c r="D144" t="s">
        <v>403</v>
      </c>
      <c r="E144">
        <v>533.81147322100185</v>
      </c>
      <c r="F144">
        <v>538.04683800355804</v>
      </c>
      <c r="G144">
        <v>545.01715819338472</v>
      </c>
      <c r="H144">
        <v>564.33443854725658</v>
      </c>
      <c r="I144">
        <v>586.67551001297534</v>
      </c>
      <c r="J144">
        <v>584.57326555263762</v>
      </c>
      <c r="K144">
        <v>578.92984121706854</v>
      </c>
      <c r="L144">
        <v>574.73330707618015</v>
      </c>
      <c r="M144">
        <v>583.17487181302124</v>
      </c>
      <c r="N144">
        <v>614.33885835631611</v>
      </c>
      <c r="O144">
        <v>643.26178385341063</v>
      </c>
      <c r="P144">
        <v>659.05234841090009</v>
      </c>
      <c r="Q144">
        <v>655.13727688920824</v>
      </c>
      <c r="R144">
        <v>668.9342040105854</v>
      </c>
      <c r="S144">
        <v>684.76526340053681</v>
      </c>
      <c r="T144">
        <v>692.14572597863605</v>
      </c>
      <c r="U144">
        <v>713.03320483801519</v>
      </c>
      <c r="V144">
        <v>735.8812944611883</v>
      </c>
      <c r="W144">
        <v>745.64641534513589</v>
      </c>
      <c r="X144">
        <v>739.26505546771932</v>
      </c>
      <c r="Y144">
        <v>758.54527245454108</v>
      </c>
      <c r="Z144">
        <v>754.0824756417444</v>
      </c>
      <c r="AA144">
        <v>751.49409399623266</v>
      </c>
      <c r="AB144">
        <v>749.59750671629592</v>
      </c>
      <c r="AC144">
        <v>751.0569213010059</v>
      </c>
      <c r="AD144">
        <v>761.93947318645962</v>
      </c>
      <c r="AE144">
        <v>772.11649623029746</v>
      </c>
      <c r="AF144">
        <v>780.87395510820568</v>
      </c>
      <c r="AG144">
        <v>813.56807504099027</v>
      </c>
      <c r="AH144">
        <v>823.80923882054083</v>
      </c>
      <c r="AI144">
        <v>845.00314291944323</v>
      </c>
      <c r="AJ144">
        <v>843.18613911901946</v>
      </c>
      <c r="AK144">
        <v>855.19532500256412</v>
      </c>
      <c r="AL144">
        <v>856.32459086232257</v>
      </c>
      <c r="AM144">
        <v>871.43837652403613</v>
      </c>
      <c r="AN144">
        <v>896.66273503118271</v>
      </c>
      <c r="AO144">
        <v>933.86866413432631</v>
      </c>
      <c r="AP144">
        <v>951.24418109915018</v>
      </c>
      <c r="AQ144">
        <v>974.31132118622315</v>
      </c>
      <c r="AR144">
        <v>1006.248894553206</v>
      </c>
      <c r="AS144">
        <v>1027.8800432413479</v>
      </c>
      <c r="AT144">
        <v>1051.5193148542055</v>
      </c>
      <c r="AU144">
        <v>1078.1101221738645</v>
      </c>
      <c r="AV144">
        <v>1121.0969188712102</v>
      </c>
      <c r="AW144">
        <v>1178.7377607857106</v>
      </c>
      <c r="AX144">
        <v>1235.6128840185165</v>
      </c>
      <c r="AY144">
        <v>1299.0156458363233</v>
      </c>
      <c r="AZ144">
        <v>1365.2171121204012</v>
      </c>
      <c r="BA144">
        <v>1404.3355817529725</v>
      </c>
      <c r="BB144">
        <v>1463.5469014991238</v>
      </c>
      <c r="BC144">
        <v>1537.9909258964847</v>
      </c>
      <c r="BD144">
        <v>1584.3761788154927</v>
      </c>
      <c r="BE144">
        <v>1639.2869333384515</v>
      </c>
      <c r="BF144">
        <v>1704.5391838000405</v>
      </c>
      <c r="BG144">
        <v>1780.0574967349216</v>
      </c>
      <c r="BH144">
        <v>1856.9260327411341</v>
      </c>
      <c r="BI144">
        <v>1933.2343387586818</v>
      </c>
      <c r="BJ144">
        <v>2008.5754956398694</v>
      </c>
      <c r="BK144">
        <v>2087.2395908190783</v>
      </c>
      <c r="BL144">
        <v>2141.4425719550159</v>
      </c>
      <c r="BM144">
        <v>2036.0840425945971</v>
      </c>
      <c r="BN144">
        <v>2142.938053663439</v>
      </c>
      <c r="BO144">
        <v>2239.7296074092701</v>
      </c>
      <c r="BP144">
        <v>2328.0419787276305</v>
      </c>
    </row>
    <row r="145" spans="1:68" x14ac:dyDescent="0.3">
      <c r="A145" t="s">
        <v>267</v>
      </c>
      <c r="B145" t="s">
        <v>248</v>
      </c>
      <c r="C145" t="s">
        <v>27</v>
      </c>
      <c r="D145" t="s">
        <v>403</v>
      </c>
      <c r="E145">
        <v>795.14864238694304</v>
      </c>
      <c r="F145">
        <v>792.19634514561301</v>
      </c>
      <c r="G145">
        <v>804.59251240306082</v>
      </c>
      <c r="H145">
        <v>822.60893068535995</v>
      </c>
      <c r="I145">
        <v>865.71943795906884</v>
      </c>
      <c r="J145">
        <v>896.1786669461834</v>
      </c>
      <c r="K145">
        <v>917.04537987530443</v>
      </c>
      <c r="L145">
        <v>923.6621180840649</v>
      </c>
      <c r="M145">
        <v>956.15505121620527</v>
      </c>
      <c r="N145">
        <v>1008.4425082442725</v>
      </c>
      <c r="O145">
        <v>1061.5933857875223</v>
      </c>
      <c r="P145">
        <v>1099.859086831174</v>
      </c>
      <c r="Q145">
        <v>1140.2739352129886</v>
      </c>
      <c r="R145">
        <v>1190.34041584024</v>
      </c>
      <c r="S145">
        <v>1233.4780325960519</v>
      </c>
      <c r="T145">
        <v>1258.3803287881101</v>
      </c>
      <c r="U145">
        <v>1309.059584135247</v>
      </c>
      <c r="V145">
        <v>1341.0279719485875</v>
      </c>
      <c r="W145">
        <v>1362.1362930124628</v>
      </c>
      <c r="X145">
        <v>1395.3587642507323</v>
      </c>
      <c r="Y145">
        <v>1431.5686638925529</v>
      </c>
      <c r="Z145">
        <v>1428.9963512116851</v>
      </c>
      <c r="AA145">
        <v>1438.4097596276372</v>
      </c>
      <c r="AB145">
        <v>1431.0455730996721</v>
      </c>
      <c r="AC145">
        <v>1466.8868424217635</v>
      </c>
      <c r="AD145">
        <v>1500.6141718726831</v>
      </c>
      <c r="AE145">
        <v>1523.7942554722877</v>
      </c>
      <c r="AF145">
        <v>1561.6076546682157</v>
      </c>
      <c r="AG145">
        <v>1592.0265034286642</v>
      </c>
      <c r="AH145">
        <v>1607.8836293696381</v>
      </c>
      <c r="AI145">
        <v>1624.6245945373057</v>
      </c>
      <c r="AJ145">
        <v>1638.3902845928619</v>
      </c>
      <c r="AK145">
        <v>1676.3096511866354</v>
      </c>
      <c r="AL145">
        <v>1728.6914396603095</v>
      </c>
      <c r="AM145">
        <v>1785.2231935323471</v>
      </c>
      <c r="AN145">
        <v>1834.7727025137733</v>
      </c>
      <c r="AO145">
        <v>1915.8210542290151</v>
      </c>
      <c r="AP145">
        <v>1990.1374432719308</v>
      </c>
      <c r="AQ145">
        <v>2022.3979885016954</v>
      </c>
      <c r="AR145">
        <v>2062.8759371416891</v>
      </c>
      <c r="AS145">
        <v>2143.1686601174843</v>
      </c>
      <c r="AT145">
        <v>2186.9778187543097</v>
      </c>
      <c r="AU145">
        <v>2256.0075163837705</v>
      </c>
      <c r="AV145">
        <v>2353.2240779209515</v>
      </c>
      <c r="AW145">
        <v>2496.8827426096036</v>
      </c>
      <c r="AX145">
        <v>2641.4307129288936</v>
      </c>
      <c r="AY145">
        <v>2818.4385733908184</v>
      </c>
      <c r="AZ145">
        <v>3025.6814592867786</v>
      </c>
      <c r="BA145">
        <v>3161.1781358797189</v>
      </c>
      <c r="BB145">
        <v>3242.2215443834903</v>
      </c>
      <c r="BC145">
        <v>3458.8951971542783</v>
      </c>
      <c r="BD145">
        <v>3628.834496253553</v>
      </c>
      <c r="BE145">
        <v>3774.3407617696262</v>
      </c>
      <c r="BF145">
        <v>3930.9705464077688</v>
      </c>
      <c r="BG145">
        <v>4077.7967275346687</v>
      </c>
      <c r="BH145">
        <v>4214.4575802227182</v>
      </c>
      <c r="BI145">
        <v>4357.6526088766077</v>
      </c>
      <c r="BJ145">
        <v>4530.8795339473309</v>
      </c>
      <c r="BK145">
        <v>4696.9935031719697</v>
      </c>
      <c r="BL145">
        <v>4829.2212797488828</v>
      </c>
      <c r="BM145">
        <v>4716.3989442652964</v>
      </c>
      <c r="BN145">
        <v>5012.5430195555336</v>
      </c>
      <c r="BO145">
        <v>5157.9836596869945</v>
      </c>
      <c r="BP145">
        <v>5337.2867176680011</v>
      </c>
    </row>
    <row r="146" spans="1:68" x14ac:dyDescent="0.3">
      <c r="A146" t="s">
        <v>404</v>
      </c>
      <c r="B146" t="s">
        <v>209</v>
      </c>
      <c r="C146" t="s">
        <v>27</v>
      </c>
      <c r="D146" t="s">
        <v>403</v>
      </c>
      <c r="E146">
        <v>262.26397532607183</v>
      </c>
      <c r="F146">
        <v>259.05921441738724</v>
      </c>
      <c r="G146">
        <v>289.72085737175075</v>
      </c>
      <c r="H146">
        <v>310.78825601723952</v>
      </c>
      <c r="I146">
        <v>326.31842288957273</v>
      </c>
      <c r="J146">
        <v>323.27035335790077</v>
      </c>
      <c r="K146">
        <v>311.94316864922706</v>
      </c>
      <c r="L146">
        <v>334.27995248388004</v>
      </c>
      <c r="M146">
        <v>321.14627036208344</v>
      </c>
      <c r="N146">
        <v>314.58976468735665</v>
      </c>
      <c r="O146">
        <v>310.26672067898232</v>
      </c>
      <c r="P146">
        <v>314.93294159440353</v>
      </c>
      <c r="Q146">
        <v>303.59226986339098</v>
      </c>
      <c r="R146">
        <v>370.78293466004425</v>
      </c>
      <c r="S146">
        <v>397.58300613198656</v>
      </c>
      <c r="T146">
        <v>332.31697231512157</v>
      </c>
      <c r="U146">
        <v>357.19934018272431</v>
      </c>
      <c r="V146">
        <v>422.34250557340516</v>
      </c>
      <c r="W146">
        <v>485.89695709621031</v>
      </c>
      <c r="X146">
        <v>486.18809516663066</v>
      </c>
      <c r="Y146">
        <v>459.82532785412496</v>
      </c>
      <c r="Z146">
        <v>450.27914674224314</v>
      </c>
      <c r="AA146">
        <v>457.424828349758</v>
      </c>
      <c r="AB146">
        <v>453.72738297619719</v>
      </c>
      <c r="AC146">
        <v>465.77269670859863</v>
      </c>
      <c r="AD146">
        <v>465.09168008118854</v>
      </c>
      <c r="AE146">
        <v>474.23885617727154</v>
      </c>
      <c r="AF146">
        <v>466.69262661080961</v>
      </c>
      <c r="AG146">
        <v>496.66551802990068</v>
      </c>
      <c r="AH146">
        <v>515.52942207087756</v>
      </c>
      <c r="AI146">
        <v>536.99972951464349</v>
      </c>
      <c r="AJ146">
        <v>564.83054836730571</v>
      </c>
      <c r="AK146">
        <v>594.69619619368564</v>
      </c>
      <c r="AL146">
        <v>606.76318163880171</v>
      </c>
      <c r="AM146">
        <v>634.57764116513385</v>
      </c>
      <c r="AN146">
        <v>647.51837725436985</v>
      </c>
      <c r="AO146">
        <v>676.40919869173547</v>
      </c>
      <c r="AP146">
        <v>695.24436643447393</v>
      </c>
      <c r="AQ146">
        <v>701.29173822147595</v>
      </c>
      <c r="AR146">
        <v>701.58999321551073</v>
      </c>
      <c r="AS146">
        <v>727.18076590024111</v>
      </c>
      <c r="AT146">
        <v>752.76239711573965</v>
      </c>
      <c r="AU146">
        <v>758.94715604813257</v>
      </c>
      <c r="AV146">
        <v>795.3467872987984</v>
      </c>
      <c r="AW146">
        <v>811.92186339241323</v>
      </c>
      <c r="AX146">
        <v>843.44569436197901</v>
      </c>
      <c r="AY146">
        <v>879.41065357959667</v>
      </c>
      <c r="AZ146">
        <v>913.15155486822607</v>
      </c>
      <c r="BA146">
        <v>958.01059791571754</v>
      </c>
      <c r="BB146">
        <v>939.33470868806603</v>
      </c>
      <c r="BC146">
        <v>982.19685149210477</v>
      </c>
      <c r="BD146">
        <v>1020.0103746966799</v>
      </c>
      <c r="BE146">
        <v>1075.6232973802</v>
      </c>
      <c r="BF146">
        <v>1084.7566892612622</v>
      </c>
      <c r="BG146">
        <v>1092.0942655197123</v>
      </c>
      <c r="BH146">
        <v>1113.8368345361157</v>
      </c>
      <c r="BI146">
        <v>1140.3878736209658</v>
      </c>
      <c r="BJ146">
        <v>1090.9903030035009</v>
      </c>
      <c r="BK146">
        <v>1061.4380587185169</v>
      </c>
      <c r="BL146">
        <v>1033.3711639174776</v>
      </c>
      <c r="BM146">
        <v>944.24716921934316</v>
      </c>
      <c r="BN146">
        <v>950.21002574861052</v>
      </c>
      <c r="BO146">
        <v>952.25283781961207</v>
      </c>
      <c r="BP146">
        <v>950.70686898052713</v>
      </c>
    </row>
    <row r="147" spans="1:68" x14ac:dyDescent="0.3">
      <c r="A147" t="s">
        <v>334</v>
      </c>
      <c r="B147" t="s">
        <v>587</v>
      </c>
      <c r="C147" t="s">
        <v>27</v>
      </c>
      <c r="D147" t="s">
        <v>403</v>
      </c>
      <c r="E147">
        <v>884.83002974738201</v>
      </c>
      <c r="F147">
        <v>850.16333855641972</v>
      </c>
      <c r="G147">
        <v>863.85421193025434</v>
      </c>
      <c r="H147">
        <v>879.1016557374777</v>
      </c>
      <c r="I147">
        <v>921.83008942134859</v>
      </c>
      <c r="J147">
        <v>961.26979680053421</v>
      </c>
      <c r="K147">
        <v>1010.6878841078194</v>
      </c>
      <c r="L147">
        <v>1005.7213637249284</v>
      </c>
      <c r="M147">
        <v>1034.2713104070888</v>
      </c>
      <c r="N147">
        <v>1110.8266060940914</v>
      </c>
      <c r="O147">
        <v>1202.4658539625855</v>
      </c>
      <c r="P147">
        <v>1274.7466276928319</v>
      </c>
      <c r="Q147">
        <v>1345.7410285058522</v>
      </c>
      <c r="R147">
        <v>1448.1300606329232</v>
      </c>
      <c r="S147">
        <v>1491.8724949586986</v>
      </c>
      <c r="T147">
        <v>1529.6461012213601</v>
      </c>
      <c r="U147">
        <v>1604.4327356161125</v>
      </c>
      <c r="V147">
        <v>1680.2122253517582</v>
      </c>
      <c r="W147">
        <v>1765.9907270245542</v>
      </c>
      <c r="X147">
        <v>1875.3274616523192</v>
      </c>
      <c r="Y147">
        <v>1985.4990468586452</v>
      </c>
      <c r="Z147">
        <v>1961.160623782758</v>
      </c>
      <c r="AA147">
        <v>1968.4935231714435</v>
      </c>
      <c r="AB147">
        <v>1972.6651018442074</v>
      </c>
      <c r="AC147">
        <v>2096.8504817976941</v>
      </c>
      <c r="AD147">
        <v>2216.3927789254326</v>
      </c>
      <c r="AE147">
        <v>2309.6636305894572</v>
      </c>
      <c r="AF147">
        <v>2419.7709430097675</v>
      </c>
      <c r="AG147">
        <v>2504.4096959407875</v>
      </c>
      <c r="AH147">
        <v>2584.7463809034684</v>
      </c>
      <c r="AI147">
        <v>2555.3564814302081</v>
      </c>
      <c r="AJ147">
        <v>2534.3334723167359</v>
      </c>
      <c r="AK147">
        <v>2523.465289997569</v>
      </c>
      <c r="AL147">
        <v>2602.6139605712465</v>
      </c>
      <c r="AM147">
        <v>2688.5081963685711</v>
      </c>
      <c r="AN147">
        <v>2810.3263511164014</v>
      </c>
      <c r="AO147">
        <v>2923.8507754961511</v>
      </c>
      <c r="AP147">
        <v>3057.6843995473373</v>
      </c>
      <c r="AQ147">
        <v>3115.6932767969738</v>
      </c>
      <c r="AR147">
        <v>3232.2775586988018</v>
      </c>
      <c r="AS147">
        <v>3431.9442412513281</v>
      </c>
      <c r="AT147">
        <v>3584.159971620234</v>
      </c>
      <c r="AU147">
        <v>3773.2022421146125</v>
      </c>
      <c r="AV147">
        <v>4004.4996760717481</v>
      </c>
      <c r="AW147">
        <v>4304.5254816442257</v>
      </c>
      <c r="AX147">
        <v>4608.1802275215114</v>
      </c>
      <c r="AY147">
        <v>5003.8086039961381</v>
      </c>
      <c r="AZ147">
        <v>5479.688611598428</v>
      </c>
      <c r="BA147">
        <v>5821.1984547756692</v>
      </c>
      <c r="BB147">
        <v>5997.9811240862564</v>
      </c>
      <c r="BC147">
        <v>6440.405044922828</v>
      </c>
      <c r="BD147">
        <v>6859.8589049379752</v>
      </c>
      <c r="BE147">
        <v>7206.3764888435235</v>
      </c>
      <c r="BF147">
        <v>7555.3826642473159</v>
      </c>
      <c r="BG147">
        <v>7894.6959098109983</v>
      </c>
      <c r="BH147">
        <v>8212.7432921512682</v>
      </c>
      <c r="BI147">
        <v>8526.9804008961983</v>
      </c>
      <c r="BJ147">
        <v>8922.7162187318118</v>
      </c>
      <c r="BK147">
        <v>9355.6834650395012</v>
      </c>
      <c r="BL147">
        <v>9745.820101109899</v>
      </c>
      <c r="BM147">
        <v>9732.0417915412254</v>
      </c>
      <c r="BN147">
        <v>10434.748653539609</v>
      </c>
      <c r="BO147">
        <v>10756.391536937019</v>
      </c>
      <c r="BP147">
        <v>11199.830376971411</v>
      </c>
    </row>
    <row r="148" spans="1:68" x14ac:dyDescent="0.3">
      <c r="A148" t="s">
        <v>342</v>
      </c>
      <c r="B148" t="s">
        <v>93</v>
      </c>
      <c r="C148" t="s">
        <v>27</v>
      </c>
      <c r="D148" t="s">
        <v>403</v>
      </c>
      <c r="AI148">
        <v>8353.5296450092137</v>
      </c>
      <c r="AJ148">
        <v>7866.0186408414684</v>
      </c>
      <c r="AK148">
        <v>6200.5133088355642</v>
      </c>
      <c r="AL148">
        <v>5219.0498928666348</v>
      </c>
      <c r="AM148">
        <v>4742.1515470341492</v>
      </c>
      <c r="AN148">
        <v>4936.0202154344042</v>
      </c>
      <c r="AO148">
        <v>5230.2601915491769</v>
      </c>
      <c r="AP148">
        <v>5706.8952607587544</v>
      </c>
      <c r="AQ148">
        <v>6178.1238213383967</v>
      </c>
      <c r="AR148">
        <v>6151.0829636244207</v>
      </c>
      <c r="AS148">
        <v>6423.420676224443</v>
      </c>
      <c r="AT148">
        <v>6899.2368344121214</v>
      </c>
      <c r="AU148">
        <v>7424.3948242448114</v>
      </c>
      <c r="AV148">
        <v>8275.8034475803051</v>
      </c>
      <c r="AW148">
        <v>8919.0817494901239</v>
      </c>
      <c r="AX148">
        <v>9766.4876471650932</v>
      </c>
      <c r="AY148">
        <v>10659.400210699785</v>
      </c>
      <c r="AZ148">
        <v>11984.923294106395</v>
      </c>
      <c r="BA148">
        <v>12425.398099920674</v>
      </c>
      <c r="BB148">
        <v>10699.78945816287</v>
      </c>
      <c r="BC148">
        <v>11106.950214542436</v>
      </c>
      <c r="BD148">
        <v>12046.721385869379</v>
      </c>
      <c r="BE148">
        <v>12678.692685987913</v>
      </c>
      <c r="BF148">
        <v>13262.334462077057</v>
      </c>
      <c r="BG148">
        <v>13850.000127119862</v>
      </c>
      <c r="BH148">
        <v>14263.964577349474</v>
      </c>
      <c r="BI148">
        <v>14810.251778627327</v>
      </c>
      <c r="BJ148">
        <v>15661.996253677504</v>
      </c>
      <c r="BK148">
        <v>16443.585287577593</v>
      </c>
      <c r="BL148">
        <v>17256.408152190772</v>
      </c>
      <c r="BM148">
        <v>17247.543693303927</v>
      </c>
      <c r="BN148">
        <v>18292.532850787207</v>
      </c>
      <c r="BO148">
        <v>18535.07796634781</v>
      </c>
      <c r="BP148">
        <v>18213.834252990589</v>
      </c>
    </row>
    <row r="149" spans="1:68" x14ac:dyDescent="0.3">
      <c r="A149" t="s">
        <v>243</v>
      </c>
      <c r="B149" t="s">
        <v>442</v>
      </c>
      <c r="C149" t="s">
        <v>27</v>
      </c>
      <c r="D149" t="s">
        <v>403</v>
      </c>
      <c r="E149">
        <v>27861.168894802948</v>
      </c>
      <c r="F149">
        <v>28665.756752807036</v>
      </c>
      <c r="G149">
        <v>28701.496428869024</v>
      </c>
      <c r="H149">
        <v>29381.701582968381</v>
      </c>
      <c r="I149">
        <v>31339.867716489232</v>
      </c>
      <c r="J149">
        <v>30757.622618115092</v>
      </c>
      <c r="K149">
        <v>30874.710795449046</v>
      </c>
      <c r="L149">
        <v>30840.024921975222</v>
      </c>
      <c r="M149">
        <v>32048.535484316577</v>
      </c>
      <c r="N149">
        <v>35072.383025791103</v>
      </c>
      <c r="O149">
        <v>35513.800985442707</v>
      </c>
      <c r="P149">
        <v>36114.976548443366</v>
      </c>
      <c r="Q149">
        <v>38033.740162533111</v>
      </c>
      <c r="R149">
        <v>40742.79185001312</v>
      </c>
      <c r="S149">
        <v>41908.975272168944</v>
      </c>
      <c r="T149">
        <v>38729.560458186388</v>
      </c>
      <c r="U149">
        <v>39515.035348626268</v>
      </c>
      <c r="V149">
        <v>40065.691416958281</v>
      </c>
      <c r="W149">
        <v>41623.601039653127</v>
      </c>
      <c r="X149">
        <v>42500.254899729051</v>
      </c>
      <c r="Y149">
        <v>42705.33854184721</v>
      </c>
      <c r="Z149">
        <v>42345.045153154708</v>
      </c>
      <c r="AA149">
        <v>42788.948561136356</v>
      </c>
      <c r="AB149">
        <v>44056.251468465016</v>
      </c>
      <c r="AC149">
        <v>46733.923552951645</v>
      </c>
      <c r="AD149">
        <v>47945.848369944368</v>
      </c>
      <c r="AE149">
        <v>52496.666200610205</v>
      </c>
      <c r="AF149">
        <v>54218.275394132434</v>
      </c>
      <c r="AG149">
        <v>58381.75425586693</v>
      </c>
      <c r="AH149">
        <v>63481.58473553307</v>
      </c>
      <c r="AI149">
        <v>66027.075800781735</v>
      </c>
      <c r="AJ149">
        <v>70779.9729147771</v>
      </c>
      <c r="AK149">
        <v>71116.940089220938</v>
      </c>
      <c r="AL149">
        <v>73116.19466294063</v>
      </c>
      <c r="AM149">
        <v>74883.141853788838</v>
      </c>
      <c r="AN149">
        <v>74896.096578804631</v>
      </c>
      <c r="AO149">
        <v>74916.506767227154</v>
      </c>
      <c r="AP149">
        <v>77993.058533582807</v>
      </c>
      <c r="AQ149">
        <v>82170.239921257788</v>
      </c>
      <c r="AR149">
        <v>87695.339575860009</v>
      </c>
      <c r="AS149">
        <v>92527.711806964231</v>
      </c>
      <c r="AT149">
        <v>94243.707323391718</v>
      </c>
      <c r="AU149">
        <v>96269.579385121571</v>
      </c>
      <c r="AV149">
        <v>97597.996917655328</v>
      </c>
      <c r="AW149">
        <v>100292.56847916194</v>
      </c>
      <c r="AX149">
        <v>101222.04566440071</v>
      </c>
      <c r="AY149">
        <v>105614.17986395175</v>
      </c>
      <c r="AZ149">
        <v>112417.87845800121</v>
      </c>
      <c r="BA149">
        <v>110094.79233874493</v>
      </c>
      <c r="BB149">
        <v>104574.34988768162</v>
      </c>
      <c r="BC149">
        <v>106544.05724172312</v>
      </c>
      <c r="BD149">
        <v>105290.24904882653</v>
      </c>
      <c r="BE149">
        <v>104487.74423870388</v>
      </c>
      <c r="BF149">
        <v>105338.95605928342</v>
      </c>
      <c r="BG149">
        <v>105583.93701412271</v>
      </c>
      <c r="BH149">
        <v>105462.01258442263</v>
      </c>
      <c r="BI149">
        <v>108351.45215893305</v>
      </c>
      <c r="BJ149">
        <v>107142.12755644266</v>
      </c>
      <c r="BK149">
        <v>106376.78356576333</v>
      </c>
      <c r="BL149">
        <v>107350.62668727605</v>
      </c>
      <c r="BM149">
        <v>104616.0346780102</v>
      </c>
      <c r="BN149">
        <v>110425.88843286013</v>
      </c>
      <c r="BO149">
        <v>109714.92431612939</v>
      </c>
      <c r="BP149">
        <v>105996.66149666296</v>
      </c>
    </row>
    <row r="150" spans="1:68" x14ac:dyDescent="0.3">
      <c r="A150" t="s">
        <v>223</v>
      </c>
      <c r="B150" t="s">
        <v>377</v>
      </c>
      <c r="C150" t="s">
        <v>27</v>
      </c>
      <c r="D150" t="s">
        <v>403</v>
      </c>
      <c r="AI150">
        <v>8126.5886972281578</v>
      </c>
      <c r="AJ150">
        <v>7136.7119120723146</v>
      </c>
      <c r="AK150">
        <v>4911.6622010269975</v>
      </c>
      <c r="AL150">
        <v>4759.8568220925372</v>
      </c>
      <c r="AM150">
        <v>4946.1952853515413</v>
      </c>
      <c r="AN150">
        <v>4969.8230798582545</v>
      </c>
      <c r="AO150">
        <v>5156.1950965596898</v>
      </c>
      <c r="AP150">
        <v>5668.0600072591005</v>
      </c>
      <c r="AQ150">
        <v>6084.2850108533885</v>
      </c>
      <c r="AR150">
        <v>6303.0748552106197</v>
      </c>
      <c r="AS150">
        <v>6725.3375404185626</v>
      </c>
      <c r="AT150">
        <v>7243.562979951781</v>
      </c>
      <c r="AU150">
        <v>7847.6453679246915</v>
      </c>
      <c r="AV150">
        <v>8591.2679125439663</v>
      </c>
      <c r="AW150">
        <v>9405.0617221109533</v>
      </c>
      <c r="AX150">
        <v>10526.452250669261</v>
      </c>
      <c r="AY150">
        <v>11895.275058357518</v>
      </c>
      <c r="AZ150">
        <v>13185.069324003449</v>
      </c>
      <c r="BA150">
        <v>12891.442343970883</v>
      </c>
      <c r="BB150">
        <v>11237.108928521217</v>
      </c>
      <c r="BC150">
        <v>10962.231525153875</v>
      </c>
      <c r="BD150">
        <v>11450.976798371643</v>
      </c>
      <c r="BE150">
        <v>12410.365261499208</v>
      </c>
      <c r="BF150">
        <v>12795.878290989231</v>
      </c>
      <c r="BG150">
        <v>13162.654559905648</v>
      </c>
      <c r="BH150">
        <v>13786.456795311369</v>
      </c>
      <c r="BI150">
        <v>14242.572674131889</v>
      </c>
      <c r="BJ150">
        <v>14845.334894638272</v>
      </c>
      <c r="BK150">
        <v>15558.492004831493</v>
      </c>
      <c r="BL150">
        <v>15759.081838880928</v>
      </c>
      <c r="BM150">
        <v>15312.335064978184</v>
      </c>
      <c r="BN150">
        <v>16481.524349606643</v>
      </c>
      <c r="BO150">
        <v>17014.619093548372</v>
      </c>
      <c r="BP150">
        <v>16945.204326401821</v>
      </c>
    </row>
    <row r="151" spans="1:68" x14ac:dyDescent="0.3">
      <c r="A151" t="s">
        <v>472</v>
      </c>
      <c r="B151" t="s">
        <v>249</v>
      </c>
      <c r="C151" t="s">
        <v>27</v>
      </c>
      <c r="D151" t="s">
        <v>403</v>
      </c>
      <c r="AA151">
        <v>22840.171317812234</v>
      </c>
      <c r="AB151">
        <v>24227.131503103796</v>
      </c>
      <c r="AC151">
        <v>25294.489404348715</v>
      </c>
      <c r="AD151">
        <v>24495.933225031757</v>
      </c>
      <c r="AE151">
        <v>25106.539829258163</v>
      </c>
      <c r="AF151">
        <v>27561.719334125322</v>
      </c>
      <c r="AG151">
        <v>28554.246925311905</v>
      </c>
      <c r="AH151">
        <v>28845.963901783223</v>
      </c>
      <c r="AI151">
        <v>30001.482117151761</v>
      </c>
      <c r="AJ151">
        <v>30055.559085312507</v>
      </c>
      <c r="AK151">
        <v>33139.987469550979</v>
      </c>
      <c r="AL151">
        <v>34094.774481333261</v>
      </c>
      <c r="AM151">
        <v>34807.304283965554</v>
      </c>
      <c r="AN151">
        <v>35241.716801641363</v>
      </c>
      <c r="AO151">
        <v>34429.522833768409</v>
      </c>
      <c r="AP151">
        <v>33716.074933257049</v>
      </c>
      <c r="AQ151">
        <v>31631.242624222203</v>
      </c>
      <c r="AR151">
        <v>30395.950239439571</v>
      </c>
      <c r="AS151">
        <v>31668.02198559952</v>
      </c>
      <c r="AT151">
        <v>32046.558493002216</v>
      </c>
      <c r="AU151">
        <v>34083.77426927301</v>
      </c>
      <c r="AV151">
        <v>36992.724048927623</v>
      </c>
      <c r="AW151">
        <v>45563.786805078838</v>
      </c>
      <c r="AX151">
        <v>47924.159175316592</v>
      </c>
      <c r="AY151">
        <v>52907.226084404443</v>
      </c>
      <c r="AZ151">
        <v>58983.69870695311</v>
      </c>
      <c r="BA151">
        <v>59403.870000970928</v>
      </c>
      <c r="BB151">
        <v>58611.75032296226</v>
      </c>
      <c r="BC151">
        <v>71457.916990301906</v>
      </c>
      <c r="BD151">
        <v>84818.716634075303</v>
      </c>
      <c r="BE151">
        <v>90787.608677583834</v>
      </c>
      <c r="BF151">
        <v>98752.228920440932</v>
      </c>
      <c r="BG151">
        <v>95001.482204109241</v>
      </c>
      <c r="BH151">
        <v>73220.635555166125</v>
      </c>
      <c r="BI151">
        <v>71394.861144146067</v>
      </c>
      <c r="BJ151">
        <v>76970.268211903778</v>
      </c>
      <c r="BK151">
        <v>80342.587577368162</v>
      </c>
      <c r="BL151">
        <v>76789.406576992769</v>
      </c>
      <c r="BM151">
        <v>34410.345799794253</v>
      </c>
      <c r="BN151">
        <v>41869.839240594942</v>
      </c>
      <c r="BO151">
        <v>32503.603830238219</v>
      </c>
      <c r="BP151">
        <v>57931.696375604413</v>
      </c>
    </row>
    <row r="152" spans="1:68" x14ac:dyDescent="0.3">
      <c r="A152" t="s">
        <v>326</v>
      </c>
      <c r="B152" t="s">
        <v>380</v>
      </c>
      <c r="C152" t="s">
        <v>27</v>
      </c>
      <c r="D152" t="s">
        <v>403</v>
      </c>
    </row>
    <row r="153" spans="1:68" x14ac:dyDescent="0.3">
      <c r="A153" t="s">
        <v>26</v>
      </c>
      <c r="B153" t="s">
        <v>170</v>
      </c>
      <c r="C153" t="s">
        <v>27</v>
      </c>
      <c r="D153" t="s">
        <v>403</v>
      </c>
      <c r="K153">
        <v>835.028564453125</v>
      </c>
      <c r="L153">
        <v>894.38433837890602</v>
      </c>
      <c r="M153">
        <v>956.82073974609398</v>
      </c>
      <c r="N153">
        <v>1009.62487792969</v>
      </c>
      <c r="O153">
        <v>1029.48474121094</v>
      </c>
      <c r="P153">
        <v>1059.1396484375</v>
      </c>
      <c r="Q153">
        <v>1057.85095214844</v>
      </c>
      <c r="R153">
        <v>1068.56274414063</v>
      </c>
      <c r="S153">
        <v>1100.9970703125</v>
      </c>
      <c r="T153">
        <v>1156.0693359375</v>
      </c>
      <c r="U153">
        <v>1250.24597167969</v>
      </c>
      <c r="V153">
        <v>1292.42785644531</v>
      </c>
      <c r="W153">
        <v>1287.02282714844</v>
      </c>
      <c r="X153">
        <v>1313.61767578125</v>
      </c>
      <c r="Y153">
        <v>1325.49353027344</v>
      </c>
      <c r="Z153">
        <v>1267.85656738281</v>
      </c>
      <c r="AA153">
        <v>1345.3115234375</v>
      </c>
      <c r="AB153">
        <v>1329.17626953125</v>
      </c>
      <c r="AC153">
        <v>1380.01135253906</v>
      </c>
      <c r="AD153">
        <v>1428.86889648438</v>
      </c>
      <c r="AE153">
        <v>1527.71215820313</v>
      </c>
      <c r="AF153">
        <v>1492.79602050781</v>
      </c>
      <c r="AG153">
        <v>1638.86462402344</v>
      </c>
      <c r="AH153">
        <v>1655.48596191406</v>
      </c>
      <c r="AI153">
        <v>1682.328125</v>
      </c>
      <c r="AJ153">
        <v>1773.4140625</v>
      </c>
      <c r="AK153">
        <v>1707.84753417969</v>
      </c>
      <c r="AL153">
        <v>1668.37475585938</v>
      </c>
      <c r="AM153">
        <v>1817.06237792969</v>
      </c>
      <c r="AN153">
        <v>1692.84704589844</v>
      </c>
      <c r="AO153">
        <v>1873.54614257813</v>
      </c>
      <c r="AP153">
        <v>1816.91381835938</v>
      </c>
      <c r="AQ153">
        <v>1920.13293457031</v>
      </c>
      <c r="AR153">
        <v>1925.39514160156</v>
      </c>
      <c r="AS153">
        <v>1948.35461425781</v>
      </c>
      <c r="AT153">
        <v>2070.84765625</v>
      </c>
      <c r="AU153">
        <v>2120.13110351563</v>
      </c>
      <c r="AV153">
        <v>2222.93701171875</v>
      </c>
      <c r="AW153">
        <v>2295.01538085938</v>
      </c>
      <c r="AX153">
        <v>2336.50341796875</v>
      </c>
      <c r="AY153">
        <v>2484.974609375</v>
      </c>
      <c r="AZ153">
        <v>2536.77734375</v>
      </c>
      <c r="BA153">
        <v>2646.06469726563</v>
      </c>
      <c r="BB153">
        <v>2709.4091796875</v>
      </c>
      <c r="BC153">
        <v>2766.921875</v>
      </c>
      <c r="BD153">
        <v>2879.9443359375</v>
      </c>
      <c r="BE153">
        <v>2927.29077148438</v>
      </c>
      <c r="BF153">
        <v>3006.31689453125</v>
      </c>
      <c r="BG153">
        <v>3047.13110351563</v>
      </c>
      <c r="BH153">
        <v>3139.22827148438</v>
      </c>
      <c r="BI153">
        <v>3116.56298828125</v>
      </c>
      <c r="BJ153">
        <v>3234.75170898438</v>
      </c>
      <c r="BK153">
        <v>3296.19409179688</v>
      </c>
      <c r="BL153">
        <v>3355.61328125</v>
      </c>
      <c r="BM153">
        <v>3081.662109375</v>
      </c>
      <c r="BN153">
        <v>3293.703125</v>
      </c>
      <c r="BO153">
        <v>3300.7998046875</v>
      </c>
      <c r="BP153">
        <v>3370.83642578125</v>
      </c>
    </row>
    <row r="154" spans="1:68" x14ac:dyDescent="0.3">
      <c r="A154" t="s">
        <v>333</v>
      </c>
      <c r="B154" t="s">
        <v>5</v>
      </c>
      <c r="C154" t="s">
        <v>27</v>
      </c>
      <c r="D154" t="s">
        <v>403</v>
      </c>
      <c r="O154">
        <v>72743.90605656775</v>
      </c>
      <c r="P154">
        <v>75489.464339068305</v>
      </c>
      <c r="Q154">
        <v>78112.893827084408</v>
      </c>
      <c r="R154">
        <v>82525.966453850924</v>
      </c>
      <c r="S154">
        <v>85672.605784696585</v>
      </c>
      <c r="T154">
        <v>83968.459089093711</v>
      </c>
      <c r="U154">
        <v>86406.728742247229</v>
      </c>
      <c r="V154">
        <v>88304.032031691415</v>
      </c>
      <c r="W154">
        <v>90720.03318502137</v>
      </c>
      <c r="X154">
        <v>92942.688991532414</v>
      </c>
      <c r="Y154">
        <v>93664.493694359116</v>
      </c>
      <c r="Z154">
        <v>93807.795722740673</v>
      </c>
      <c r="AA154">
        <v>95082.426181461429</v>
      </c>
      <c r="AB154">
        <v>94802.088470587114</v>
      </c>
      <c r="AC154">
        <v>94780.201590504366</v>
      </c>
      <c r="AD154">
        <v>95061.151070094696</v>
      </c>
      <c r="AE154">
        <v>96177.120605282573</v>
      </c>
      <c r="AF154">
        <v>97467.44306394564</v>
      </c>
      <c r="AG154">
        <v>100916.47134389746</v>
      </c>
      <c r="AH154">
        <v>104153.70904517702</v>
      </c>
      <c r="AI154">
        <v>106022.21245542992</v>
      </c>
      <c r="AJ154">
        <v>106275.01682337413</v>
      </c>
      <c r="AK154">
        <v>106922.79866579744</v>
      </c>
      <c r="AL154">
        <v>105160.17110552601</v>
      </c>
      <c r="AM154">
        <v>106702.51378889315</v>
      </c>
      <c r="AN154">
        <v>108168.98123274521</v>
      </c>
      <c r="AO154">
        <v>108553.24859393122</v>
      </c>
      <c r="AP154">
        <v>110117.41279309265</v>
      </c>
      <c r="AQ154">
        <v>113122.31266977168</v>
      </c>
      <c r="AR154">
        <v>116188.60480320096</v>
      </c>
      <c r="AS154">
        <v>120467.8085331959</v>
      </c>
      <c r="AT154">
        <v>123183.00483133829</v>
      </c>
      <c r="AU154">
        <v>124670.34564747645</v>
      </c>
      <c r="AV154">
        <v>126299.16800132267</v>
      </c>
      <c r="AW154">
        <v>129740.54867286382</v>
      </c>
      <c r="AX154">
        <v>132564.73608915645</v>
      </c>
      <c r="AY154">
        <v>140815.15240815602</v>
      </c>
      <c r="AZ154">
        <v>162098.94345397272</v>
      </c>
      <c r="BA154">
        <v>163097.96673368834</v>
      </c>
      <c r="BB154">
        <v>142205.99553968469</v>
      </c>
      <c r="BC154">
        <v>141743.74223702776</v>
      </c>
      <c r="BD154">
        <v>148269.83344010342</v>
      </c>
      <c r="BE154">
        <v>146511.94880286907</v>
      </c>
      <c r="BF154">
        <v>157257.89401560469</v>
      </c>
      <c r="BG154">
        <v>165362.50961577424</v>
      </c>
      <c r="BH154">
        <v>170338.68038149839</v>
      </c>
      <c r="BI154">
        <v>173916.31578304485</v>
      </c>
      <c r="BJ154">
        <v>168744.9942452762</v>
      </c>
      <c r="BK154">
        <v>178571.34795746379</v>
      </c>
      <c r="BL154">
        <v>191194.56218550453</v>
      </c>
      <c r="BM154">
        <v>166822.5717551272</v>
      </c>
      <c r="BN154">
        <v>204610.12044089532</v>
      </c>
      <c r="BO154">
        <v>228667.93528255887</v>
      </c>
    </row>
    <row r="155" spans="1:68" x14ac:dyDescent="0.3">
      <c r="A155" t="s">
        <v>386</v>
      </c>
      <c r="B155" t="s">
        <v>71</v>
      </c>
      <c r="C155" t="s">
        <v>27</v>
      </c>
      <c r="D155" t="s">
        <v>403</v>
      </c>
      <c r="AI155">
        <v>3755.1502851783439</v>
      </c>
      <c r="AJ155">
        <v>3146.6536844373982</v>
      </c>
      <c r="AK155">
        <v>2229.169813053958</v>
      </c>
      <c r="AL155">
        <v>2203.0150219769489</v>
      </c>
      <c r="AM155">
        <v>1525.9931774066954</v>
      </c>
      <c r="AN155">
        <v>1511.9583176505394</v>
      </c>
      <c r="AO155">
        <v>1425.9518091470998</v>
      </c>
      <c r="AP155">
        <v>1454.8086155592323</v>
      </c>
      <c r="AQ155">
        <v>1360.1816109554388</v>
      </c>
      <c r="AR155">
        <v>1316.4325491600669</v>
      </c>
      <c r="AS155">
        <v>1346.9156717656128</v>
      </c>
      <c r="AT155">
        <v>1432.2768928233991</v>
      </c>
      <c r="AU155">
        <v>1547.5742123161233</v>
      </c>
      <c r="AV155">
        <v>1654.366293031951</v>
      </c>
      <c r="AW155">
        <v>1781.1914532372407</v>
      </c>
      <c r="AX155">
        <v>1919.4455076374759</v>
      </c>
      <c r="AY155">
        <v>2017.1773006290809</v>
      </c>
      <c r="AZ155">
        <v>2082.5126009766918</v>
      </c>
      <c r="BA155">
        <v>2249.2258971937172</v>
      </c>
      <c r="BB155">
        <v>2116.9435754409674</v>
      </c>
      <c r="BC155">
        <v>2269.5111614599646</v>
      </c>
      <c r="BD155">
        <v>2402.9444630605094</v>
      </c>
      <c r="BE155">
        <v>2389.0866614752895</v>
      </c>
      <c r="BF155">
        <v>2605.850299861424</v>
      </c>
      <c r="BG155">
        <v>2737.8018505664718</v>
      </c>
      <c r="BH155">
        <v>2749.5513705433796</v>
      </c>
      <c r="BI155">
        <v>2910.954868723758</v>
      </c>
      <c r="BJ155">
        <v>3085.3330584426262</v>
      </c>
      <c r="BK155">
        <v>3267.9961042871973</v>
      </c>
      <c r="BL155">
        <v>3438.677326707123</v>
      </c>
      <c r="BM155">
        <v>3188.9169160269939</v>
      </c>
      <c r="BN155">
        <v>3688.1672944214374</v>
      </c>
      <c r="BO155">
        <v>3581.7197254770936</v>
      </c>
      <c r="BP155">
        <v>3685.2567050118078</v>
      </c>
    </row>
    <row r="156" spans="1:68" x14ac:dyDescent="0.3">
      <c r="A156" t="s">
        <v>343</v>
      </c>
      <c r="B156" t="s">
        <v>12</v>
      </c>
      <c r="C156" t="s">
        <v>27</v>
      </c>
      <c r="D156" t="s">
        <v>403</v>
      </c>
      <c r="E156">
        <v>818.28411230360814</v>
      </c>
      <c r="F156">
        <v>813.73191186305064</v>
      </c>
      <c r="G156">
        <v>810.89302231117631</v>
      </c>
      <c r="H156">
        <v>782.68251404883745</v>
      </c>
      <c r="I156">
        <v>792.62831156284881</v>
      </c>
      <c r="J156">
        <v>768.50975421422493</v>
      </c>
      <c r="K156">
        <v>763.76292852901395</v>
      </c>
      <c r="L156">
        <v>784.44035650412468</v>
      </c>
      <c r="M156">
        <v>815.15540196062568</v>
      </c>
      <c r="N156">
        <v>821.92202445116789</v>
      </c>
      <c r="O156">
        <v>840.60430465220406</v>
      </c>
      <c r="P156">
        <v>848.0013807311725</v>
      </c>
      <c r="Q156">
        <v>812.20007227018436</v>
      </c>
      <c r="R156">
        <v>767.26865870263555</v>
      </c>
      <c r="S156">
        <v>759.33129509168214</v>
      </c>
      <c r="T156">
        <v>746.09132482576865</v>
      </c>
      <c r="U156">
        <v>701.89152805844128</v>
      </c>
      <c r="V156">
        <v>697.44779537540569</v>
      </c>
      <c r="W156">
        <v>659.11582737886431</v>
      </c>
      <c r="X156">
        <v>703.13021664997871</v>
      </c>
      <c r="Y156">
        <v>689.53140714420772</v>
      </c>
      <c r="Z156">
        <v>604.45178223718881</v>
      </c>
      <c r="AA156">
        <v>576.45851334089377</v>
      </c>
      <c r="AB156">
        <v>565.57697533850876</v>
      </c>
      <c r="AC156">
        <v>559.73283687633602</v>
      </c>
      <c r="AD156">
        <v>550.65986788697546</v>
      </c>
      <c r="AE156">
        <v>546.04055396972069</v>
      </c>
      <c r="AF156">
        <v>537.13178102619531</v>
      </c>
      <c r="AG156">
        <v>539.75624197186653</v>
      </c>
      <c r="AH156">
        <v>545.68486796753712</v>
      </c>
      <c r="AI156">
        <v>546.37119892552812</v>
      </c>
      <c r="AJ156">
        <v>496.76082155716614</v>
      </c>
      <c r="AK156">
        <v>487.57280289221944</v>
      </c>
      <c r="AL156">
        <v>482.64178276789357</v>
      </c>
      <c r="AM156">
        <v>467.50089637617765</v>
      </c>
      <c r="AN156">
        <v>460.5071840854518</v>
      </c>
      <c r="AO156">
        <v>455.69716718554974</v>
      </c>
      <c r="AP156">
        <v>457.77432326154729</v>
      </c>
      <c r="AQ156">
        <v>460.98213890130734</v>
      </c>
      <c r="AR156">
        <v>467.91919318884322</v>
      </c>
      <c r="AS156">
        <v>474.13902191409403</v>
      </c>
      <c r="AT156">
        <v>487.66110252351666</v>
      </c>
      <c r="AU156">
        <v>414.68733644266644</v>
      </c>
      <c r="AV156">
        <v>442.10322966432255</v>
      </c>
      <c r="AW156">
        <v>451.92122635955798</v>
      </c>
      <c r="AX156">
        <v>459.77498259123325</v>
      </c>
      <c r="AY156">
        <v>470.6185887303003</v>
      </c>
      <c r="AZ156">
        <v>483.14527139851236</v>
      </c>
      <c r="BA156">
        <v>500.78247263489027</v>
      </c>
      <c r="BB156">
        <v>467.115644011521</v>
      </c>
      <c r="BC156">
        <v>456.72920707884492</v>
      </c>
      <c r="BD156">
        <v>451.12750464152714</v>
      </c>
      <c r="BE156">
        <v>452.20500843305774</v>
      </c>
      <c r="BF156">
        <v>450.41208525845485</v>
      </c>
      <c r="BG156">
        <v>453.3834142416365</v>
      </c>
      <c r="BH156">
        <v>455.63803458407023</v>
      </c>
      <c r="BI156">
        <v>461.736048112361</v>
      </c>
      <c r="BJ156">
        <v>467.65506762466345</v>
      </c>
      <c r="BK156">
        <v>470.42389826686514</v>
      </c>
      <c r="BL156">
        <v>478.92696135297359</v>
      </c>
      <c r="BM156">
        <v>433.83823999149428</v>
      </c>
      <c r="BN156">
        <v>447.78467591887039</v>
      </c>
      <c r="BO156">
        <v>453.85814701165179</v>
      </c>
      <c r="BP156">
        <v>460.83412879796163</v>
      </c>
    </row>
    <row r="157" spans="1:68" x14ac:dyDescent="0.3">
      <c r="A157" t="s">
        <v>186</v>
      </c>
      <c r="B157" t="s">
        <v>78</v>
      </c>
      <c r="C157" t="s">
        <v>27</v>
      </c>
      <c r="D157" t="s">
        <v>403</v>
      </c>
      <c r="O157">
        <v>1527.8192769345303</v>
      </c>
      <c r="P157">
        <v>1559.015594251114</v>
      </c>
      <c r="Q157">
        <v>1548.9750991898993</v>
      </c>
      <c r="R157">
        <v>1527.3590490000504</v>
      </c>
      <c r="S157">
        <v>1568.3128671023394</v>
      </c>
      <c r="T157">
        <v>1400.8570201849989</v>
      </c>
      <c r="U157">
        <v>1367.7520211635192</v>
      </c>
      <c r="V157">
        <v>1478.3098866358353</v>
      </c>
      <c r="W157">
        <v>1649.3990600561579</v>
      </c>
      <c r="X157">
        <v>1776.3279584537556</v>
      </c>
      <c r="Y157">
        <v>2047.981262740562</v>
      </c>
      <c r="Z157">
        <v>2224.4873117129309</v>
      </c>
      <c r="AA157">
        <v>2097.4009536072508</v>
      </c>
      <c r="AB157">
        <v>2372.8804981530793</v>
      </c>
      <c r="AC157">
        <v>2930.0119591388225</v>
      </c>
      <c r="AD157">
        <v>3275.2168785794834</v>
      </c>
      <c r="AE157">
        <v>3457.5391449435238</v>
      </c>
      <c r="AF157">
        <v>3633.2853491730953</v>
      </c>
      <c r="AG157">
        <v>3821.3202015168781</v>
      </c>
      <c r="AH157">
        <v>4047.8162054599106</v>
      </c>
      <c r="AI157">
        <v>4586.2845780753296</v>
      </c>
      <c r="AJ157">
        <v>4508.2979011229181</v>
      </c>
      <c r="AK157">
        <v>4668.5497209419918</v>
      </c>
      <c r="AL157">
        <v>4793.4881403231884</v>
      </c>
      <c r="AM157">
        <v>5034.790929089253</v>
      </c>
      <c r="AN157">
        <v>5556.2574062896656</v>
      </c>
      <c r="AO157">
        <v>5864.955691813816</v>
      </c>
      <c r="AP157">
        <v>6234.6373547479061</v>
      </c>
      <c r="AQ157">
        <v>6585.487602126369</v>
      </c>
      <c r="AR157">
        <v>6883.6981949459087</v>
      </c>
      <c r="AS157">
        <v>7037.1977249877018</v>
      </c>
      <c r="AT157">
        <v>6646.3500987989692</v>
      </c>
      <c r="AU157">
        <v>7008.4474873574291</v>
      </c>
      <c r="AV157">
        <v>7839.5595577987424</v>
      </c>
      <c r="AW157">
        <v>8160.7536774592591</v>
      </c>
      <c r="AX157">
        <v>7129.632111958419</v>
      </c>
      <c r="AY157">
        <v>8605.6936978922822</v>
      </c>
      <c r="AZ157">
        <v>8914.6143960916525</v>
      </c>
      <c r="BA157">
        <v>9376.0786404597166</v>
      </c>
      <c r="BB157">
        <v>8311.3452332781999</v>
      </c>
      <c r="BC157">
        <v>8571.559911358825</v>
      </c>
      <c r="BD157">
        <v>8986.6257934760633</v>
      </c>
      <c r="BE157">
        <v>8888.1148331661607</v>
      </c>
      <c r="BF157">
        <v>9194.1155777216827</v>
      </c>
      <c r="BG157">
        <v>9530.5884472225025</v>
      </c>
      <c r="BH157">
        <v>9480.4315126180718</v>
      </c>
      <c r="BI157">
        <v>9688.2482786420951</v>
      </c>
      <c r="BJ157">
        <v>9972.3771359905204</v>
      </c>
      <c r="BK157">
        <v>10453.635524360749</v>
      </c>
      <c r="BL157">
        <v>10888.644561050238</v>
      </c>
      <c r="BM157">
        <v>7164.3073840863763</v>
      </c>
      <c r="BN157">
        <v>9731.5561814682933</v>
      </c>
      <c r="BO157">
        <v>11035.582470084064</v>
      </c>
      <c r="BP157">
        <v>11534.916904380472</v>
      </c>
    </row>
    <row r="158" spans="1:68" x14ac:dyDescent="0.3">
      <c r="A158" t="s">
        <v>111</v>
      </c>
      <c r="B158" t="s">
        <v>136</v>
      </c>
      <c r="C158" t="s">
        <v>27</v>
      </c>
      <c r="D158" t="s">
        <v>403</v>
      </c>
      <c r="F158">
        <v>2189.4832191908472</v>
      </c>
      <c r="G158">
        <v>2246.8752902922274</v>
      </c>
      <c r="H158">
        <v>2424.8844683302968</v>
      </c>
      <c r="I158">
        <v>2593.0625753147451</v>
      </c>
      <c r="J158">
        <v>2826.9626380488844</v>
      </c>
      <c r="K158">
        <v>2935.3294505610356</v>
      </c>
      <c r="L158">
        <v>3080.9018966525337</v>
      </c>
      <c r="M158">
        <v>3380.0800132735017</v>
      </c>
      <c r="N158">
        <v>3644.8313520360157</v>
      </c>
      <c r="O158">
        <v>4164.4499327229405</v>
      </c>
      <c r="P158">
        <v>4481.202730433236</v>
      </c>
      <c r="Q158">
        <v>5027.9684651931302</v>
      </c>
      <c r="R158">
        <v>5468.096355552434</v>
      </c>
      <c r="S158">
        <v>5795.7820933797684</v>
      </c>
      <c r="T158">
        <v>5554.3413606658605</v>
      </c>
      <c r="U158">
        <v>6180.9524108966307</v>
      </c>
      <c r="V158">
        <v>6230.0795776076866</v>
      </c>
      <c r="W158">
        <v>5915.9994371613493</v>
      </c>
      <c r="X158">
        <v>6086.8529760041538</v>
      </c>
      <c r="Y158">
        <v>5951.2810112808374</v>
      </c>
      <c r="Z158">
        <v>5733.9011147890769</v>
      </c>
      <c r="AA158">
        <v>5363.404423331187</v>
      </c>
      <c r="AB158">
        <v>5088.7366509146268</v>
      </c>
      <c r="AC158">
        <v>4914.9063772664658</v>
      </c>
      <c r="AD158">
        <v>4750.3138230502263</v>
      </c>
      <c r="AE158">
        <v>4650.7770801188262</v>
      </c>
      <c r="AF158">
        <v>4498.6972363055756</v>
      </c>
      <c r="AG158">
        <v>4507.6843524690421</v>
      </c>
      <c r="AH158">
        <v>4536.9451395580663</v>
      </c>
      <c r="AI158">
        <v>4831.1100817653878</v>
      </c>
      <c r="AJ158">
        <v>4866.4493859920321</v>
      </c>
      <c r="AK158">
        <v>5018.7213610045201</v>
      </c>
      <c r="AL158">
        <v>5005.3438113790453</v>
      </c>
      <c r="AM158">
        <v>5040.9419125171198</v>
      </c>
      <c r="AN158">
        <v>5078.6444976868852</v>
      </c>
      <c r="AO158">
        <v>5217.9374637744277</v>
      </c>
      <c r="AP158">
        <v>5317.054096478133</v>
      </c>
      <c r="AQ158">
        <v>5435.7169764609334</v>
      </c>
      <c r="AR158">
        <v>5430.8398780587459</v>
      </c>
      <c r="AS158">
        <v>5679.6521318442074</v>
      </c>
      <c r="AT158">
        <v>5649.4317555668804</v>
      </c>
      <c r="AU158">
        <v>5627.9940720094755</v>
      </c>
      <c r="AV158">
        <v>5803.7733617302001</v>
      </c>
      <c r="AW158">
        <v>6135.6364942199361</v>
      </c>
      <c r="AX158">
        <v>6306.3846211544351</v>
      </c>
      <c r="AY158">
        <v>6527.7315470337689</v>
      </c>
      <c r="AZ158">
        <v>6703.9331595808007</v>
      </c>
      <c r="BA158">
        <v>6845.3583408278892</v>
      </c>
      <c r="BB158">
        <v>6726.2068771790846</v>
      </c>
      <c r="BC158">
        <v>6912.715263954522</v>
      </c>
      <c r="BD158">
        <v>7029.6320147548931</v>
      </c>
      <c r="BE158">
        <v>7164.1285263657364</v>
      </c>
      <c r="BF158">
        <v>7169.6843193040049</v>
      </c>
      <c r="BG158">
        <v>7221.2230022111344</v>
      </c>
      <c r="BH158">
        <v>7266.6592292898958</v>
      </c>
      <c r="BI158">
        <v>7441.3835008605938</v>
      </c>
      <c r="BJ158">
        <v>7454.7118059660916</v>
      </c>
      <c r="BK158">
        <v>7489.1412110749779</v>
      </c>
      <c r="BL158">
        <v>7461.9520867117308</v>
      </c>
      <c r="BM158">
        <v>7060.7945731914278</v>
      </c>
      <c r="BN158">
        <v>7359.0989076779051</v>
      </c>
      <c r="BO158">
        <v>7670.0406039016725</v>
      </c>
      <c r="BP158">
        <v>7689.5336397351393</v>
      </c>
    </row>
    <row r="159" spans="1:68" x14ac:dyDescent="0.3">
      <c r="A159" t="s">
        <v>198</v>
      </c>
      <c r="B159" t="s">
        <v>252</v>
      </c>
      <c r="C159" t="s">
        <v>27</v>
      </c>
      <c r="D159" t="s">
        <v>403</v>
      </c>
      <c r="E159">
        <v>4197.9822903909453</v>
      </c>
      <c r="F159">
        <v>4269.9840178138284</v>
      </c>
      <c r="G159">
        <v>4325.4360041852888</v>
      </c>
      <c r="H159">
        <v>4524.1894305531077</v>
      </c>
      <c r="I159">
        <v>4897.2444358132307</v>
      </c>
      <c r="J159">
        <v>5072.6313604264342</v>
      </c>
      <c r="K159">
        <v>5206.1536227925735</v>
      </c>
      <c r="L159">
        <v>5332.7476726976784</v>
      </c>
      <c r="M159">
        <v>5648.0534727336772</v>
      </c>
      <c r="N159">
        <v>5655.9975516154909</v>
      </c>
      <c r="O159">
        <v>5835.1310211619184</v>
      </c>
      <c r="P159">
        <v>5867.0345268447763</v>
      </c>
      <c r="Q159">
        <v>6154.6474558040773</v>
      </c>
      <c r="R159">
        <v>6435.9614047782761</v>
      </c>
      <c r="S159">
        <v>6602.4112360142553</v>
      </c>
      <c r="T159">
        <v>6773.9903044605662</v>
      </c>
      <c r="U159">
        <v>6867.222049725995</v>
      </c>
      <c r="V159">
        <v>6893.6669519649568</v>
      </c>
      <c r="W159">
        <v>7293.0838950025554</v>
      </c>
      <c r="X159">
        <v>7776.1660141186057</v>
      </c>
      <c r="Y159">
        <v>8240.7161237971886</v>
      </c>
      <c r="Z159">
        <v>8831.2740146367614</v>
      </c>
      <c r="AA159">
        <v>8649.1229435904224</v>
      </c>
      <c r="AB159">
        <v>8086.2619629841929</v>
      </c>
      <c r="AC159">
        <v>8209.8435180170636</v>
      </c>
      <c r="AD159">
        <v>8212.921774950406</v>
      </c>
      <c r="AE159">
        <v>7750.1714885919373</v>
      </c>
      <c r="AF159">
        <v>7774.5198699183893</v>
      </c>
      <c r="AG159">
        <v>7735.7215100908134</v>
      </c>
      <c r="AH159">
        <v>7882.1231114124266</v>
      </c>
      <c r="AI159">
        <v>8145.0161546248637</v>
      </c>
      <c r="AJ159">
        <v>8303.1211884822005</v>
      </c>
      <c r="AK159">
        <v>8433.3370371024812</v>
      </c>
      <c r="AL159">
        <v>8509.3961558387982</v>
      </c>
      <c r="AM159">
        <v>8715.7337687212912</v>
      </c>
      <c r="AN159">
        <v>8049.7432320760181</v>
      </c>
      <c r="AO159">
        <v>8399.3425484140444</v>
      </c>
      <c r="AP159">
        <v>8849.7320765752866</v>
      </c>
      <c r="AQ159">
        <v>9240.0071932346345</v>
      </c>
      <c r="AR159">
        <v>9340.0798746555265</v>
      </c>
      <c r="AS159">
        <v>9655.6024985575823</v>
      </c>
      <c r="AT159">
        <v>9464.9950258314657</v>
      </c>
      <c r="AU159">
        <v>9300.1174002379103</v>
      </c>
      <c r="AV159">
        <v>9271.4403199714088</v>
      </c>
      <c r="AW159">
        <v>9461.9237561968603</v>
      </c>
      <c r="AX159">
        <v>9524.7424370497047</v>
      </c>
      <c r="AY159">
        <v>9847.5128221697105</v>
      </c>
      <c r="AZ159">
        <v>9920.6878412220849</v>
      </c>
      <c r="BA159">
        <v>9888.1394447645689</v>
      </c>
      <c r="BB159">
        <v>9151.7695665318279</v>
      </c>
      <c r="BC159">
        <v>9480.1353083098165</v>
      </c>
      <c r="BD159">
        <v>9667.6266461077976</v>
      </c>
      <c r="BE159">
        <v>9872.2925220870002</v>
      </c>
      <c r="BF159">
        <v>9826.1323885906531</v>
      </c>
      <c r="BG159">
        <v>9947.8860251339502</v>
      </c>
      <c r="BH159">
        <v>10098.173182095032</v>
      </c>
      <c r="BI159">
        <v>10161.355709478245</v>
      </c>
      <c r="BJ159">
        <v>10240.310427569493</v>
      </c>
      <c r="BK159">
        <v>10343.353430290752</v>
      </c>
      <c r="BL159">
        <v>10228.980944107032</v>
      </c>
      <c r="BM159">
        <v>9279.0494955259273</v>
      </c>
      <c r="BN159">
        <v>9756.8586217945485</v>
      </c>
      <c r="BO159">
        <v>10078.602541946602</v>
      </c>
      <c r="BP159">
        <v>10326.953853298795</v>
      </c>
    </row>
    <row r="160" spans="1:68" x14ac:dyDescent="0.3">
      <c r="A160" t="s">
        <v>577</v>
      </c>
      <c r="B160" t="s">
        <v>521</v>
      </c>
      <c r="C160" t="s">
        <v>27</v>
      </c>
      <c r="D160" t="s">
        <v>403</v>
      </c>
      <c r="O160">
        <v>1916.2785438123992</v>
      </c>
      <c r="P160">
        <v>1904.0620785411058</v>
      </c>
      <c r="Q160">
        <v>1893.6626723178474</v>
      </c>
      <c r="R160">
        <v>2492.5225456521976</v>
      </c>
      <c r="S160">
        <v>2802.8519836738856</v>
      </c>
      <c r="T160">
        <v>2714.0184053300768</v>
      </c>
      <c r="U160">
        <v>2634.5049853803598</v>
      </c>
      <c r="V160">
        <v>2610.0473244545269</v>
      </c>
      <c r="W160">
        <v>2666.4519369439608</v>
      </c>
      <c r="X160">
        <v>2634.3782671217809</v>
      </c>
      <c r="Y160">
        <v>2361.8263758920207</v>
      </c>
      <c r="Z160">
        <v>2420.689796427519</v>
      </c>
      <c r="AA160">
        <v>2438.5381386109075</v>
      </c>
      <c r="AB160">
        <v>2706.6222281066307</v>
      </c>
      <c r="AC160">
        <v>2701.474809783635</v>
      </c>
      <c r="AD160">
        <v>2433.3143192562611</v>
      </c>
      <c r="AE160">
        <v>2913.4835767356071</v>
      </c>
      <c r="AF160">
        <v>3065.6421273722267</v>
      </c>
      <c r="AG160">
        <v>3186.0519132075665</v>
      </c>
      <c r="AH160">
        <v>3041.5781030376534</v>
      </c>
      <c r="AI160">
        <v>3051.1552237501455</v>
      </c>
      <c r="AJ160">
        <v>2988.5434727004008</v>
      </c>
      <c r="AK160">
        <v>3137.798747446172</v>
      </c>
      <c r="AL160">
        <v>3263.1271156328244</v>
      </c>
      <c r="AM160">
        <v>3392.8138097959063</v>
      </c>
      <c r="AN160">
        <v>3609.054378630211</v>
      </c>
      <c r="AO160">
        <v>3184.704423601167</v>
      </c>
      <c r="AP160">
        <v>2932.7670604114551</v>
      </c>
      <c r="AQ160">
        <v>2868.8337363218147</v>
      </c>
      <c r="AR160">
        <v>2795.3152600398253</v>
      </c>
      <c r="AS160">
        <v>2843.3258043133287</v>
      </c>
      <c r="AT160">
        <v>3029.808913892653</v>
      </c>
      <c r="AU160">
        <v>3135.1841553056911</v>
      </c>
      <c r="AV160">
        <v>3086.3918727054106</v>
      </c>
      <c r="AW160">
        <v>3068.2911806727643</v>
      </c>
      <c r="AX160">
        <v>3128.6833167244968</v>
      </c>
      <c r="AY160">
        <v>3143.0161125966824</v>
      </c>
      <c r="AZ160">
        <v>3260.6158409540872</v>
      </c>
      <c r="BA160">
        <v>3023.7223110706477</v>
      </c>
      <c r="BB160">
        <v>3148.5931690880893</v>
      </c>
      <c r="BC160">
        <v>3331.0911193728839</v>
      </c>
      <c r="BD160">
        <v>3351.8810336670058</v>
      </c>
      <c r="BE160">
        <v>3356.6760799449639</v>
      </c>
      <c r="BF160">
        <v>3535.5020152536413</v>
      </c>
      <c r="BG160">
        <v>3559.2430621818762</v>
      </c>
      <c r="BH160">
        <v>3708.2155617932203</v>
      </c>
      <c r="BI160">
        <v>3872.4526457409834</v>
      </c>
      <c r="BJ160">
        <v>4114.2609866851253</v>
      </c>
      <c r="BK160">
        <v>4460.3362501596912</v>
      </c>
      <c r="BL160">
        <v>5061.1037129985689</v>
      </c>
      <c r="BM160">
        <v>5066.0058386798655</v>
      </c>
      <c r="BN160">
        <v>5288.3900246637095</v>
      </c>
      <c r="BO160">
        <v>5313.4448269791183</v>
      </c>
      <c r="BP160">
        <v>5429.0884846175813</v>
      </c>
    </row>
    <row r="161" spans="1:68" x14ac:dyDescent="0.3">
      <c r="A161" t="s">
        <v>366</v>
      </c>
      <c r="B161" t="s">
        <v>493</v>
      </c>
      <c r="C161" t="s">
        <v>27</v>
      </c>
      <c r="D161" t="s">
        <v>403</v>
      </c>
      <c r="E161">
        <v>812.65288567446123</v>
      </c>
      <c r="F161">
        <v>811.25653709121968</v>
      </c>
      <c r="G161">
        <v>821.89827268536362</v>
      </c>
      <c r="H161">
        <v>841.25880991076667</v>
      </c>
      <c r="I161">
        <v>887.71665118843976</v>
      </c>
      <c r="J161">
        <v>919.80503567032201</v>
      </c>
      <c r="K161">
        <v>941.7372552877116</v>
      </c>
      <c r="L161">
        <v>948.87632531266922</v>
      </c>
      <c r="M161">
        <v>983.20475119324965</v>
      </c>
      <c r="N161">
        <v>1037.8588269559059</v>
      </c>
      <c r="O161">
        <v>1094.3778371862243</v>
      </c>
      <c r="P161">
        <v>1134.4319907553688</v>
      </c>
      <c r="Q161">
        <v>1177.7682637969813</v>
      </c>
      <c r="R161">
        <v>1231.5035904809754</v>
      </c>
      <c r="S161">
        <v>1276.4899863402156</v>
      </c>
      <c r="T161">
        <v>1303.2579577827564</v>
      </c>
      <c r="U161">
        <v>1357.3069942797647</v>
      </c>
      <c r="V161">
        <v>1391.522394199653</v>
      </c>
      <c r="W161">
        <v>1415.4074178095543</v>
      </c>
      <c r="X161">
        <v>1452.1132735217873</v>
      </c>
      <c r="Y161">
        <v>1490.5849476432927</v>
      </c>
      <c r="Z161">
        <v>1487.3846555253176</v>
      </c>
      <c r="AA161">
        <v>1497.9758850639753</v>
      </c>
      <c r="AB161">
        <v>1490.8730851200287</v>
      </c>
      <c r="AC161">
        <v>1530.885762183975</v>
      </c>
      <c r="AD161">
        <v>1568.0762597403204</v>
      </c>
      <c r="AE161">
        <v>1593.2171908403116</v>
      </c>
      <c r="AF161">
        <v>1633.1764631900273</v>
      </c>
      <c r="AG161">
        <v>1665.7603048180272</v>
      </c>
      <c r="AH161">
        <v>1684.2050378947997</v>
      </c>
      <c r="AI161">
        <v>1704.404546766147</v>
      </c>
      <c r="AJ161">
        <v>1720.2105927050254</v>
      </c>
      <c r="AK161">
        <v>1763.1152183138774</v>
      </c>
      <c r="AL161">
        <v>1821.5482726910882</v>
      </c>
      <c r="AM161">
        <v>1884.0824361394352</v>
      </c>
      <c r="AN161">
        <v>1937.8953818987125</v>
      </c>
      <c r="AO161">
        <v>2025.6426613163428</v>
      </c>
      <c r="AP161">
        <v>2105.9175513210766</v>
      </c>
      <c r="AQ161">
        <v>2141.6415253734926</v>
      </c>
      <c r="AR161">
        <v>2187.0504434687027</v>
      </c>
      <c r="AS161">
        <v>2275.2955884880989</v>
      </c>
      <c r="AT161">
        <v>2323.7231025490246</v>
      </c>
      <c r="AU161">
        <v>2400.0604847097275</v>
      </c>
      <c r="AV161">
        <v>2507.4045753776199</v>
      </c>
      <c r="AW161">
        <v>2664.6332536241475</v>
      </c>
      <c r="AX161">
        <v>2823.0074973993769</v>
      </c>
      <c r="AY161">
        <v>3017.9192181903677</v>
      </c>
      <c r="AZ161">
        <v>3246.3182456376339</v>
      </c>
      <c r="BA161">
        <v>3396.823918800193</v>
      </c>
      <c r="BB161">
        <v>3488.8530989252567</v>
      </c>
      <c r="BC161">
        <v>3728.2477362033933</v>
      </c>
      <c r="BD161">
        <v>3921.1967999290487</v>
      </c>
      <c r="BE161">
        <v>4090.3387877613573</v>
      </c>
      <c r="BF161">
        <v>4266.7712646530163</v>
      </c>
      <c r="BG161">
        <v>4431.8647645996034</v>
      </c>
      <c r="BH161">
        <v>4590.1001404706494</v>
      </c>
      <c r="BI161">
        <v>4754.8150393355909</v>
      </c>
      <c r="BJ161">
        <v>4953.0068654861561</v>
      </c>
      <c r="BK161">
        <v>5144.0703422249053</v>
      </c>
      <c r="BL161">
        <v>5298.1782058912959</v>
      </c>
      <c r="BM161">
        <v>5182.8346043816728</v>
      </c>
      <c r="BN161">
        <v>5522.9465119130773</v>
      </c>
      <c r="BO161">
        <v>5695.1575112551091</v>
      </c>
      <c r="BP161">
        <v>5906.503179172897</v>
      </c>
    </row>
    <row r="162" spans="1:68" x14ac:dyDescent="0.3">
      <c r="A162" t="s">
        <v>101</v>
      </c>
      <c r="B162" t="s">
        <v>533</v>
      </c>
      <c r="C162" t="s">
        <v>27</v>
      </c>
      <c r="D162" t="s">
        <v>403</v>
      </c>
      <c r="AI162">
        <v>3568.0635685747006</v>
      </c>
      <c r="AJ162">
        <v>3360.1953652145435</v>
      </c>
      <c r="AK162">
        <v>3168.6273120879723</v>
      </c>
      <c r="AL162">
        <v>2962.9782306946831</v>
      </c>
      <c r="AM162">
        <v>2932.0793590159483</v>
      </c>
      <c r="AN162">
        <v>2897.1937674655428</v>
      </c>
      <c r="AO162">
        <v>2916.4432995725879</v>
      </c>
      <c r="AP162">
        <v>2954.5238308874996</v>
      </c>
      <c r="AQ162">
        <v>3038.1398338256863</v>
      </c>
      <c r="AR162">
        <v>3154.8491824000571</v>
      </c>
      <c r="AS162">
        <v>3283.3793409535137</v>
      </c>
      <c r="AT162">
        <v>3169.3251436893106</v>
      </c>
      <c r="AU162">
        <v>3240.1106452608901</v>
      </c>
      <c r="AV162">
        <v>3307.92040834712</v>
      </c>
      <c r="AW162">
        <v>3473.7654481145082</v>
      </c>
      <c r="AX162">
        <v>3657.5630769921622</v>
      </c>
      <c r="AY162">
        <v>3866.7465062297724</v>
      </c>
      <c r="AZ162">
        <v>4140.6335480936423</v>
      </c>
      <c r="BA162">
        <v>4392.5507164150977</v>
      </c>
      <c r="BB162">
        <v>4405.2004575086667</v>
      </c>
      <c r="BC162">
        <v>4582.3651751234702</v>
      </c>
      <c r="BD162">
        <v>4711.1302787008117</v>
      </c>
      <c r="BE162">
        <v>4708.0516853592271</v>
      </c>
      <c r="BF162">
        <v>4863.6808866696774</v>
      </c>
      <c r="BG162">
        <v>5053.7500123636664</v>
      </c>
      <c r="BH162">
        <v>5262.6867192867439</v>
      </c>
      <c r="BI162">
        <v>5429.9467835835858</v>
      </c>
      <c r="BJ162">
        <v>5510.8186292092196</v>
      </c>
      <c r="BK162">
        <v>5698.3933448448879</v>
      </c>
      <c r="BL162">
        <v>5961.5847539919105</v>
      </c>
      <c r="BM162">
        <v>5743.7264942458123</v>
      </c>
      <c r="BN162">
        <v>6064.9231512002243</v>
      </c>
      <c r="BO162">
        <v>6217.9516412042794</v>
      </c>
      <c r="BP162">
        <v>6350.2434071606813</v>
      </c>
    </row>
    <row r="163" spans="1:68" x14ac:dyDescent="0.3">
      <c r="A163" t="s">
        <v>288</v>
      </c>
      <c r="B163" t="s">
        <v>502</v>
      </c>
      <c r="C163" t="s">
        <v>27</v>
      </c>
      <c r="D163" t="s">
        <v>403</v>
      </c>
      <c r="L163">
        <v>340.2690239524876</v>
      </c>
      <c r="M163">
        <v>347.85074217441866</v>
      </c>
      <c r="N163">
        <v>343.59266730621272</v>
      </c>
      <c r="O163">
        <v>359.23710614714963</v>
      </c>
      <c r="P163">
        <v>362.905122321818</v>
      </c>
      <c r="Q163">
        <v>378.10519205210869</v>
      </c>
      <c r="R163">
        <v>366.3637507478241</v>
      </c>
      <c r="S163">
        <v>354.50130551198646</v>
      </c>
      <c r="T163">
        <v>388.72856957244215</v>
      </c>
      <c r="U163">
        <v>433.87801884455143</v>
      </c>
      <c r="V163">
        <v>452.92803550955296</v>
      </c>
      <c r="W163">
        <v>437.61691009437334</v>
      </c>
      <c r="X163">
        <v>473.39578143111379</v>
      </c>
      <c r="Y163">
        <v>443.42596545441643</v>
      </c>
      <c r="Z163">
        <v>440.53889530783749</v>
      </c>
      <c r="AA163">
        <v>399.36661387885204</v>
      </c>
      <c r="AB163">
        <v>397.97236555456936</v>
      </c>
      <c r="AC163">
        <v>388.61911940854372</v>
      </c>
      <c r="AD163">
        <v>458.46175855023859</v>
      </c>
      <c r="AE163">
        <v>462.50617975071611</v>
      </c>
      <c r="AF163">
        <v>454.24646043479441</v>
      </c>
      <c r="AG163">
        <v>479.71092035880685</v>
      </c>
      <c r="AH163">
        <v>490.82806002672237</v>
      </c>
      <c r="AI163">
        <v>469.40249257313963</v>
      </c>
      <c r="AJ163">
        <v>514.2473821295149</v>
      </c>
      <c r="AK163">
        <v>487.72065385064855</v>
      </c>
      <c r="AL163">
        <v>492.82071933284914</v>
      </c>
      <c r="AM163">
        <v>500.63805899987523</v>
      </c>
      <c r="AN163">
        <v>494.59023221281018</v>
      </c>
      <c r="AO163">
        <v>518.47054630623541</v>
      </c>
      <c r="AP163">
        <v>531.57718530285376</v>
      </c>
      <c r="AQ163">
        <v>557.76434133503096</v>
      </c>
      <c r="AR163">
        <v>573.54899012454132</v>
      </c>
      <c r="AS163">
        <v>556.77239407158004</v>
      </c>
      <c r="AT163">
        <v>623.2663744374795</v>
      </c>
      <c r="AU163">
        <v>622.79672289451355</v>
      </c>
      <c r="AV163">
        <v>658.14271882153514</v>
      </c>
      <c r="AW163">
        <v>646.9280496500121</v>
      </c>
      <c r="AX163">
        <v>666.79442186700578</v>
      </c>
      <c r="AY163">
        <v>675.18894946814089</v>
      </c>
      <c r="AZ163">
        <v>676.08003177335593</v>
      </c>
      <c r="BA163">
        <v>685.4606705643431</v>
      </c>
      <c r="BB163">
        <v>695.39448652740998</v>
      </c>
      <c r="BC163">
        <v>708.93047394078451</v>
      </c>
      <c r="BD163">
        <v>708.41867247995833</v>
      </c>
      <c r="BE163">
        <v>682.28784418817111</v>
      </c>
      <c r="BF163">
        <v>677.86114101675105</v>
      </c>
      <c r="BG163">
        <v>703.23103447762605</v>
      </c>
      <c r="BH163">
        <v>723.50420494766263</v>
      </c>
      <c r="BI163">
        <v>741.79763468313138</v>
      </c>
      <c r="BJ163">
        <v>756.42807320506404</v>
      </c>
      <c r="BK163">
        <v>767.57159552185919</v>
      </c>
      <c r="BL163">
        <v>779.32662498143327</v>
      </c>
      <c r="BM163">
        <v>745.88598478540246</v>
      </c>
      <c r="BN163">
        <v>744.76042731959376</v>
      </c>
      <c r="BO163">
        <v>747.15292647281933</v>
      </c>
      <c r="BP163">
        <v>762.64604143063855</v>
      </c>
    </row>
    <row r="164" spans="1:68" x14ac:dyDescent="0.3">
      <c r="A164" t="s">
        <v>327</v>
      </c>
      <c r="B164" t="s">
        <v>97</v>
      </c>
      <c r="C164" t="s">
        <v>27</v>
      </c>
      <c r="D164" t="s">
        <v>403</v>
      </c>
      <c r="O164">
        <v>3135.2854716089932</v>
      </c>
      <c r="P164">
        <v>3211.6945813056946</v>
      </c>
      <c r="Q164">
        <v>3402.0135378230016</v>
      </c>
      <c r="R164">
        <v>3545.9967869079064</v>
      </c>
      <c r="S164">
        <v>3904.5230957347599</v>
      </c>
      <c r="T164">
        <v>4634.093261267225</v>
      </c>
      <c r="U164">
        <v>5395.1574628975632</v>
      </c>
      <c r="V164">
        <v>6028.9311352040122</v>
      </c>
      <c r="W164">
        <v>6632.4308172840747</v>
      </c>
      <c r="X164">
        <v>7254.3202144295365</v>
      </c>
      <c r="Y164">
        <v>7684.7226585956832</v>
      </c>
      <c r="Z164">
        <v>7881.0562144742016</v>
      </c>
      <c r="AA164">
        <v>7890.0277518102857</v>
      </c>
      <c r="AB164">
        <v>7731.9577583287901</v>
      </c>
      <c r="AC164">
        <v>7803.1924910137113</v>
      </c>
      <c r="AD164">
        <v>7865.5284520649348</v>
      </c>
      <c r="AE164">
        <v>8035.7224183880626</v>
      </c>
      <c r="AF164">
        <v>8308.620743038975</v>
      </c>
      <c r="AG164">
        <v>8934.0735203092499</v>
      </c>
      <c r="AH164">
        <v>9571.1901362735643</v>
      </c>
      <c r="AI164">
        <v>10074.309100155968</v>
      </c>
      <c r="AJ164">
        <v>10419.961305061021</v>
      </c>
      <c r="AK164">
        <v>10796.794050700617</v>
      </c>
      <c r="AL164">
        <v>11168.46680255657</v>
      </c>
      <c r="AM164">
        <v>11689.765539404256</v>
      </c>
      <c r="AN164">
        <v>12344.826345576965</v>
      </c>
      <c r="AO164">
        <v>12727.299154313598</v>
      </c>
      <c r="AP164">
        <v>13295.370652500646</v>
      </c>
      <c r="AQ164">
        <v>13886.292355603415</v>
      </c>
      <c r="AR164">
        <v>14455.764756842542</v>
      </c>
      <c r="AS164">
        <v>17189.56549407772</v>
      </c>
      <c r="AT164">
        <v>16860.522964945005</v>
      </c>
      <c r="AU164">
        <v>17164.598393394746</v>
      </c>
      <c r="AV164">
        <v>17746.784675830175</v>
      </c>
      <c r="AW164">
        <v>17652.718116760745</v>
      </c>
      <c r="AX164">
        <v>18134.052035512301</v>
      </c>
      <c r="AY164">
        <v>18521.638379980977</v>
      </c>
      <c r="AZ164">
        <v>19338.430619114832</v>
      </c>
      <c r="BA164">
        <v>19948.17139248582</v>
      </c>
      <c r="BB164">
        <v>19573.857994630464</v>
      </c>
      <c r="BC164">
        <v>20557.737748897169</v>
      </c>
      <c r="BD164">
        <v>20566.427774748157</v>
      </c>
      <c r="BE164">
        <v>21221.6057063718</v>
      </c>
      <c r="BF164">
        <v>22071.065151099374</v>
      </c>
      <c r="BG164">
        <v>23286.226451432623</v>
      </c>
      <c r="BH164">
        <v>24921.714176998194</v>
      </c>
      <c r="BI164">
        <v>25181.477100563956</v>
      </c>
      <c r="BJ164">
        <v>27164.300416560196</v>
      </c>
      <c r="BK164">
        <v>28177.549539397456</v>
      </c>
      <c r="BL164">
        <v>29021.335793920654</v>
      </c>
      <c r="BM164">
        <v>26071.219900612523</v>
      </c>
      <c r="BN164">
        <v>29152.507211636599</v>
      </c>
      <c r="BO164">
        <v>30760.635500720411</v>
      </c>
      <c r="BP164">
        <v>31189.633210939839</v>
      </c>
    </row>
    <row r="165" spans="1:68" x14ac:dyDescent="0.3">
      <c r="A165" t="s">
        <v>347</v>
      </c>
      <c r="B165" t="s">
        <v>56</v>
      </c>
      <c r="C165" t="s">
        <v>27</v>
      </c>
      <c r="D165" t="s">
        <v>403</v>
      </c>
      <c r="E165">
        <v>129.82911539319426</v>
      </c>
      <c r="F165">
        <v>127.60721032777762</v>
      </c>
      <c r="G165">
        <v>129.91664302162437</v>
      </c>
      <c r="H165">
        <v>144.01767418246899</v>
      </c>
      <c r="I165">
        <v>132.51963145001562</v>
      </c>
      <c r="J165">
        <v>143.37324229077646</v>
      </c>
      <c r="K165">
        <v>133.30053008857763</v>
      </c>
      <c r="L165">
        <v>122.51687240793237</v>
      </c>
      <c r="M165">
        <v>134.10717900076418</v>
      </c>
      <c r="N165">
        <v>135.32421140590475</v>
      </c>
      <c r="O165">
        <v>138.81012276727745</v>
      </c>
      <c r="P165">
        <v>141.27644978098857</v>
      </c>
      <c r="Q165">
        <v>141.48905743436461</v>
      </c>
      <c r="R165">
        <v>137.17227255242943</v>
      </c>
      <c r="S165">
        <v>141.65160276896123</v>
      </c>
      <c r="T165">
        <v>144.65402262690591</v>
      </c>
      <c r="U165">
        <v>150.4883287110105</v>
      </c>
      <c r="V165">
        <v>156.34720094930751</v>
      </c>
      <c r="W165">
        <v>163.27263307137741</v>
      </c>
      <c r="X165">
        <v>168.43561103072369</v>
      </c>
      <c r="Y165">
        <v>178.30831675842973</v>
      </c>
      <c r="Z165">
        <v>186.05896084525369</v>
      </c>
      <c r="AA165">
        <v>192.90846141639318</v>
      </c>
      <c r="AB165">
        <v>197.50407044774846</v>
      </c>
      <c r="AC165">
        <v>203.03053055535352</v>
      </c>
      <c r="AD165">
        <v>204.73562643188524</v>
      </c>
      <c r="AE165">
        <v>198.84361267332397</v>
      </c>
      <c r="AF165">
        <v>187.57947849655503</v>
      </c>
      <c r="AG165">
        <v>163.56757734724215</v>
      </c>
      <c r="AH165">
        <v>166.94397486971584</v>
      </c>
      <c r="AI165">
        <v>169.03498846307576</v>
      </c>
      <c r="AJ165">
        <v>165.53684743137705</v>
      </c>
      <c r="AK165">
        <v>179.07611484392456</v>
      </c>
      <c r="AL165">
        <v>187.3897653654318</v>
      </c>
      <c r="AM165">
        <v>198.79195341262422</v>
      </c>
      <c r="AN165">
        <v>209.91149215632265</v>
      </c>
      <c r="AO165">
        <v>220.64053710937321</v>
      </c>
      <c r="AP165">
        <v>230.20150360279413</v>
      </c>
      <c r="AQ165">
        <v>240.72670402115344</v>
      </c>
      <c r="AR165">
        <v>263.95889094241585</v>
      </c>
      <c r="AS165">
        <v>296.96768981480261</v>
      </c>
      <c r="AT165">
        <v>327.23168083112569</v>
      </c>
      <c r="AU165">
        <v>362.91239534176441</v>
      </c>
      <c r="AV165">
        <v>409.24413785073557</v>
      </c>
      <c r="AW165">
        <v>460.69067241273632</v>
      </c>
      <c r="AX165">
        <v>518.96958212126879</v>
      </c>
      <c r="AY165">
        <v>582.39101196239551</v>
      </c>
      <c r="AZ165">
        <v>647.41670853260689</v>
      </c>
      <c r="BA165">
        <v>709.65346874870067</v>
      </c>
      <c r="BB165">
        <v>779.93880510496035</v>
      </c>
      <c r="BC165">
        <v>848.58671761060305</v>
      </c>
      <c r="BD165">
        <v>888.77383887299618</v>
      </c>
      <c r="BE165">
        <v>945.89679269994087</v>
      </c>
      <c r="BF165">
        <v>1016.887809606629</v>
      </c>
      <c r="BG165">
        <v>1090.8325554756357</v>
      </c>
      <c r="BH165">
        <v>1157.7839611258089</v>
      </c>
      <c r="BI165">
        <v>1216.012627665822</v>
      </c>
      <c r="BJ165">
        <v>1280.8542433753637</v>
      </c>
      <c r="BK165">
        <v>1351.3883003516064</v>
      </c>
      <c r="BL165">
        <v>1430.1363432258281</v>
      </c>
      <c r="BM165">
        <v>1291.4078088980448</v>
      </c>
      <c r="BN165">
        <v>1128.3097610480147</v>
      </c>
      <c r="BO165">
        <v>1165.6055226940839</v>
      </c>
      <c r="BP165">
        <v>1168.6876091070085</v>
      </c>
    </row>
    <row r="166" spans="1:68" x14ac:dyDescent="0.3">
      <c r="A166" t="s">
        <v>80</v>
      </c>
      <c r="B166" t="s">
        <v>448</v>
      </c>
      <c r="C166" t="s">
        <v>27</v>
      </c>
      <c r="D166" t="s">
        <v>403</v>
      </c>
      <c r="E166">
        <v>1398.685897821196</v>
      </c>
      <c r="F166">
        <v>1410.2788164938679</v>
      </c>
      <c r="G166">
        <v>1406.9253232891833</v>
      </c>
      <c r="H166">
        <v>1531.031575345761</v>
      </c>
      <c r="I166">
        <v>1649.9319978760793</v>
      </c>
      <c r="J166">
        <v>1808.3280917126153</v>
      </c>
      <c r="K166">
        <v>1890.5209881215062</v>
      </c>
      <c r="L166">
        <v>1985.2339180598269</v>
      </c>
      <c r="M166">
        <v>2186.7751082695559</v>
      </c>
      <c r="N166">
        <v>2379.4490818017325</v>
      </c>
      <c r="O166">
        <v>2510.4417179410307</v>
      </c>
      <c r="P166">
        <v>2596.6721496836358</v>
      </c>
      <c r="Q166">
        <v>2864.4258363717204</v>
      </c>
      <c r="R166">
        <v>2936.9292880409716</v>
      </c>
      <c r="S166">
        <v>3082.7483191732226</v>
      </c>
      <c r="T166">
        <v>3086.2556673838653</v>
      </c>
      <c r="U166">
        <v>3475.0192214079721</v>
      </c>
      <c r="V166">
        <v>3417.6039098101028</v>
      </c>
      <c r="W166">
        <v>3233.6068124555813</v>
      </c>
      <c r="X166">
        <v>3114.9436718276106</v>
      </c>
      <c r="Y166">
        <v>2874.648562507839</v>
      </c>
      <c r="Z166">
        <v>2703.9522719607712</v>
      </c>
      <c r="AA166">
        <v>2917.4432302485429</v>
      </c>
      <c r="AB166">
        <v>2954.6260777313855</v>
      </c>
      <c r="AC166">
        <v>2847.8179629431684</v>
      </c>
      <c r="AD166">
        <v>2868.8320123404401</v>
      </c>
      <c r="AE166">
        <v>2701.7324242474724</v>
      </c>
      <c r="AF166">
        <v>2625.9333867590808</v>
      </c>
      <c r="AG166">
        <v>2573.1804730193685</v>
      </c>
      <c r="AH166">
        <v>2564.9207684909506</v>
      </c>
      <c r="AI166">
        <v>2742.2744961093576</v>
      </c>
      <c r="AJ166">
        <v>2681.6048300149741</v>
      </c>
      <c r="AK166">
        <v>2732.7306779980549</v>
      </c>
      <c r="AL166">
        <v>2714.2993753997716</v>
      </c>
      <c r="AM166">
        <v>2712.9073217968312</v>
      </c>
      <c r="AN166">
        <v>2724.3357433620818</v>
      </c>
      <c r="AO166">
        <v>2834.4474478431766</v>
      </c>
      <c r="AP166">
        <v>2887.4612105672472</v>
      </c>
      <c r="AQ166">
        <v>2999.2595471534869</v>
      </c>
      <c r="AR166">
        <v>3067.8295644751884</v>
      </c>
      <c r="AS166">
        <v>3189.410525642435</v>
      </c>
      <c r="AT166">
        <v>3213.9636487986741</v>
      </c>
      <c r="AU166">
        <v>3255.7062963204721</v>
      </c>
      <c r="AV166">
        <v>3271.3359448685183</v>
      </c>
      <c r="AW166">
        <v>3456.8963670827416</v>
      </c>
      <c r="AX166">
        <v>3541.9837351234069</v>
      </c>
      <c r="AY166">
        <v>3658.1406611106663</v>
      </c>
      <c r="AZ166">
        <v>3805.2210431372964</v>
      </c>
      <c r="BA166">
        <v>3872.3950013157751</v>
      </c>
      <c r="BB166">
        <v>3895.9261884882144</v>
      </c>
      <c r="BC166">
        <v>4025.3385297982909</v>
      </c>
      <c r="BD166">
        <v>3913.8505461356826</v>
      </c>
      <c r="BE166">
        <v>3979.4598564807725</v>
      </c>
      <c r="BF166">
        <v>3919.8183972720767</v>
      </c>
      <c r="BG166">
        <v>3911.2180245447157</v>
      </c>
      <c r="BH166">
        <v>3862.5722046145002</v>
      </c>
      <c r="BI166">
        <v>3998.0651464338439</v>
      </c>
      <c r="BJ166">
        <v>4053.8935629462567</v>
      </c>
      <c r="BK166">
        <v>4057.4622408658315</v>
      </c>
      <c r="BL166">
        <v>4032.9183847316513</v>
      </c>
      <c r="BM166">
        <v>3794.027847925679</v>
      </c>
      <c r="BN166">
        <v>3969.9373457777151</v>
      </c>
      <c r="BO166">
        <v>4083.7049865954732</v>
      </c>
      <c r="BP166">
        <v>4131.5040222079097</v>
      </c>
    </row>
    <row r="167" spans="1:68" x14ac:dyDescent="0.3">
      <c r="A167" t="s">
        <v>331</v>
      </c>
      <c r="B167" t="s">
        <v>167</v>
      </c>
      <c r="C167" t="s">
        <v>27</v>
      </c>
      <c r="D167" t="s">
        <v>403</v>
      </c>
      <c r="AP167">
        <v>4488.7946251219746</v>
      </c>
      <c r="AQ167">
        <v>4723.1433835847529</v>
      </c>
      <c r="AR167">
        <v>4290.8968494134251</v>
      </c>
      <c r="AS167">
        <v>4431.6004701441916</v>
      </c>
      <c r="AT167">
        <v>4462.3499011788381</v>
      </c>
      <c r="AU167">
        <v>4529.123305729946</v>
      </c>
      <c r="AV167">
        <v>4623.0760644614993</v>
      </c>
      <c r="AW167">
        <v>4819.1478598860795</v>
      </c>
      <c r="AX167">
        <v>5013.1959009920956</v>
      </c>
      <c r="AY167">
        <v>5435.8862210362695</v>
      </c>
      <c r="AZ167">
        <v>5798.0649733344744</v>
      </c>
      <c r="BA167">
        <v>6205.8212472094983</v>
      </c>
      <c r="BB167">
        <v>5833.6595441890386</v>
      </c>
      <c r="BC167">
        <v>5982.1992846606581</v>
      </c>
      <c r="BD167">
        <v>6168.8483863741521</v>
      </c>
      <c r="BE167">
        <v>5995.7744512044601</v>
      </c>
      <c r="BF167">
        <v>6202.5067029478541</v>
      </c>
      <c r="BG167">
        <v>6307.018561291743</v>
      </c>
      <c r="BH167">
        <v>6517.1926751476358</v>
      </c>
      <c r="BI167">
        <v>6707.8504102082425</v>
      </c>
      <c r="BJ167">
        <v>7023.4338118124588</v>
      </c>
      <c r="BK167">
        <v>7381.8076403293653</v>
      </c>
      <c r="BL167">
        <v>7684.183971971851</v>
      </c>
      <c r="BM167">
        <v>6515.5368056045118</v>
      </c>
      <c r="BN167">
        <v>7390.3081172783177</v>
      </c>
      <c r="BO167">
        <v>7889.2376331061369</v>
      </c>
      <c r="BP167">
        <v>8375.2221113864707</v>
      </c>
    </row>
    <row r="168" spans="1:68" x14ac:dyDescent="0.3">
      <c r="A168" t="s">
        <v>325</v>
      </c>
      <c r="B168" t="s">
        <v>384</v>
      </c>
      <c r="C168" t="s">
        <v>27</v>
      </c>
      <c r="D168" t="s">
        <v>403</v>
      </c>
      <c r="Z168">
        <v>1428.4563555291761</v>
      </c>
      <c r="AA168">
        <v>1510.6397802158592</v>
      </c>
      <c r="AB168">
        <v>1560.2627002862016</v>
      </c>
      <c r="AC168">
        <v>1612.3242842958546</v>
      </c>
      <c r="AD168">
        <v>1661.7360894034043</v>
      </c>
      <c r="AE168">
        <v>1771.236647419712</v>
      </c>
      <c r="AF168">
        <v>1785.7310102192121</v>
      </c>
      <c r="AG168">
        <v>1829.6376008026634</v>
      </c>
      <c r="AH168">
        <v>1863.7938367632914</v>
      </c>
      <c r="AI168">
        <v>1770.5410442349612</v>
      </c>
      <c r="AJ168">
        <v>1588.2226257376383</v>
      </c>
      <c r="AK168">
        <v>1417.7420229645757</v>
      </c>
      <c r="AL168">
        <v>1352.368194336879</v>
      </c>
      <c r="AM168">
        <v>1362.5090755322444</v>
      </c>
      <c r="AN168">
        <v>1431.4609231411066</v>
      </c>
      <c r="AO168">
        <v>1446.8783077257053</v>
      </c>
      <c r="AP168">
        <v>1487.6455784971918</v>
      </c>
      <c r="AQ168">
        <v>1522.3897944559537</v>
      </c>
      <c r="AR168">
        <v>1554.0519718345922</v>
      </c>
      <c r="AS168">
        <v>1557.4384401755217</v>
      </c>
      <c r="AT168">
        <v>1589.4037176702625</v>
      </c>
      <c r="AU168">
        <v>1649.9388242993828</v>
      </c>
      <c r="AV168">
        <v>1750.1904578105436</v>
      </c>
      <c r="AW168">
        <v>1919.757153060355</v>
      </c>
      <c r="AX168">
        <v>2041.8684940126284</v>
      </c>
      <c r="AY168">
        <v>2197.6947830342951</v>
      </c>
      <c r="AZ168">
        <v>2400.2250931635631</v>
      </c>
      <c r="BA168">
        <v>2585.8247784810092</v>
      </c>
      <c r="BB168">
        <v>2521.5945282285984</v>
      </c>
      <c r="BC168">
        <v>2646.5616765431732</v>
      </c>
      <c r="BD168">
        <v>3057.3172548601838</v>
      </c>
      <c r="BE168">
        <v>3374.4383831291766</v>
      </c>
      <c r="BF168">
        <v>3697.6013398628697</v>
      </c>
      <c r="BG168">
        <v>3909.9133195470245</v>
      </c>
      <c r="BH168">
        <v>3919.3512134396938</v>
      </c>
      <c r="BI168">
        <v>3892.6522040011191</v>
      </c>
      <c r="BJ168">
        <v>4023.7856231183746</v>
      </c>
      <c r="BK168">
        <v>4242.3002215750776</v>
      </c>
      <c r="BL168">
        <v>4385.1116768052179</v>
      </c>
      <c r="BM168">
        <v>4106.6026834030736</v>
      </c>
      <c r="BN168">
        <v>4107.1837209512314</v>
      </c>
      <c r="BO168">
        <v>4249.6750140620452</v>
      </c>
      <c r="BP168">
        <v>4483.7552016621312</v>
      </c>
    </row>
    <row r="169" spans="1:68" x14ac:dyDescent="0.3">
      <c r="A169" t="s">
        <v>152</v>
      </c>
      <c r="B169" t="s">
        <v>503</v>
      </c>
      <c r="C169" t="s">
        <v>27</v>
      </c>
      <c r="D169" t="s">
        <v>403</v>
      </c>
      <c r="AU169">
        <v>20827.805804867057</v>
      </c>
      <c r="AV169">
        <v>21610.365477537798</v>
      </c>
      <c r="AW169">
        <v>21739.046140281225</v>
      </c>
      <c r="AX169">
        <v>19767.453601571677</v>
      </c>
      <c r="AY169">
        <v>19235.40582941128</v>
      </c>
      <c r="AZ169">
        <v>18806.622930334273</v>
      </c>
      <c r="BA169">
        <v>17565.581184984174</v>
      </c>
      <c r="BB169">
        <v>15233.943472866638</v>
      </c>
      <c r="BC169">
        <v>16294.510919836785</v>
      </c>
      <c r="BD169">
        <v>15541.554155415542</v>
      </c>
      <c r="BE169">
        <v>15715.743349960961</v>
      </c>
      <c r="BF169">
        <v>16204.545599839132</v>
      </c>
      <c r="BG169">
        <v>16974.278421362655</v>
      </c>
      <c r="BH169">
        <v>17665.100749310866</v>
      </c>
      <c r="BI169">
        <v>22995.527409506638</v>
      </c>
      <c r="BJ169">
        <v>28549.326576096271</v>
      </c>
      <c r="BK169">
        <v>23242.925437581926</v>
      </c>
      <c r="BL169">
        <v>20796.030423372074</v>
      </c>
      <c r="BM169">
        <v>14703.511611975526</v>
      </c>
    </row>
    <row r="170" spans="1:68" x14ac:dyDescent="0.3">
      <c r="A170" t="s">
        <v>497</v>
      </c>
      <c r="B170" t="s">
        <v>118</v>
      </c>
      <c r="C170" t="s">
        <v>27</v>
      </c>
      <c r="D170" t="s">
        <v>403</v>
      </c>
      <c r="Y170">
        <v>249.86232061930701</v>
      </c>
      <c r="Z170">
        <v>257.2519610486807</v>
      </c>
      <c r="AA170">
        <v>234.23310982393497</v>
      </c>
      <c r="AB170">
        <v>193.21332021389932</v>
      </c>
      <c r="AC170">
        <v>176.83244428844927</v>
      </c>
      <c r="AD170">
        <v>175.02535737614036</v>
      </c>
      <c r="AE170">
        <v>167.95681136331518</v>
      </c>
      <c r="AF170">
        <v>191.82926673354262</v>
      </c>
      <c r="AG170">
        <v>207.68774868410372</v>
      </c>
      <c r="AH170">
        <v>218.9763314876603</v>
      </c>
      <c r="AI170">
        <v>217.57755345092539</v>
      </c>
      <c r="AJ170">
        <v>223.95573583233093</v>
      </c>
      <c r="AK170">
        <v>203.15672911993468</v>
      </c>
      <c r="AL170">
        <v>219.20553616781245</v>
      </c>
      <c r="AM170">
        <v>222.2672057121473</v>
      </c>
      <c r="AN170">
        <v>217.05968923831603</v>
      </c>
      <c r="AO170">
        <v>233.03300146780441</v>
      </c>
      <c r="AP170">
        <v>253.59220255016109</v>
      </c>
      <c r="AQ170">
        <v>273.2479562947666</v>
      </c>
      <c r="AR170">
        <v>298.2296003548588</v>
      </c>
      <c r="AS170">
        <v>293.23189562637708</v>
      </c>
      <c r="AT170">
        <v>322.70425682830114</v>
      </c>
      <c r="AU170">
        <v>344.92751754591831</v>
      </c>
      <c r="AV170">
        <v>360.34378884153921</v>
      </c>
      <c r="AW170">
        <v>379.85836640333429</v>
      </c>
      <c r="AX170">
        <v>393.51095476101779</v>
      </c>
      <c r="AY170">
        <v>421.56287400773294</v>
      </c>
      <c r="AZ170">
        <v>442.19751584216351</v>
      </c>
      <c r="BA170">
        <v>460.3873993764193</v>
      </c>
      <c r="BB170">
        <v>474.83571783576167</v>
      </c>
      <c r="BC170">
        <v>492.56757239102114</v>
      </c>
      <c r="BD170">
        <v>512.45639534593261</v>
      </c>
      <c r="BE170">
        <v>536.99010362346939</v>
      </c>
      <c r="BF170">
        <v>554.9607558977192</v>
      </c>
      <c r="BG170">
        <v>579.64236919599898</v>
      </c>
      <c r="BH170">
        <v>603.83851377791473</v>
      </c>
      <c r="BI170">
        <v>612.72451532339323</v>
      </c>
      <c r="BJ170">
        <v>609.67354907808817</v>
      </c>
      <c r="BK170">
        <v>612.5990286457826</v>
      </c>
      <c r="BL170">
        <v>608.96363276243983</v>
      </c>
      <c r="BM170">
        <v>584.31496207634416</v>
      </c>
      <c r="BN170">
        <v>581.44430010441101</v>
      </c>
      <c r="BO170">
        <v>590.36890837998669</v>
      </c>
      <c r="BP170">
        <v>602.91997936269593</v>
      </c>
    </row>
    <row r="171" spans="1:68" x14ac:dyDescent="0.3">
      <c r="A171" t="s">
        <v>46</v>
      </c>
      <c r="B171" t="s">
        <v>337</v>
      </c>
      <c r="C171" t="s">
        <v>27</v>
      </c>
      <c r="D171" t="s">
        <v>403</v>
      </c>
      <c r="F171">
        <v>1235.6620051252414</v>
      </c>
      <c r="G171">
        <v>1210.5368612579725</v>
      </c>
      <c r="H171">
        <v>1153.513678450016</v>
      </c>
      <c r="I171">
        <v>1431.2487941941961</v>
      </c>
      <c r="J171">
        <v>1614.3887838668011</v>
      </c>
      <c r="K171">
        <v>1570.8181984910418</v>
      </c>
      <c r="L171">
        <v>1578.7676180684969</v>
      </c>
      <c r="M171">
        <v>1688.0322742257974</v>
      </c>
      <c r="N171">
        <v>1658.1893447145701</v>
      </c>
      <c r="O171">
        <v>1801.7269353835161</v>
      </c>
      <c r="P171">
        <v>1780.7203636625854</v>
      </c>
      <c r="Q171">
        <v>1715.7168410176803</v>
      </c>
      <c r="R171">
        <v>1589.0624473988266</v>
      </c>
      <c r="S171">
        <v>1730.1841659247739</v>
      </c>
      <c r="T171">
        <v>1593.3559851998684</v>
      </c>
      <c r="U171">
        <v>1679.0325181521603</v>
      </c>
      <c r="V171">
        <v>1600.1109094139613</v>
      </c>
      <c r="W171">
        <v>1546.7334855514732</v>
      </c>
      <c r="X171">
        <v>1574.6094208256989</v>
      </c>
      <c r="Y171">
        <v>1581.0451370779258</v>
      </c>
      <c r="Z171">
        <v>1588.1697207670366</v>
      </c>
      <c r="AA171">
        <v>1505.743843800072</v>
      </c>
      <c r="AB171">
        <v>1516.4374892760759</v>
      </c>
      <c r="AC171">
        <v>1424.810246075886</v>
      </c>
      <c r="AD171">
        <v>1424.9664171418863</v>
      </c>
      <c r="AE171">
        <v>1463.0315625603134</v>
      </c>
      <c r="AF171">
        <v>1448.0827297986648</v>
      </c>
      <c r="AG171">
        <v>1430.67634248135</v>
      </c>
      <c r="AH171">
        <v>1461.309363710923</v>
      </c>
      <c r="AI171">
        <v>1398.9410590215891</v>
      </c>
      <c r="AJ171">
        <v>1382.4178998165144</v>
      </c>
      <c r="AK171">
        <v>1355.0596286453458</v>
      </c>
      <c r="AL171">
        <v>1377.2299685941866</v>
      </c>
      <c r="AM171">
        <v>1290.0239783906327</v>
      </c>
      <c r="AN171">
        <v>1377.9265915212209</v>
      </c>
      <c r="AO171">
        <v>1429.0044620531198</v>
      </c>
      <c r="AP171">
        <v>1340.5931314581267</v>
      </c>
      <c r="AQ171">
        <v>1342.0571884847386</v>
      </c>
      <c r="AR171">
        <v>1354.1300447410536</v>
      </c>
      <c r="AS171">
        <v>1265.1604247279847</v>
      </c>
      <c r="AT171">
        <v>1224.6807669845036</v>
      </c>
      <c r="AU171">
        <v>1215.2512697342956</v>
      </c>
      <c r="AV171">
        <v>1271.6751179570176</v>
      </c>
      <c r="AW171">
        <v>1303.2716919305217</v>
      </c>
      <c r="AX171">
        <v>1384.0142951946461</v>
      </c>
      <c r="AY171">
        <v>1601.142833086989</v>
      </c>
      <c r="AZ171">
        <v>1533.633813720638</v>
      </c>
      <c r="BA171">
        <v>1490.8176662676544</v>
      </c>
      <c r="BB171">
        <v>1452.1787514895404</v>
      </c>
      <c r="BC171">
        <v>1448.0233220058956</v>
      </c>
      <c r="BD171">
        <v>1463.5949223945431</v>
      </c>
      <c r="BE171">
        <v>1481.9780029114982</v>
      </c>
      <c r="BF171">
        <v>1499.4318236219435</v>
      </c>
      <c r="BG171">
        <v>1522.7591186063298</v>
      </c>
      <c r="BH171">
        <v>1562.7268364882764</v>
      </c>
      <c r="BI171">
        <v>1541.1628775628596</v>
      </c>
      <c r="BJ171">
        <v>1595.2332756739122</v>
      </c>
      <c r="BK171">
        <v>1628.038855163654</v>
      </c>
      <c r="BL171">
        <v>1635.8399967697399</v>
      </c>
      <c r="BM171">
        <v>1588.3620340046355</v>
      </c>
      <c r="BN171">
        <v>1559.8098452060124</v>
      </c>
      <c r="BO171">
        <v>1616.9818032846772</v>
      </c>
      <c r="BP171">
        <v>1628.0875231038874</v>
      </c>
    </row>
    <row r="172" spans="1:68" x14ac:dyDescent="0.3">
      <c r="A172" t="s">
        <v>40</v>
      </c>
      <c r="B172" t="s">
        <v>345</v>
      </c>
      <c r="C172" t="s">
        <v>27</v>
      </c>
      <c r="D172" t="s">
        <v>403</v>
      </c>
      <c r="E172">
        <v>1413.7282523616616</v>
      </c>
      <c r="F172">
        <v>1726.3587443897779</v>
      </c>
      <c r="G172">
        <v>1691.5978779691366</v>
      </c>
      <c r="H172">
        <v>1877.0229033703522</v>
      </c>
      <c r="I172">
        <v>1706.124076529394</v>
      </c>
      <c r="J172">
        <v>1721.8098879369477</v>
      </c>
      <c r="K172">
        <v>1626.2215369309647</v>
      </c>
      <c r="L172">
        <v>1664.8105419224223</v>
      </c>
      <c r="M172">
        <v>1521.9669884130351</v>
      </c>
      <c r="N172">
        <v>1569.5393686931159</v>
      </c>
      <c r="O172">
        <v>1537.4955791824302</v>
      </c>
      <c r="P172">
        <v>1577.9278383181229</v>
      </c>
      <c r="Q172">
        <v>1683.8983153347294</v>
      </c>
      <c r="R172">
        <v>1857.8226488961136</v>
      </c>
      <c r="S172">
        <v>1991.0872181903305</v>
      </c>
      <c r="T172">
        <v>1977.689462874702</v>
      </c>
      <c r="U172">
        <v>2408.2722234512153</v>
      </c>
      <c r="V172">
        <v>2524.5395470445142</v>
      </c>
      <c r="W172">
        <v>2587.217001993065</v>
      </c>
      <c r="X172">
        <v>2631.9885766180346</v>
      </c>
      <c r="Y172">
        <v>2327.6010682202668</v>
      </c>
      <c r="Z172">
        <v>2428.2646905018187</v>
      </c>
      <c r="AA172">
        <v>2530.623339019347</v>
      </c>
      <c r="AB172">
        <v>2517.0801990054556</v>
      </c>
      <c r="AC172">
        <v>2607.9272211355242</v>
      </c>
      <c r="AD172">
        <v>2766.590287099526</v>
      </c>
      <c r="AE172">
        <v>3012.9893721938506</v>
      </c>
      <c r="AF172">
        <v>3256.4228364293472</v>
      </c>
      <c r="AG172">
        <v>3453.7203508672605</v>
      </c>
      <c r="AH172">
        <v>3580.4059504096504</v>
      </c>
      <c r="AI172">
        <v>3810.4808330880865</v>
      </c>
      <c r="AJ172">
        <v>3936.766508518298</v>
      </c>
      <c r="AK172">
        <v>4138.3464493211359</v>
      </c>
      <c r="AL172">
        <v>4297.4090922188097</v>
      </c>
      <c r="AM172">
        <v>4412.9375663223045</v>
      </c>
      <c r="AN172">
        <v>4562.7469277578357</v>
      </c>
      <c r="AO172">
        <v>4768.6834356832733</v>
      </c>
      <c r="AP172">
        <v>4977.1901675731524</v>
      </c>
      <c r="AQ172">
        <v>5224.1841965085077</v>
      </c>
      <c r="AR172">
        <v>5292.8690885976794</v>
      </c>
      <c r="AS172">
        <v>5671.0295504200967</v>
      </c>
      <c r="AT172">
        <v>5814.748345700119</v>
      </c>
      <c r="AU172">
        <v>5867.7736299504922</v>
      </c>
      <c r="AV172">
        <v>6170.6487673385145</v>
      </c>
      <c r="AW172">
        <v>6397.5934616903114</v>
      </c>
      <c r="AX172">
        <v>6472.8738855474121</v>
      </c>
      <c r="AY172">
        <v>6756.2295596951672</v>
      </c>
      <c r="AZ172">
        <v>7110.6949385162352</v>
      </c>
      <c r="BA172">
        <v>7466.6946577168883</v>
      </c>
      <c r="BB172">
        <v>7693.7643435387427</v>
      </c>
      <c r="BC172">
        <v>8011.4551721970229</v>
      </c>
      <c r="BD172">
        <v>8324.7832833796419</v>
      </c>
      <c r="BE172">
        <v>8591.9671594709598</v>
      </c>
      <c r="BF172">
        <v>8859.2121832294033</v>
      </c>
      <c r="BG172">
        <v>9181.6157536256414</v>
      </c>
      <c r="BH172">
        <v>9507.8713365642361</v>
      </c>
      <c r="BI172">
        <v>9868.3271664195163</v>
      </c>
      <c r="BJ172">
        <v>10247.696057775824</v>
      </c>
      <c r="BK172">
        <v>10652.483688685887</v>
      </c>
      <c r="BL172">
        <v>10956.945022616292</v>
      </c>
      <c r="BM172">
        <v>9362.8743589681726</v>
      </c>
      <c r="BN172">
        <v>9679.121238823529</v>
      </c>
      <c r="BO172">
        <v>10570.427525284817</v>
      </c>
      <c r="BP172">
        <v>11318.600313996843</v>
      </c>
    </row>
    <row r="173" spans="1:68" x14ac:dyDescent="0.3">
      <c r="A173" t="s">
        <v>439</v>
      </c>
      <c r="B173" t="s">
        <v>199</v>
      </c>
      <c r="C173" t="s">
        <v>27</v>
      </c>
      <c r="D173" t="s">
        <v>403</v>
      </c>
      <c r="E173">
        <v>260.87994774267958</v>
      </c>
      <c r="F173">
        <v>274.21340102088544</v>
      </c>
      <c r="G173">
        <v>269.43685870359604</v>
      </c>
      <c r="H173">
        <v>259.24224365101946</v>
      </c>
      <c r="I173">
        <v>259.68924741667399</v>
      </c>
      <c r="J173">
        <v>287.92549593112068</v>
      </c>
      <c r="K173">
        <v>318.16239486210702</v>
      </c>
      <c r="L173">
        <v>332.98669343867448</v>
      </c>
      <c r="M173">
        <v>318.59783222965859</v>
      </c>
      <c r="N173">
        <v>329.15887440314521</v>
      </c>
      <c r="O173">
        <v>322.70756080803608</v>
      </c>
      <c r="P173">
        <v>365.76665723119987</v>
      </c>
      <c r="Q173">
        <v>378.69727214193108</v>
      </c>
      <c r="R173">
        <v>377.30933919777021</v>
      </c>
      <c r="S173">
        <v>393.51877651187903</v>
      </c>
      <c r="T173">
        <v>405.86940507690304</v>
      </c>
      <c r="U173">
        <v>413.83028229691814</v>
      </c>
      <c r="V173">
        <v>420.75983668264985</v>
      </c>
      <c r="W173">
        <v>446.09514112289935</v>
      </c>
      <c r="X173">
        <v>448.68731751048472</v>
      </c>
      <c r="Y173">
        <v>433.38790997790153</v>
      </c>
      <c r="Z173">
        <v>394.56359453154545</v>
      </c>
      <c r="AA173">
        <v>388.67606090197609</v>
      </c>
      <c r="AB173">
        <v>387.4822288004936</v>
      </c>
      <c r="AC173">
        <v>392.63856837141191</v>
      </c>
      <c r="AD173">
        <v>395.18173117759562</v>
      </c>
      <c r="AE173">
        <v>380.13751033400888</v>
      </c>
      <c r="AF173">
        <v>368.33286914749243</v>
      </c>
      <c r="AG173">
        <v>360.12037095336359</v>
      </c>
      <c r="AH173">
        <v>348.25139860017583</v>
      </c>
      <c r="AI173">
        <v>354.00074395854801</v>
      </c>
      <c r="AJ173">
        <v>373.47722080674214</v>
      </c>
      <c r="AK173">
        <v>336.37901749936202</v>
      </c>
      <c r="AL173">
        <v>363.87893957128244</v>
      </c>
      <c r="AM173">
        <v>330.66066939519101</v>
      </c>
      <c r="AN173">
        <v>386.70081365771023</v>
      </c>
      <c r="AO173">
        <v>407.03665552570749</v>
      </c>
      <c r="AP173">
        <v>414.34938545724941</v>
      </c>
      <c r="AQ173">
        <v>421.67383312055273</v>
      </c>
      <c r="AR173">
        <v>424.94038373368784</v>
      </c>
      <c r="AS173">
        <v>421.81945819697467</v>
      </c>
      <c r="AT173">
        <v>391.44207344424228</v>
      </c>
      <c r="AU173">
        <v>388.44592456349471</v>
      </c>
      <c r="AV173">
        <v>400.30094937211533</v>
      </c>
      <c r="AW173">
        <v>411.00407953462206</v>
      </c>
      <c r="AX173">
        <v>412.98204341983342</v>
      </c>
      <c r="AY173">
        <v>420.43860399822228</v>
      </c>
      <c r="AZ173">
        <v>447.92277023308549</v>
      </c>
      <c r="BA173">
        <v>468.46737414917249</v>
      </c>
      <c r="BB173">
        <v>492.9480119873582</v>
      </c>
      <c r="BC173">
        <v>511.81828989715507</v>
      </c>
      <c r="BD173">
        <v>521.89979685934338</v>
      </c>
      <c r="BE173">
        <v>516.96320828950059</v>
      </c>
      <c r="BF173">
        <v>529.8504098205533</v>
      </c>
      <c r="BG173">
        <v>544.26379390838008</v>
      </c>
      <c r="BH173">
        <v>544.27687274183609</v>
      </c>
      <c r="BI173">
        <v>542.92573703234882</v>
      </c>
      <c r="BJ173">
        <v>549.6263017001279</v>
      </c>
      <c r="BK173">
        <v>558.56045270260176</v>
      </c>
      <c r="BL173">
        <v>573.40011403859421</v>
      </c>
      <c r="BM173">
        <v>562.78303878653128</v>
      </c>
      <c r="BN173">
        <v>563.36195627670247</v>
      </c>
      <c r="BO173">
        <v>554.19857720170467</v>
      </c>
      <c r="BP173">
        <v>548.57854630643135</v>
      </c>
    </row>
    <row r="174" spans="1:68" x14ac:dyDescent="0.3">
      <c r="A174" t="s">
        <v>363</v>
      </c>
      <c r="B174" t="s">
        <v>481</v>
      </c>
      <c r="C174" t="s">
        <v>27</v>
      </c>
      <c r="D174" t="s">
        <v>403</v>
      </c>
      <c r="E174">
        <v>1286.1033980530954</v>
      </c>
      <c r="F174">
        <v>1342.5160882082969</v>
      </c>
      <c r="G174">
        <v>1385.9116745735632</v>
      </c>
      <c r="H174">
        <v>1443.3822590103698</v>
      </c>
      <c r="I174">
        <v>1476.5739920748144</v>
      </c>
      <c r="J174">
        <v>1545.4304862039953</v>
      </c>
      <c r="K174">
        <v>1621.7725340844627</v>
      </c>
      <c r="L174">
        <v>1641.8152995884029</v>
      </c>
      <c r="M174">
        <v>1729.618370812397</v>
      </c>
      <c r="N174">
        <v>1770.830366266594</v>
      </c>
      <c r="O174">
        <v>1832.2587254992118</v>
      </c>
      <c r="P174">
        <v>1969.1107570652705</v>
      </c>
      <c r="Q174">
        <v>2104.3135199908284</v>
      </c>
      <c r="R174">
        <v>2295.0753922436479</v>
      </c>
      <c r="S174">
        <v>2426.2261315793417</v>
      </c>
      <c r="T174">
        <v>2386.1388302754517</v>
      </c>
      <c r="U174">
        <v>2596.7639587139902</v>
      </c>
      <c r="V174">
        <v>2727.3685740326196</v>
      </c>
      <c r="W174">
        <v>2833.4868314198252</v>
      </c>
      <c r="X174">
        <v>3018.7080206815735</v>
      </c>
      <c r="Y174">
        <v>3159.7425585932947</v>
      </c>
      <c r="Z174">
        <v>3292.1834459168808</v>
      </c>
      <c r="AA174">
        <v>3398.5399530929153</v>
      </c>
      <c r="AB174">
        <v>3517.0826525351604</v>
      </c>
      <c r="AC174">
        <v>3688.4985994443714</v>
      </c>
      <c r="AD174">
        <v>3548.7885866627962</v>
      </c>
      <c r="AE174">
        <v>3488.7612482143941</v>
      </c>
      <c r="AF174">
        <v>3561.3160966108699</v>
      </c>
      <c r="AG174">
        <v>3798.7739722595129</v>
      </c>
      <c r="AH174">
        <v>4022.3099116443109</v>
      </c>
      <c r="AI174">
        <v>4260.2799351711192</v>
      </c>
      <c r="AJ174">
        <v>4537.3257023393053</v>
      </c>
      <c r="AK174">
        <v>4804.6735773951004</v>
      </c>
      <c r="AL174">
        <v>5135.0315738429863</v>
      </c>
      <c r="AM174">
        <v>5453.8689572784961</v>
      </c>
      <c r="AN174">
        <v>5826.8708467063643</v>
      </c>
      <c r="AO174">
        <v>6238.6485994460145</v>
      </c>
      <c r="AP174">
        <v>6518.9960681069515</v>
      </c>
      <c r="AQ174">
        <v>5883.7970407482853</v>
      </c>
      <c r="AR174">
        <v>6089.1066749680149</v>
      </c>
      <c r="AS174">
        <v>6461.9912733169349</v>
      </c>
      <c r="AT174">
        <v>6330.6282542456747</v>
      </c>
      <c r="AU174">
        <v>6506.1179273239222</v>
      </c>
      <c r="AV174">
        <v>6716.6432581560621</v>
      </c>
      <c r="AW174">
        <v>7004.1377457999852</v>
      </c>
      <c r="AX174">
        <v>7209.6171104474679</v>
      </c>
      <c r="AY174">
        <v>7444.0267353970539</v>
      </c>
      <c r="AZ174">
        <v>7742.5780254999463</v>
      </c>
      <c r="BA174">
        <v>7948.9476189373618</v>
      </c>
      <c r="BB174">
        <v>7675.2381029346388</v>
      </c>
      <c r="BC174">
        <v>8101.4071201943971</v>
      </c>
      <c r="BD174">
        <v>8393.9629789130995</v>
      </c>
      <c r="BE174">
        <v>8711.2958540712116</v>
      </c>
      <c r="BF174">
        <v>8976.5456139839007</v>
      </c>
      <c r="BG174">
        <v>9369.1021584048685</v>
      </c>
      <c r="BH174">
        <v>9699.6004634273631</v>
      </c>
      <c r="BI174">
        <v>9984.1636806023362</v>
      </c>
      <c r="BJ174">
        <v>10416.041693437473</v>
      </c>
      <c r="BK174">
        <v>10777.766521351823</v>
      </c>
      <c r="BL174">
        <v>11114.560530573392</v>
      </c>
      <c r="BM174">
        <v>10382.727479528197</v>
      </c>
      <c r="BN174">
        <v>10605.676957988942</v>
      </c>
      <c r="BO174">
        <v>11399.39713735103</v>
      </c>
      <c r="BP174">
        <v>11691.361274299899</v>
      </c>
    </row>
    <row r="175" spans="1:68" x14ac:dyDescent="0.3">
      <c r="A175" t="s">
        <v>185</v>
      </c>
      <c r="B175" t="s">
        <v>541</v>
      </c>
      <c r="C175" t="s">
        <v>27</v>
      </c>
      <c r="D175" t="s">
        <v>403</v>
      </c>
      <c r="E175">
        <v>18674.869206108702</v>
      </c>
      <c r="F175">
        <v>18796.485981857619</v>
      </c>
      <c r="G175">
        <v>19651.24198467944</v>
      </c>
      <c r="H175">
        <v>20227.831985808702</v>
      </c>
      <c r="I175">
        <v>21109.749080260444</v>
      </c>
      <c r="J175">
        <v>22168.784293425968</v>
      </c>
      <c r="K175">
        <v>23328.558095150562</v>
      </c>
      <c r="L175">
        <v>23648.462285690817</v>
      </c>
      <c r="M175">
        <v>24526.666842003287</v>
      </c>
      <c r="N175">
        <v>25069.234461233835</v>
      </c>
      <c r="O175">
        <v>24880.847359937346</v>
      </c>
      <c r="P175">
        <v>25351.284390544341</v>
      </c>
      <c r="Q175">
        <v>26402.247107652282</v>
      </c>
      <c r="R175">
        <v>27643.458129516937</v>
      </c>
      <c r="S175">
        <v>27319.801502114526</v>
      </c>
      <c r="T175">
        <v>27024.969710358491</v>
      </c>
      <c r="U175">
        <v>28213.951143302573</v>
      </c>
      <c r="V175">
        <v>29192.227767494231</v>
      </c>
      <c r="W175">
        <v>30439.699620423144</v>
      </c>
      <c r="X175">
        <v>31076.409311515108</v>
      </c>
      <c r="Y175">
        <v>30756.141798443979</v>
      </c>
      <c r="Z175">
        <v>31244.331034043607</v>
      </c>
      <c r="AA175">
        <v>30345.0945987142</v>
      </c>
      <c r="AB175">
        <v>31391.584959836335</v>
      </c>
      <c r="AC175">
        <v>33333.714265886003</v>
      </c>
      <c r="AD175">
        <v>34431.125647449553</v>
      </c>
      <c r="AE175">
        <v>35254.924644525199</v>
      </c>
      <c r="AF175">
        <v>36151.392317284473</v>
      </c>
      <c r="AG175">
        <v>37313.767499677524</v>
      </c>
      <c r="AH175">
        <v>38245.866503235447</v>
      </c>
      <c r="AI175">
        <v>38461.466326384842</v>
      </c>
      <c r="AJ175">
        <v>37850.972333610189</v>
      </c>
      <c r="AK175">
        <v>38572.567236915718</v>
      </c>
      <c r="AL175">
        <v>39120.621864683977</v>
      </c>
      <c r="AM175">
        <v>40219.63011228617</v>
      </c>
      <c r="AN175">
        <v>40817.013973131528</v>
      </c>
      <c r="AO175">
        <v>41805.19927166542</v>
      </c>
      <c r="AP175">
        <v>43145.47110754301</v>
      </c>
      <c r="AQ175">
        <v>44552.453508865154</v>
      </c>
      <c r="AR175">
        <v>46179.774047280654</v>
      </c>
      <c r="AS175">
        <v>47577.96307482275</v>
      </c>
      <c r="AT175">
        <v>47590.206213978512</v>
      </c>
      <c r="AU175">
        <v>47992.633486052735</v>
      </c>
      <c r="AV175">
        <v>48872.842243412597</v>
      </c>
      <c r="AW175">
        <v>50256.260527430204</v>
      </c>
      <c r="AX175">
        <v>51517.464244954899</v>
      </c>
      <c r="AY175">
        <v>52436.130088162543</v>
      </c>
      <c r="AZ175">
        <v>52981.809767271705</v>
      </c>
      <c r="BA175">
        <v>52571.248800116482</v>
      </c>
      <c r="BB175">
        <v>50741.68384357146</v>
      </c>
      <c r="BC175">
        <v>51678.984591856104</v>
      </c>
      <c r="BD175">
        <v>52157.155541141045</v>
      </c>
      <c r="BE175">
        <v>52919.074831089005</v>
      </c>
      <c r="BF175">
        <v>53655.661662209175</v>
      </c>
      <c r="BG175">
        <v>54606.950204431123</v>
      </c>
      <c r="BH175">
        <v>55701.812443467941</v>
      </c>
      <c r="BI175">
        <v>56248.671396465048</v>
      </c>
      <c r="BJ175">
        <v>57260.568230258861</v>
      </c>
      <c r="BK175">
        <v>58585.170188833123</v>
      </c>
      <c r="BL175">
        <v>59670.482312908549</v>
      </c>
      <c r="BM175">
        <v>57649.74418786195</v>
      </c>
      <c r="BN175">
        <v>60850.413640756604</v>
      </c>
      <c r="BO175">
        <v>61794.6930115336</v>
      </c>
      <c r="BP175">
        <v>62823.200984492061</v>
      </c>
    </row>
    <row r="176" spans="1:68" x14ac:dyDescent="0.3">
      <c r="A176" t="s">
        <v>130</v>
      </c>
      <c r="B176" t="s">
        <v>218</v>
      </c>
      <c r="C176" t="s">
        <v>27</v>
      </c>
      <c r="D176" t="s">
        <v>403</v>
      </c>
      <c r="Y176">
        <v>3563.279242812444</v>
      </c>
      <c r="Z176">
        <v>3556.3550528042256</v>
      </c>
      <c r="AA176">
        <v>3478.3441308143074</v>
      </c>
      <c r="AB176">
        <v>3323.8006557736917</v>
      </c>
      <c r="AC176">
        <v>3225.6595310390217</v>
      </c>
      <c r="AD176">
        <v>3147.809821351349</v>
      </c>
      <c r="AE176">
        <v>3196.4871666665363</v>
      </c>
      <c r="AF176">
        <v>3203.7420924105872</v>
      </c>
      <c r="AG176">
        <v>3116.1067155108817</v>
      </c>
      <c r="AH176">
        <v>2976.5931492916725</v>
      </c>
      <c r="AI176">
        <v>2857.9472241611816</v>
      </c>
      <c r="AJ176">
        <v>2989.5415022417346</v>
      </c>
      <c r="AK176">
        <v>3103.4701951279008</v>
      </c>
      <c r="AL176">
        <v>2957.0465177099304</v>
      </c>
      <c r="AM176">
        <v>2914.3606404436509</v>
      </c>
      <c r="AN176">
        <v>2939.4912496335169</v>
      </c>
      <c r="AO176">
        <v>2951.1357350926792</v>
      </c>
      <c r="AP176">
        <v>2997.2499045994941</v>
      </c>
      <c r="AQ176">
        <v>3019.7359481092212</v>
      </c>
      <c r="AR176">
        <v>3047.1862851704559</v>
      </c>
      <c r="AS176">
        <v>3082.7592074117983</v>
      </c>
      <c r="AT176">
        <v>3056.4676831540664</v>
      </c>
      <c r="AU176">
        <v>3148.3527749675995</v>
      </c>
      <c r="AV176">
        <v>3235.7467369885521</v>
      </c>
      <c r="AW176">
        <v>3587.8387252055913</v>
      </c>
      <c r="AX176">
        <v>3634.6203258863256</v>
      </c>
      <c r="AY176">
        <v>3845.2883740964253</v>
      </c>
      <c r="AZ176">
        <v>4001.7089882570353</v>
      </c>
      <c r="BA176">
        <v>4053.2199988996808</v>
      </c>
      <c r="BB176">
        <v>4007.4852656822491</v>
      </c>
      <c r="BC176">
        <v>4186.0421468640179</v>
      </c>
      <c r="BD176">
        <v>4330.9440294859842</v>
      </c>
      <c r="BE176">
        <v>4476.4143533387341</v>
      </c>
      <c r="BF176">
        <v>4648.3171510815364</v>
      </c>
      <c r="BG176">
        <v>4846.8895117152733</v>
      </c>
      <c r="BH176">
        <v>4965.6727650655112</v>
      </c>
      <c r="BI176">
        <v>4880.4450375467313</v>
      </c>
      <c r="BJ176">
        <v>4746.1833293415166</v>
      </c>
      <c r="BK176">
        <v>4714.4525182456509</v>
      </c>
      <c r="BL176">
        <v>4596.6195761752397</v>
      </c>
      <c r="BM176">
        <v>4152.1806478348026</v>
      </c>
      <c r="BN176">
        <v>4232.0189363940681</v>
      </c>
      <c r="BO176">
        <v>4394.3970993933945</v>
      </c>
      <c r="BP176">
        <v>4511.8893965834513</v>
      </c>
    </row>
    <row r="177" spans="1:68" x14ac:dyDescent="0.3">
      <c r="A177" t="s">
        <v>588</v>
      </c>
      <c r="B177" t="s">
        <v>165</v>
      </c>
      <c r="C177" t="s">
        <v>27</v>
      </c>
      <c r="D177" t="s">
        <v>403</v>
      </c>
      <c r="BH177">
        <v>32428.572234824089</v>
      </c>
    </row>
    <row r="178" spans="1:68" x14ac:dyDescent="0.3">
      <c r="A178" t="s">
        <v>150</v>
      </c>
      <c r="B178" t="s">
        <v>119</v>
      </c>
      <c r="C178" t="s">
        <v>27</v>
      </c>
      <c r="D178" t="s">
        <v>403</v>
      </c>
      <c r="E178">
        <v>744.02621600334044</v>
      </c>
      <c r="F178">
        <v>755.15976244918363</v>
      </c>
      <c r="G178">
        <v>808.42405199701443</v>
      </c>
      <c r="H178">
        <v>858.81107122049468</v>
      </c>
      <c r="I178">
        <v>834.96820726240935</v>
      </c>
      <c r="J178">
        <v>867.08459519081896</v>
      </c>
      <c r="K178">
        <v>839.13806207547748</v>
      </c>
      <c r="L178">
        <v>816.34266054761292</v>
      </c>
      <c r="M178">
        <v>796.53392109846823</v>
      </c>
      <c r="N178">
        <v>732.11581758624277</v>
      </c>
      <c r="O178">
        <v>734.01423618144565</v>
      </c>
      <c r="P178">
        <v>755.1067383308341</v>
      </c>
      <c r="Q178">
        <v>697.30792319232557</v>
      </c>
      <c r="R178">
        <v>563.22070639394349</v>
      </c>
      <c r="S178">
        <v>596.46998266774222</v>
      </c>
      <c r="T178">
        <v>564.29013214921224</v>
      </c>
      <c r="U178">
        <v>552.67788755920674</v>
      </c>
      <c r="V178">
        <v>579.1261939433416</v>
      </c>
      <c r="W178">
        <v>638.41486286406814</v>
      </c>
      <c r="X178">
        <v>663.84264250030935</v>
      </c>
      <c r="Y178">
        <v>628.03157728830706</v>
      </c>
      <c r="Z178">
        <v>607.90178966634062</v>
      </c>
      <c r="AA178">
        <v>602.36852061826016</v>
      </c>
      <c r="AB178">
        <v>561.79403207164376</v>
      </c>
      <c r="AC178">
        <v>453.41433670352575</v>
      </c>
      <c r="AD178">
        <v>473.88350862972635</v>
      </c>
      <c r="AE178">
        <v>488.9680610980256</v>
      </c>
      <c r="AF178">
        <v>474.77353862325401</v>
      </c>
      <c r="AG178">
        <v>492.20671271067721</v>
      </c>
      <c r="AH178">
        <v>481.9889736478188</v>
      </c>
      <c r="AI178">
        <v>461.21552814178341</v>
      </c>
      <c r="AJ178">
        <v>445.14949110567426</v>
      </c>
      <c r="AK178">
        <v>440.13979818644384</v>
      </c>
      <c r="AL178">
        <v>427.84576447345853</v>
      </c>
      <c r="AM178">
        <v>421.99887053066584</v>
      </c>
      <c r="AN178">
        <v>418.24411328061507</v>
      </c>
      <c r="AO178">
        <v>404.80446531839323</v>
      </c>
      <c r="AP178">
        <v>397.50523389664249</v>
      </c>
      <c r="AQ178">
        <v>422.6201057516239</v>
      </c>
      <c r="AR178">
        <v>407.55443401786698</v>
      </c>
      <c r="AS178">
        <v>389.07752296939844</v>
      </c>
      <c r="AT178">
        <v>403.17662355932305</v>
      </c>
      <c r="AU178">
        <v>408.5713581060711</v>
      </c>
      <c r="AV178">
        <v>403.06419942966295</v>
      </c>
      <c r="AW178">
        <v>390.42482353652139</v>
      </c>
      <c r="AX178">
        <v>404.2805689147134</v>
      </c>
      <c r="AY178">
        <v>413.05596019196048</v>
      </c>
      <c r="AZ178">
        <v>410.80330807690348</v>
      </c>
      <c r="BA178">
        <v>426.60568041806164</v>
      </c>
      <c r="BB178">
        <v>419.17324878655256</v>
      </c>
      <c r="BC178">
        <v>438.46388274388187</v>
      </c>
      <c r="BD178">
        <v>432.29756230174149</v>
      </c>
      <c r="BE178">
        <v>460.03223661756135</v>
      </c>
      <c r="BF178">
        <v>466.33367598761032</v>
      </c>
      <c r="BG178">
        <v>478.85515386241383</v>
      </c>
      <c r="BH178">
        <v>481.11130110500233</v>
      </c>
      <c r="BI178">
        <v>489.43381232354045</v>
      </c>
      <c r="BJ178">
        <v>494.63549427693891</v>
      </c>
      <c r="BK178">
        <v>510.5955142677584</v>
      </c>
      <c r="BL178">
        <v>520.93464331879386</v>
      </c>
      <c r="BM178">
        <v>519.69607779946614</v>
      </c>
      <c r="BN178">
        <v>507.71032451120089</v>
      </c>
      <c r="BO178">
        <v>547.42015133417669</v>
      </c>
      <c r="BP178">
        <v>540.58482431009816</v>
      </c>
    </row>
    <row r="179" spans="1:68" x14ac:dyDescent="0.3">
      <c r="A179" t="s">
        <v>246</v>
      </c>
      <c r="B179" t="s">
        <v>558</v>
      </c>
      <c r="C179" t="s">
        <v>27</v>
      </c>
      <c r="D179" t="s">
        <v>403</v>
      </c>
      <c r="E179">
        <v>1459.0432282433874</v>
      </c>
      <c r="F179">
        <v>1432.2842332693858</v>
      </c>
      <c r="G179">
        <v>1460.2775278872587</v>
      </c>
      <c r="H179">
        <v>1552.3703374536983</v>
      </c>
      <c r="I179">
        <v>1594.7471878161409</v>
      </c>
      <c r="J179">
        <v>1636.820161758418</v>
      </c>
      <c r="K179">
        <v>1533.6260131518327</v>
      </c>
      <c r="L179">
        <v>1265.2367063960996</v>
      </c>
      <c r="M179">
        <v>1223.5318516573043</v>
      </c>
      <c r="N179">
        <v>1487.4299364356482</v>
      </c>
      <c r="O179">
        <v>1818.9572262762124</v>
      </c>
      <c r="P179">
        <v>2031.5621048630796</v>
      </c>
      <c r="Q179">
        <v>2051.6754536823446</v>
      </c>
      <c r="R179">
        <v>2110.382552916361</v>
      </c>
      <c r="S179">
        <v>2286.3647650524849</v>
      </c>
      <c r="T179">
        <v>2108.4589883289159</v>
      </c>
      <c r="U179">
        <v>2234.8600517718178</v>
      </c>
      <c r="V179">
        <v>2300.7668858565503</v>
      </c>
      <c r="W179">
        <v>2103.5863161268144</v>
      </c>
      <c r="X179">
        <v>2178.5795263253522</v>
      </c>
      <c r="Y179">
        <v>2201.6878077323654</v>
      </c>
      <c r="Z179">
        <v>1856.0699755742762</v>
      </c>
      <c r="AA179">
        <v>1680.3360306177017</v>
      </c>
      <c r="AB179">
        <v>1459.7376829484892</v>
      </c>
      <c r="AC179">
        <v>1408.2086538761685</v>
      </c>
      <c r="AD179">
        <v>1451.369000717526</v>
      </c>
      <c r="AE179">
        <v>1414.6976255857719</v>
      </c>
      <c r="AF179">
        <v>1422.8254767412466</v>
      </c>
      <c r="AG179">
        <v>1488.176799458724</v>
      </c>
      <c r="AH179">
        <v>1477.6119478386747</v>
      </c>
      <c r="AI179">
        <v>1608.7795609780933</v>
      </c>
      <c r="AJ179">
        <v>1573.7022478413603</v>
      </c>
      <c r="AK179">
        <v>1605.5481364030754</v>
      </c>
      <c r="AL179">
        <v>1533.1836855205647</v>
      </c>
      <c r="AM179">
        <v>1467.0919211928117</v>
      </c>
      <c r="AN179">
        <v>1429.0120719466261</v>
      </c>
      <c r="AO179">
        <v>1451.8195716453056</v>
      </c>
      <c r="AP179">
        <v>1457.2278962808268</v>
      </c>
      <c r="AQ179">
        <v>1457.7011095427654</v>
      </c>
      <c r="AR179">
        <v>1429.40559246409</v>
      </c>
      <c r="AS179">
        <v>1462.5359965157204</v>
      </c>
      <c r="AT179">
        <v>1508.5535901026647</v>
      </c>
      <c r="AU179">
        <v>1693.7457267590455</v>
      </c>
      <c r="AV179">
        <v>1769.8822374328929</v>
      </c>
      <c r="AW179">
        <v>1882.1819862633999</v>
      </c>
      <c r="AX179">
        <v>1950.1223681015338</v>
      </c>
      <c r="AY179">
        <v>2013.2740109483066</v>
      </c>
      <c r="AZ179">
        <v>2088.604430045827</v>
      </c>
      <c r="BA179">
        <v>2170.0588161398136</v>
      </c>
      <c r="BB179">
        <v>2281.3863461828641</v>
      </c>
      <c r="BC179">
        <v>2397.3235452544882</v>
      </c>
      <c r="BD179">
        <v>2455.7464935376038</v>
      </c>
      <c r="BE179">
        <v>2490.2131111535141</v>
      </c>
      <c r="BF179">
        <v>2585.6471962512269</v>
      </c>
      <c r="BG179">
        <v>2677.4935811396681</v>
      </c>
      <c r="BH179">
        <v>2679.5542234873997</v>
      </c>
      <c r="BI179">
        <v>2570.9597590041867</v>
      </c>
      <c r="BJ179">
        <v>2526.9996098723705</v>
      </c>
      <c r="BK179">
        <v>2512.0804752912118</v>
      </c>
      <c r="BL179">
        <v>2505.4622390524619</v>
      </c>
      <c r="BM179">
        <v>2401.1834151546959</v>
      </c>
      <c r="BN179">
        <v>2429.5852902650277</v>
      </c>
      <c r="BO179">
        <v>2449.5879808747291</v>
      </c>
      <c r="BP179">
        <v>2460.3944955705724</v>
      </c>
    </row>
    <row r="180" spans="1:68" x14ac:dyDescent="0.3">
      <c r="A180" t="s">
        <v>495</v>
      </c>
      <c r="B180" t="s">
        <v>180</v>
      </c>
      <c r="C180" t="s">
        <v>27</v>
      </c>
      <c r="D180" t="s">
        <v>403</v>
      </c>
      <c r="E180">
        <v>1665.4393802811635</v>
      </c>
      <c r="F180">
        <v>1736.9817888972505</v>
      </c>
      <c r="G180">
        <v>1868.5938042763082</v>
      </c>
      <c r="H180">
        <v>2009.5830857636847</v>
      </c>
      <c r="I180">
        <v>2177.1582931192456</v>
      </c>
      <c r="J180">
        <v>2312.2755778146029</v>
      </c>
      <c r="K180">
        <v>2315.3868044143255</v>
      </c>
      <c r="L180">
        <v>2399.7452669649201</v>
      </c>
      <c r="M180">
        <v>2355.2351367414349</v>
      </c>
      <c r="N180">
        <v>2422.4990739377581</v>
      </c>
      <c r="O180">
        <v>2376.8270312065638</v>
      </c>
      <c r="P180">
        <v>2376.9019423819027</v>
      </c>
      <c r="Q180">
        <v>2357.1639277093709</v>
      </c>
      <c r="R180">
        <v>2434.0285595080604</v>
      </c>
      <c r="S180">
        <v>2692.691724609369</v>
      </c>
      <c r="T180">
        <v>2605.5314445706895</v>
      </c>
      <c r="U180">
        <v>2657.5678627080347</v>
      </c>
      <c r="V180">
        <v>2793.5047608926225</v>
      </c>
      <c r="W180">
        <v>2500.5770165610911</v>
      </c>
      <c r="X180">
        <v>1789.399289579882</v>
      </c>
      <c r="Y180">
        <v>1821.4881415762134</v>
      </c>
      <c r="Z180">
        <v>1865.8859014730838</v>
      </c>
      <c r="AA180">
        <v>1800.704138799857</v>
      </c>
      <c r="AB180">
        <v>1835.0568792693514</v>
      </c>
      <c r="AC180">
        <v>1762.1293770456846</v>
      </c>
      <c r="AD180">
        <v>1650.4364488938652</v>
      </c>
      <c r="AE180">
        <v>1595.90857884349</v>
      </c>
      <c r="AF180">
        <v>1548.674733807517</v>
      </c>
      <c r="AG180">
        <v>1324.9977566914631</v>
      </c>
      <c r="AH180">
        <v>1271.6495650920001</v>
      </c>
      <c r="AI180">
        <v>1241.4087192168472</v>
      </c>
      <c r="AJ180">
        <v>1210.5773988676751</v>
      </c>
      <c r="AK180">
        <v>1187.8366365329273</v>
      </c>
      <c r="AL180">
        <v>1157.1578134899294</v>
      </c>
      <c r="AM180">
        <v>1170.2967534093775</v>
      </c>
      <c r="AN180">
        <v>1214.1084731471665</v>
      </c>
      <c r="AO180">
        <v>1266.8643771733796</v>
      </c>
      <c r="AP180">
        <v>1294.634112943796</v>
      </c>
      <c r="AQ180">
        <v>1321.4744939119275</v>
      </c>
      <c r="AR180">
        <v>1393.3545015821799</v>
      </c>
      <c r="AS180">
        <v>1429.7387890029777</v>
      </c>
      <c r="AT180">
        <v>1452.3569974506263</v>
      </c>
      <c r="AU180">
        <v>1444.8751903058815</v>
      </c>
      <c r="AV180">
        <v>1463.4711917234026</v>
      </c>
      <c r="AW180">
        <v>1523.1403958256535</v>
      </c>
      <c r="AX180">
        <v>1568.4336767894149</v>
      </c>
      <c r="AY180">
        <v>1611.3786499148548</v>
      </c>
      <c r="AZ180">
        <v>1669.7253033489264</v>
      </c>
      <c r="BA180">
        <v>1702.6962985544772</v>
      </c>
      <c r="BB180">
        <v>1623.0014471830807</v>
      </c>
      <c r="BC180">
        <v>1669.944717732556</v>
      </c>
      <c r="BD180">
        <v>1749.5043651820886</v>
      </c>
      <c r="BE180">
        <v>1835.9475837786531</v>
      </c>
      <c r="BF180">
        <v>1898.4429328072513</v>
      </c>
      <c r="BG180">
        <v>1960.6881780378319</v>
      </c>
      <c r="BH180">
        <v>2025.3247759757523</v>
      </c>
      <c r="BI180">
        <v>2087.6968635555836</v>
      </c>
      <c r="BJ180">
        <v>2153.6127315008312</v>
      </c>
      <c r="BK180">
        <v>2052.1333833577673</v>
      </c>
      <c r="BL180">
        <v>1965.2754946487034</v>
      </c>
      <c r="BM180">
        <v>1904.4929035938355</v>
      </c>
      <c r="BN180">
        <v>2071.9237947800234</v>
      </c>
      <c r="BO180">
        <v>2119.3951792230578</v>
      </c>
      <c r="BP180">
        <v>2185.4481346040861</v>
      </c>
    </row>
    <row r="181" spans="1:68" x14ac:dyDescent="0.3">
      <c r="A181" t="s">
        <v>10</v>
      </c>
      <c r="B181" t="s">
        <v>417</v>
      </c>
      <c r="C181" t="s">
        <v>27</v>
      </c>
      <c r="D181" t="s">
        <v>403</v>
      </c>
      <c r="E181">
        <v>14276.870062339622</v>
      </c>
      <c r="F181">
        <v>14131.960177775441</v>
      </c>
      <c r="G181">
        <v>14885.523901373932</v>
      </c>
      <c r="H181">
        <v>15218.458193608763</v>
      </c>
      <c r="I181">
        <v>16258.802370913692</v>
      </c>
      <c r="J181">
        <v>17423.254872493431</v>
      </c>
      <c r="K181">
        <v>17668.725950989676</v>
      </c>
      <c r="L181">
        <v>18392.043677934671</v>
      </c>
      <c r="M181">
        <v>19369.888243145022</v>
      </c>
      <c r="N181">
        <v>20377.923805964325</v>
      </c>
      <c r="O181">
        <v>21362.847659437604</v>
      </c>
      <c r="P181">
        <v>22021.647636721256</v>
      </c>
      <c r="Q181">
        <v>22570.480652862989</v>
      </c>
      <c r="R181">
        <v>23603.18148352623</v>
      </c>
      <c r="S181">
        <v>24224.243820806903</v>
      </c>
      <c r="T181">
        <v>24009.758006651176</v>
      </c>
      <c r="U181">
        <v>24883.603832887107</v>
      </c>
      <c r="V181">
        <v>25359.536587264232</v>
      </c>
      <c r="W181">
        <v>25883.549095862727</v>
      </c>
      <c r="X181">
        <v>26223.246165217024</v>
      </c>
      <c r="Y181">
        <v>26365.671964746354</v>
      </c>
      <c r="Z181">
        <v>25980.218223968008</v>
      </c>
      <c r="AA181">
        <v>25540.479624976972</v>
      </c>
      <c r="AB181">
        <v>25970.483877727438</v>
      </c>
      <c r="AC181">
        <v>26659.585735102544</v>
      </c>
      <c r="AD181">
        <v>27220.219444484857</v>
      </c>
      <c r="AE181">
        <v>27823.999667383388</v>
      </c>
      <c r="AF181">
        <v>28181.959646949181</v>
      </c>
      <c r="AG181">
        <v>28964.021267438038</v>
      </c>
      <c r="AH181">
        <v>30063.370768457025</v>
      </c>
      <c r="AI181">
        <v>31106.051960129611</v>
      </c>
      <c r="AJ181">
        <v>31614.652892688893</v>
      </c>
      <c r="AK181">
        <v>31911.835371911555</v>
      </c>
      <c r="AL181">
        <v>32088.706599543133</v>
      </c>
      <c r="AM181">
        <v>32840.2781037327</v>
      </c>
      <c r="AN181">
        <v>33696.743828198312</v>
      </c>
      <c r="AO181">
        <v>34715.161630612522</v>
      </c>
      <c r="AP181">
        <v>36032.040245847689</v>
      </c>
      <c r="AQ181">
        <v>37480.709447773239</v>
      </c>
      <c r="AR181">
        <v>39106.388161719929</v>
      </c>
      <c r="AS181">
        <v>40456.942237447394</v>
      </c>
      <c r="AT181">
        <v>41087.042173269016</v>
      </c>
      <c r="AU181">
        <v>40914.32550267678</v>
      </c>
      <c r="AV181">
        <v>40785.122221620579</v>
      </c>
      <c r="AW181">
        <v>41450.40426972659</v>
      </c>
      <c r="AX181">
        <v>42201.775413308162</v>
      </c>
      <c r="AY181">
        <v>43592.30274492209</v>
      </c>
      <c r="AZ181">
        <v>45138.678436798022</v>
      </c>
      <c r="BA181">
        <v>45939.14819878462</v>
      </c>
      <c r="BB181">
        <v>44027.602557770631</v>
      </c>
      <c r="BC181">
        <v>44390.504409813446</v>
      </c>
      <c r="BD181">
        <v>44869.312941309385</v>
      </c>
      <c r="BE181">
        <v>44242.973526130416</v>
      </c>
      <c r="BF181">
        <v>44055.304259047305</v>
      </c>
      <c r="BG181">
        <v>44521.894539027635</v>
      </c>
      <c r="BH181">
        <v>45193.403218797073</v>
      </c>
      <c r="BI181">
        <v>45938.785044086471</v>
      </c>
      <c r="BJ181">
        <v>46997.345454196155</v>
      </c>
      <c r="BK181">
        <v>47826.819117284314</v>
      </c>
      <c r="BL181">
        <v>48443.732054028282</v>
      </c>
      <c r="BM181">
        <v>46303.218862469992</v>
      </c>
      <c r="BN181">
        <v>48913.518990252247</v>
      </c>
      <c r="BO181">
        <v>50546.789372816937</v>
      </c>
      <c r="BP181">
        <v>50100.191367887346</v>
      </c>
    </row>
    <row r="182" spans="1:68" x14ac:dyDescent="0.3">
      <c r="A182" t="s">
        <v>555</v>
      </c>
      <c r="B182" t="s">
        <v>490</v>
      </c>
      <c r="C182" t="s">
        <v>27</v>
      </c>
      <c r="D182" t="s">
        <v>403</v>
      </c>
      <c r="E182">
        <v>19209.41498754418</v>
      </c>
      <c r="F182">
        <v>20252.96514180681</v>
      </c>
      <c r="G182">
        <v>20656.251402616013</v>
      </c>
      <c r="H182">
        <v>21276.612197494349</v>
      </c>
      <c r="I182">
        <v>22174.356231972128</v>
      </c>
      <c r="J182">
        <v>23165.631536017252</v>
      </c>
      <c r="K182">
        <v>23851.612578020435</v>
      </c>
      <c r="L182">
        <v>25132.662560708803</v>
      </c>
      <c r="M182">
        <v>25485.494898646553</v>
      </c>
      <c r="N182">
        <v>26417.408178272468</v>
      </c>
      <c r="O182">
        <v>26735.830409521586</v>
      </c>
      <c r="P182">
        <v>28055.276167179367</v>
      </c>
      <c r="Q182">
        <v>29325.648785357353</v>
      </c>
      <c r="R182">
        <v>30441.276381107178</v>
      </c>
      <c r="S182">
        <v>31439.596996205179</v>
      </c>
      <c r="T182">
        <v>32814.91570976872</v>
      </c>
      <c r="U182">
        <v>34564.068687691186</v>
      </c>
      <c r="V182">
        <v>35850.334864949378</v>
      </c>
      <c r="W182">
        <v>37095.613864406056</v>
      </c>
      <c r="X182">
        <v>38585.987361266889</v>
      </c>
      <c r="Y182">
        <v>40217.748173408021</v>
      </c>
      <c r="Z182">
        <v>40720.214810490514</v>
      </c>
      <c r="AA182">
        <v>40666.405119500785</v>
      </c>
      <c r="AB182">
        <v>42142.336657134176</v>
      </c>
      <c r="AC182">
        <v>44567.004680765407</v>
      </c>
      <c r="AD182">
        <v>46901.324289895529</v>
      </c>
      <c r="AE182">
        <v>48623.384687371341</v>
      </c>
      <c r="AF182">
        <v>49244.963198173275</v>
      </c>
      <c r="AG182">
        <v>48855.811406180495</v>
      </c>
      <c r="AH182">
        <v>49159.703615489481</v>
      </c>
      <c r="AI182">
        <v>49937.455776027738</v>
      </c>
      <c r="AJ182">
        <v>51233.036113879694</v>
      </c>
      <c r="AK182">
        <v>52758.945245629584</v>
      </c>
      <c r="AL182">
        <v>53938.021317308099</v>
      </c>
      <c r="AM182">
        <v>56343.010541341537</v>
      </c>
      <c r="AN182">
        <v>58380.540019804575</v>
      </c>
      <c r="AO182">
        <v>61005.880043864694</v>
      </c>
      <c r="AP182">
        <v>63882.476500762568</v>
      </c>
      <c r="AQ182">
        <v>65197.946314939079</v>
      </c>
      <c r="AR182">
        <v>66094.735461726857</v>
      </c>
      <c r="AS182">
        <v>67846.596853014693</v>
      </c>
      <c r="AT182">
        <v>68899.526904201542</v>
      </c>
      <c r="AU182">
        <v>69472.983672306611</v>
      </c>
      <c r="AV182">
        <v>69719.312268163048</v>
      </c>
      <c r="AW182">
        <v>72090.98629195783</v>
      </c>
      <c r="AX182">
        <v>73524.254917358296</v>
      </c>
      <c r="AY182">
        <v>74729.736606319915</v>
      </c>
      <c r="AZ182">
        <v>76115.706672098255</v>
      </c>
      <c r="BA182">
        <v>75535.211789200766</v>
      </c>
      <c r="BB182">
        <v>73141.307342296685</v>
      </c>
      <c r="BC182">
        <v>72804.395619534145</v>
      </c>
      <c r="BD182">
        <v>72660.675408521362</v>
      </c>
      <c r="BE182">
        <v>73661.678591800941</v>
      </c>
      <c r="BF182">
        <v>73515.914488595765</v>
      </c>
      <c r="BG182">
        <v>74180.323865677012</v>
      </c>
      <c r="BH182">
        <v>74809.965804989755</v>
      </c>
      <c r="BI182">
        <v>75017.494473705519</v>
      </c>
      <c r="BJ182">
        <v>76247.411655688149</v>
      </c>
      <c r="BK182">
        <v>76373.624114529666</v>
      </c>
      <c r="BL182">
        <v>76712.287125837334</v>
      </c>
      <c r="BM182">
        <v>75287.20595308968</v>
      </c>
      <c r="BN182">
        <v>77812.711568210303</v>
      </c>
      <c r="BO182">
        <v>79434.625645157517</v>
      </c>
      <c r="BP182">
        <v>78939.404767237051</v>
      </c>
    </row>
    <row r="183" spans="1:68" x14ac:dyDescent="0.3">
      <c r="A183" t="s">
        <v>177</v>
      </c>
      <c r="B183" t="s">
        <v>586</v>
      </c>
      <c r="C183" t="s">
        <v>27</v>
      </c>
      <c r="D183" t="s">
        <v>403</v>
      </c>
      <c r="E183">
        <v>325.73042681421623</v>
      </c>
      <c r="F183">
        <v>325.63075620117348</v>
      </c>
      <c r="G183">
        <v>325.3977294849247</v>
      </c>
      <c r="H183">
        <v>325.04543094622403</v>
      </c>
      <c r="I183">
        <v>342.53727536716605</v>
      </c>
      <c r="J183">
        <v>331.4827015432067</v>
      </c>
      <c r="K183">
        <v>347.48214299626312</v>
      </c>
      <c r="L183">
        <v>334.85791192784967</v>
      </c>
      <c r="M183">
        <v>329.94304908579642</v>
      </c>
      <c r="N183">
        <v>337.30229287374533</v>
      </c>
      <c r="O183">
        <v>338.5348336527033</v>
      </c>
      <c r="P183">
        <v>327.32469112168195</v>
      </c>
      <c r="Q183">
        <v>330.35775877072206</v>
      </c>
      <c r="R183">
        <v>321.78811298599396</v>
      </c>
      <c r="S183">
        <v>334.87820177668408</v>
      </c>
      <c r="T183">
        <v>332.45474169012226</v>
      </c>
      <c r="U183">
        <v>339.63433946844702</v>
      </c>
      <c r="V183">
        <v>342.19367319317922</v>
      </c>
      <c r="W183">
        <v>349.15105946509203</v>
      </c>
      <c r="X183">
        <v>349.21756861966452</v>
      </c>
      <c r="Y183">
        <v>333.20504535134768</v>
      </c>
      <c r="Z183">
        <v>352.65167997311278</v>
      </c>
      <c r="AA183">
        <v>357.53199253205383</v>
      </c>
      <c r="AB183">
        <v>338.73218906647691</v>
      </c>
      <c r="AC183">
        <v>362.83523499366009</v>
      </c>
      <c r="AD183">
        <v>376.37129346352009</v>
      </c>
      <c r="AE183">
        <v>384.85864436656067</v>
      </c>
      <c r="AF183">
        <v>383.07074519255656</v>
      </c>
      <c r="AG183">
        <v>403.86034310506392</v>
      </c>
      <c r="AH183">
        <v>412.00734841724534</v>
      </c>
      <c r="AI183">
        <v>420.74311905475855</v>
      </c>
      <c r="AJ183">
        <v>436.10416591464036</v>
      </c>
      <c r="AK183">
        <v>441.48218009205294</v>
      </c>
      <c r="AL183">
        <v>446.2935233531573</v>
      </c>
      <c r="AM183">
        <v>471.27426274633632</v>
      </c>
      <c r="AN183">
        <v>476.45319141309585</v>
      </c>
      <c r="AO183">
        <v>491.30277139103629</v>
      </c>
      <c r="AP183">
        <v>505.77440599472885</v>
      </c>
      <c r="AQ183">
        <v>511.05296720162886</v>
      </c>
      <c r="AR183">
        <v>523.8826082111018</v>
      </c>
      <c r="AS183">
        <v>546.93162405665646</v>
      </c>
      <c r="AT183">
        <v>564.0754251668933</v>
      </c>
      <c r="AU183">
        <v>556.36823026754882</v>
      </c>
      <c r="AV183">
        <v>570.4195730440648</v>
      </c>
      <c r="AW183">
        <v>589.75761415509555</v>
      </c>
      <c r="AX183">
        <v>603.74884592318722</v>
      </c>
      <c r="AY183">
        <v>618.55929089804374</v>
      </c>
      <c r="AZ183">
        <v>635.00008121564395</v>
      </c>
      <c r="BA183">
        <v>669.55654032808104</v>
      </c>
      <c r="BB183">
        <v>696.14276570175525</v>
      </c>
      <c r="BC183">
        <v>726.05527736349404</v>
      </c>
      <c r="BD183">
        <v>748.01249259382632</v>
      </c>
      <c r="BE183">
        <v>781.10387087291679</v>
      </c>
      <c r="BF183">
        <v>807.13693888590751</v>
      </c>
      <c r="BG183">
        <v>853.14804837653321</v>
      </c>
      <c r="BH183">
        <v>882.30766159991992</v>
      </c>
      <c r="BI183">
        <v>878.15038668088482</v>
      </c>
      <c r="BJ183">
        <v>946.04255597772863</v>
      </c>
      <c r="BK183">
        <v>1006.6069070100281</v>
      </c>
      <c r="BL183">
        <v>1061.4862755047216</v>
      </c>
      <c r="BM183">
        <v>1018.1079107627808</v>
      </c>
      <c r="BN183">
        <v>1042.9739720286691</v>
      </c>
      <c r="BO183">
        <v>1083.2203776893907</v>
      </c>
      <c r="BP183">
        <v>1091.8956914109297</v>
      </c>
    </row>
    <row r="184" spans="1:68" x14ac:dyDescent="0.3">
      <c r="A184" t="s">
        <v>87</v>
      </c>
      <c r="B184" t="s">
        <v>219</v>
      </c>
      <c r="C184" t="s">
        <v>27</v>
      </c>
      <c r="D184" t="s">
        <v>403</v>
      </c>
      <c r="O184">
        <v>28582.640051277365</v>
      </c>
      <c r="P184">
        <v>28912.068046898803</v>
      </c>
      <c r="Q184">
        <v>29296.215448374402</v>
      </c>
      <c r="R184">
        <v>29683.881194561687</v>
      </c>
      <c r="S184">
        <v>30087.965455851787</v>
      </c>
      <c r="T184">
        <v>30517.069302234519</v>
      </c>
      <c r="U184">
        <v>29223.132066072307</v>
      </c>
      <c r="V184">
        <v>27884.737206018937</v>
      </c>
      <c r="W184">
        <v>26739.935145360167</v>
      </c>
      <c r="X184">
        <v>25832.585977047198</v>
      </c>
      <c r="Y184">
        <v>24943.828508403545</v>
      </c>
      <c r="Z184">
        <v>24064.717801195231</v>
      </c>
      <c r="AA184">
        <v>23444.794039842047</v>
      </c>
      <c r="AB184">
        <v>22318.950476533257</v>
      </c>
      <c r="AC184">
        <v>20908.097129490845</v>
      </c>
      <c r="AD184">
        <v>19859.647209094099</v>
      </c>
      <c r="AE184">
        <v>18815.877599020616</v>
      </c>
      <c r="AF184">
        <v>17801.542918657458</v>
      </c>
      <c r="AG184">
        <v>16795.803350318743</v>
      </c>
      <c r="AH184">
        <v>15824.572482067604</v>
      </c>
      <c r="AI184">
        <v>14910.963964967541</v>
      </c>
      <c r="AJ184">
        <v>11707.981935178257</v>
      </c>
      <c r="AK184">
        <v>9584.5060288556087</v>
      </c>
      <c r="AL184">
        <v>7963.472191984737</v>
      </c>
      <c r="AM184">
        <v>7619.8270512736317</v>
      </c>
      <c r="AN184">
        <v>6987.5093736885919</v>
      </c>
      <c r="AO184">
        <v>6141.5613880523224</v>
      </c>
      <c r="AP184">
        <v>5581.954707858099</v>
      </c>
      <c r="AQ184">
        <v>4917.3088546113704</v>
      </c>
      <c r="AR184">
        <v>4591.6757355276077</v>
      </c>
      <c r="AS184">
        <v>4279.334476541715</v>
      </c>
      <c r="AT184">
        <v>3995.3982030763946</v>
      </c>
      <c r="AU184">
        <v>3601.1728588340629</v>
      </c>
      <c r="AV184">
        <v>3613.8683903764513</v>
      </c>
      <c r="AW184">
        <v>3460.9470903175029</v>
      </c>
      <c r="AX184">
        <v>3194.7552998686342</v>
      </c>
      <c r="AY184">
        <v>2929.675751861068</v>
      </c>
      <c r="AZ184">
        <v>2800.7578350505883</v>
      </c>
      <c r="BA184">
        <v>4929.9281361868525</v>
      </c>
      <c r="BB184">
        <v>4660.5932673287507</v>
      </c>
      <c r="BC184">
        <v>4656.9525343789774</v>
      </c>
      <c r="BD184">
        <v>5319.9803939066451</v>
      </c>
      <c r="BE184">
        <v>6513.885734764388</v>
      </c>
      <c r="BF184">
        <v>6623.9410518296236</v>
      </c>
      <c r="BG184">
        <v>7500.7346970578983</v>
      </c>
      <c r="BH184">
        <v>7587.2544103888858</v>
      </c>
      <c r="BI184">
        <v>7726.6935667730604</v>
      </c>
      <c r="BJ184">
        <v>7084.3509959262265</v>
      </c>
      <c r="BK184">
        <v>6881.7542423526838</v>
      </c>
      <c r="BL184">
        <v>7341.8682057187807</v>
      </c>
      <c r="BM184">
        <v>7346.6704481504676</v>
      </c>
      <c r="BN184">
        <v>7792.16322076098</v>
      </c>
      <c r="BO184">
        <v>7861.6834781125781</v>
      </c>
      <c r="BP184">
        <v>7847.6648708393504</v>
      </c>
    </row>
    <row r="185" spans="1:68" x14ac:dyDescent="0.3">
      <c r="A185" t="s">
        <v>457</v>
      </c>
      <c r="B185" t="s">
        <v>239</v>
      </c>
      <c r="C185" t="s">
        <v>27</v>
      </c>
      <c r="D185" t="s">
        <v>403</v>
      </c>
      <c r="E185">
        <v>17776.551068472032</v>
      </c>
      <c r="F185">
        <v>18002.389587215799</v>
      </c>
      <c r="G185">
        <v>18091.225758171</v>
      </c>
      <c r="H185">
        <v>18817.608357436922</v>
      </c>
      <c r="I185">
        <v>19552.167318057782</v>
      </c>
      <c r="J185">
        <v>20407.725018270045</v>
      </c>
      <c r="K185">
        <v>21298.000159948755</v>
      </c>
      <c r="L185">
        <v>19960.994585404944</v>
      </c>
      <c r="M185">
        <v>19777.003601968794</v>
      </c>
      <c r="N185">
        <v>21599.071172151336</v>
      </c>
      <c r="O185">
        <v>21010.025505652484</v>
      </c>
      <c r="P185">
        <v>21482.054113016049</v>
      </c>
      <c r="Q185">
        <v>22185.927371613507</v>
      </c>
      <c r="R185">
        <v>23452.909132308101</v>
      </c>
      <c r="S185">
        <v>24345.54023665193</v>
      </c>
      <c r="T185">
        <v>23463.026057046853</v>
      </c>
      <c r="U185">
        <v>23472.351089921438</v>
      </c>
      <c r="V185">
        <v>22478.302051577801</v>
      </c>
      <c r="W185">
        <v>22542.680184814049</v>
      </c>
      <c r="X185">
        <v>23127.130249964608</v>
      </c>
      <c r="Y185">
        <v>23394.774612453628</v>
      </c>
      <c r="Z185">
        <v>24389.862851524365</v>
      </c>
      <c r="AA185">
        <v>24373.247341514078</v>
      </c>
      <c r="AB185">
        <v>24883.592530099653</v>
      </c>
      <c r="AC185">
        <v>25851.726241821387</v>
      </c>
      <c r="AD185">
        <v>26107.489313544269</v>
      </c>
      <c r="AE185">
        <v>26820.426670659093</v>
      </c>
      <c r="AF185">
        <v>26848.632106228964</v>
      </c>
      <c r="AG185">
        <v>26680.109894933361</v>
      </c>
      <c r="AH185">
        <v>26595.194323687912</v>
      </c>
      <c r="AI185">
        <v>26391.142588270082</v>
      </c>
      <c r="AJ185">
        <v>24868.738522874097</v>
      </c>
      <c r="AK185">
        <v>24880.203708161192</v>
      </c>
      <c r="AL185">
        <v>26170.440101481247</v>
      </c>
      <c r="AM185">
        <v>27146.825667823054</v>
      </c>
      <c r="AN185">
        <v>28015.58644254968</v>
      </c>
      <c r="AO185">
        <v>28571.407509615769</v>
      </c>
      <c r="AP185">
        <v>28785.195843652327</v>
      </c>
      <c r="AQ185">
        <v>28776.022218892809</v>
      </c>
      <c r="AR185">
        <v>30164.085203497267</v>
      </c>
      <c r="AS185">
        <v>30848.186088325572</v>
      </c>
      <c r="AT185">
        <v>31713.130177231906</v>
      </c>
      <c r="AU185">
        <v>32636.137550376698</v>
      </c>
      <c r="AV185">
        <v>33511.550491335242</v>
      </c>
      <c r="AW185">
        <v>34367.006236220353</v>
      </c>
      <c r="AX185">
        <v>35120.735512642692</v>
      </c>
      <c r="AY185">
        <v>35659.596165659954</v>
      </c>
      <c r="AZ185">
        <v>36406.14080587872</v>
      </c>
      <c r="BA185">
        <v>35651.015637370612</v>
      </c>
      <c r="BB185">
        <v>35278.040776365582</v>
      </c>
      <c r="BC185">
        <v>35392.017344657004</v>
      </c>
      <c r="BD185">
        <v>35910.417363657725</v>
      </c>
      <c r="BE185">
        <v>36531.748449832688</v>
      </c>
      <c r="BF185">
        <v>37252.757055047827</v>
      </c>
      <c r="BG185">
        <v>38014.643552972775</v>
      </c>
      <c r="BH185">
        <v>38639.350194142666</v>
      </c>
      <c r="BI185">
        <v>39197.327525871042</v>
      </c>
      <c r="BJ185">
        <v>39691.213319671864</v>
      </c>
      <c r="BK185">
        <v>40350.912200374441</v>
      </c>
      <c r="BL185">
        <v>40651.97446731005</v>
      </c>
      <c r="BM185">
        <v>39596.526617422089</v>
      </c>
      <c r="BN185">
        <v>41225.792783581201</v>
      </c>
      <c r="BO185">
        <v>42320.892439076008</v>
      </c>
      <c r="BP185">
        <v>41724.968527083045</v>
      </c>
    </row>
    <row r="186" spans="1:68" x14ac:dyDescent="0.3">
      <c r="A186" t="s">
        <v>278</v>
      </c>
      <c r="B186" t="s">
        <v>532</v>
      </c>
      <c r="C186" t="s">
        <v>27</v>
      </c>
      <c r="D186" t="s">
        <v>403</v>
      </c>
      <c r="E186">
        <v>11079.746900088414</v>
      </c>
      <c r="F186">
        <v>11409.973758005875</v>
      </c>
      <c r="G186">
        <v>11877.18798330923</v>
      </c>
      <c r="H186">
        <v>12312.437590738464</v>
      </c>
      <c r="I186">
        <v>12930.841126392073</v>
      </c>
      <c r="J186">
        <v>13460.417982663539</v>
      </c>
      <c r="K186">
        <v>14033.131587630402</v>
      </c>
      <c r="L186">
        <v>14395.245205920828</v>
      </c>
      <c r="M186">
        <v>15074.280184361114</v>
      </c>
      <c r="N186">
        <v>15725.011877652942</v>
      </c>
      <c r="O186">
        <v>15979.472978568025</v>
      </c>
      <c r="P186">
        <v>16366.41912987427</v>
      </c>
      <c r="Q186">
        <v>17048.681009112734</v>
      </c>
      <c r="R186">
        <v>17878.208957065195</v>
      </c>
      <c r="S186">
        <v>17877.766389619381</v>
      </c>
      <c r="T186">
        <v>17713.578468914646</v>
      </c>
      <c r="U186">
        <v>18372.271392860308</v>
      </c>
      <c r="V186">
        <v>18878.167872075977</v>
      </c>
      <c r="W186">
        <v>19517.254185160484</v>
      </c>
      <c r="X186">
        <v>20084.634502094999</v>
      </c>
      <c r="Y186">
        <v>20145.48223187308</v>
      </c>
      <c r="Z186">
        <v>20392.865167791329</v>
      </c>
      <c r="AA186">
        <v>20252.539898020288</v>
      </c>
      <c r="AB186">
        <v>20664.501655895689</v>
      </c>
      <c r="AC186">
        <v>21473.149725097184</v>
      </c>
      <c r="AD186">
        <v>22097.703585578543</v>
      </c>
      <c r="AE186">
        <v>22588.825886578241</v>
      </c>
      <c r="AF186">
        <v>23206.927792971939</v>
      </c>
      <c r="AG186">
        <v>24067.69595348564</v>
      </c>
      <c r="AH186">
        <v>24771.985762286331</v>
      </c>
      <c r="AI186">
        <v>25276.570343407904</v>
      </c>
      <c r="AJ186">
        <v>25314.618263023312</v>
      </c>
      <c r="AK186">
        <v>25599.142713459398</v>
      </c>
      <c r="AL186">
        <v>25723.699886787967</v>
      </c>
      <c r="AM186">
        <v>26328.877180653457</v>
      </c>
      <c r="AN186">
        <v>26813.481966413008</v>
      </c>
      <c r="AO186">
        <v>27428.614023316259</v>
      </c>
      <c r="AP186">
        <v>28203.910583321249</v>
      </c>
      <c r="AQ186">
        <v>28843.100518960739</v>
      </c>
      <c r="AR186">
        <v>29609.933535877168</v>
      </c>
      <c r="AS186">
        <v>30599.592718560798</v>
      </c>
      <c r="AT186">
        <v>30800.359115934691</v>
      </c>
      <c r="AU186">
        <v>31039.748785280517</v>
      </c>
      <c r="AV186">
        <v>31437.841624390403</v>
      </c>
      <c r="AW186">
        <v>32226.281143098484</v>
      </c>
      <c r="AX186">
        <v>32896.893367381723</v>
      </c>
      <c r="AY186">
        <v>33643.836758803671</v>
      </c>
      <c r="AZ186">
        <v>34264.384746463184</v>
      </c>
      <c r="BA186">
        <v>34134.808587772517</v>
      </c>
      <c r="BB186">
        <v>32745.957840258467</v>
      </c>
      <c r="BC186">
        <v>33497.408552090128</v>
      </c>
      <c r="BD186">
        <v>33951.98473815238</v>
      </c>
      <c r="BE186">
        <v>34216.164067418205</v>
      </c>
      <c r="BF186">
        <v>34551.578942870692</v>
      </c>
      <c r="BG186">
        <v>35078.497246047016</v>
      </c>
      <c r="BH186">
        <v>35733.344031365923</v>
      </c>
      <c r="BI186">
        <v>36164.496288928167</v>
      </c>
      <c r="BJ186">
        <v>36877.321894562447</v>
      </c>
      <c r="BK186">
        <v>37519.4585593511</v>
      </c>
      <c r="BL186">
        <v>37993.020151068173</v>
      </c>
      <c r="BM186">
        <v>36291.979486730037</v>
      </c>
      <c r="BN186">
        <v>38296.861700266738</v>
      </c>
      <c r="BO186">
        <v>39203.911845806557</v>
      </c>
      <c r="BP186">
        <v>39640.280560952961</v>
      </c>
    </row>
    <row r="187" spans="1:68" x14ac:dyDescent="0.3">
      <c r="A187" t="s">
        <v>569</v>
      </c>
      <c r="B187" t="s">
        <v>462</v>
      </c>
      <c r="C187" t="s">
        <v>27</v>
      </c>
      <c r="D187" t="s">
        <v>403</v>
      </c>
      <c r="J187">
        <v>2687.1006468621449</v>
      </c>
      <c r="K187">
        <v>2763.0624254701816</v>
      </c>
      <c r="L187">
        <v>4485.6493300156926</v>
      </c>
      <c r="M187">
        <v>7962.5255688161487</v>
      </c>
      <c r="N187">
        <v>9757.9721247452126</v>
      </c>
      <c r="O187">
        <v>10830.492810857208</v>
      </c>
      <c r="P187">
        <v>10640.462088121552</v>
      </c>
      <c r="Q187">
        <v>11368.332223799784</v>
      </c>
      <c r="R187">
        <v>9473.1397588765158</v>
      </c>
      <c r="S187">
        <v>10197.436343223157</v>
      </c>
      <c r="T187">
        <v>12164.859380127609</v>
      </c>
      <c r="U187">
        <v>14007.176372006677</v>
      </c>
      <c r="V187">
        <v>13461.480811236708</v>
      </c>
      <c r="W187">
        <v>12302.022796008872</v>
      </c>
      <c r="X187">
        <v>12160.747563909566</v>
      </c>
      <c r="Y187">
        <v>12208.932351667761</v>
      </c>
      <c r="Z187">
        <v>13517.487587282401</v>
      </c>
      <c r="AA187">
        <v>14251.026449817051</v>
      </c>
      <c r="AB187">
        <v>15710.783203924251</v>
      </c>
      <c r="AC187">
        <v>17347.275796364243</v>
      </c>
      <c r="AD187">
        <v>18608.260859483347</v>
      </c>
      <c r="AE187">
        <v>17795.293837792022</v>
      </c>
      <c r="AF187">
        <v>16175.505224290522</v>
      </c>
      <c r="AG187">
        <v>16189.130449852566</v>
      </c>
      <c r="AH187">
        <v>17138.086185098971</v>
      </c>
      <c r="AI187">
        <v>16255.585866161427</v>
      </c>
      <c r="AJ187">
        <v>16418.084459613972</v>
      </c>
      <c r="AK187">
        <v>16992.187264658674</v>
      </c>
      <c r="AL187">
        <v>17265.502415185569</v>
      </c>
      <c r="AM187">
        <v>17415.153557810434</v>
      </c>
      <c r="AN187">
        <v>17957.155909569137</v>
      </c>
      <c r="AO187">
        <v>18191.922018432637</v>
      </c>
      <c r="AP187">
        <v>18983.473271942672</v>
      </c>
      <c r="AQ187">
        <v>19193.290967294677</v>
      </c>
      <c r="AR187">
        <v>18983.183888444153</v>
      </c>
      <c r="AS187">
        <v>19953.675180485156</v>
      </c>
      <c r="AT187">
        <v>20581.263606094053</v>
      </c>
      <c r="AU187">
        <v>20109.054556373056</v>
      </c>
      <c r="AV187">
        <v>19347.523516085319</v>
      </c>
      <c r="AW187">
        <v>19301.806710568777</v>
      </c>
      <c r="AX187">
        <v>19418.015047080247</v>
      </c>
      <c r="AY187">
        <v>20097.900402507585</v>
      </c>
      <c r="AZ187">
        <v>20629.843374233569</v>
      </c>
      <c r="BA187">
        <v>21939.84744415235</v>
      </c>
      <c r="BB187">
        <v>22879.505159521395</v>
      </c>
      <c r="BC187">
        <v>21782.799384955397</v>
      </c>
      <c r="BD187">
        <v>20142.157052378909</v>
      </c>
      <c r="BE187">
        <v>19888.753861743473</v>
      </c>
      <c r="BF187">
        <v>19387.082769156179</v>
      </c>
      <c r="BG187">
        <v>18694.310951892352</v>
      </c>
      <c r="BH187">
        <v>18777.433058916169</v>
      </c>
      <c r="BI187">
        <v>18799.808451388017</v>
      </c>
      <c r="BJ187">
        <v>18260.005074703982</v>
      </c>
      <c r="BK187">
        <v>18256.653145330063</v>
      </c>
      <c r="BL187">
        <v>18044.270453500751</v>
      </c>
      <c r="BM187">
        <v>17662.242841681953</v>
      </c>
      <c r="BN187">
        <v>18300.76199537576</v>
      </c>
      <c r="BO187">
        <v>18856.875237347755</v>
      </c>
      <c r="BP187">
        <v>18821.981834529201</v>
      </c>
    </row>
    <row r="188" spans="1:68" x14ac:dyDescent="0.3">
      <c r="A188" t="s">
        <v>567</v>
      </c>
      <c r="B188" t="s">
        <v>339</v>
      </c>
      <c r="C188" t="s">
        <v>27</v>
      </c>
      <c r="D188" t="s">
        <v>403</v>
      </c>
      <c r="T188">
        <v>4855.9347148782517</v>
      </c>
      <c r="U188">
        <v>5637.629958485084</v>
      </c>
      <c r="V188">
        <v>6135.9592089719999</v>
      </c>
      <c r="W188">
        <v>6393.7361319174843</v>
      </c>
      <c r="X188">
        <v>6941.1805382210096</v>
      </c>
      <c r="Y188">
        <v>6821.4991389995785</v>
      </c>
      <c r="Z188">
        <v>6390.3224949891555</v>
      </c>
      <c r="AA188">
        <v>6365.1619297909074</v>
      </c>
      <c r="AB188">
        <v>6385.4416381822512</v>
      </c>
      <c r="AC188">
        <v>6545.1239309001621</v>
      </c>
      <c r="AD188">
        <v>6513.4741505651764</v>
      </c>
      <c r="AE188">
        <v>6578.5619018262987</v>
      </c>
      <c r="AF188">
        <v>6904.3761575211402</v>
      </c>
      <c r="AG188">
        <v>7079.269821253888</v>
      </c>
      <c r="AH188">
        <v>7146.6633391713895</v>
      </c>
      <c r="AI188">
        <v>7344.0894987341808</v>
      </c>
      <c r="AJ188">
        <v>7270.0213266184182</v>
      </c>
      <c r="AK188">
        <v>7174.8473692518655</v>
      </c>
      <c r="AL188">
        <v>7316.6152104174826</v>
      </c>
      <c r="AM188">
        <v>7438.5616597190528</v>
      </c>
      <c r="AN188">
        <v>7726.9334091311157</v>
      </c>
      <c r="AO188">
        <v>7925.7969934482535</v>
      </c>
      <c r="AP188">
        <v>8190.8136343585293</v>
      </c>
      <c r="AQ188">
        <v>8455.4208026069027</v>
      </c>
      <c r="AR188">
        <v>8554.584858033817</v>
      </c>
      <c r="AS188">
        <v>9021.1544207697552</v>
      </c>
      <c r="AT188">
        <v>9187.2097199551372</v>
      </c>
      <c r="AU188">
        <v>9375.180336028192</v>
      </c>
      <c r="AV188">
        <v>9669.1428932875788</v>
      </c>
      <c r="AW188">
        <v>9996.6595615376045</v>
      </c>
      <c r="AX188">
        <v>10321.982833760014</v>
      </c>
      <c r="AY188">
        <v>10802.946394137904</v>
      </c>
      <c r="AZ188">
        <v>11299.020077076259</v>
      </c>
      <c r="BA188">
        <v>11342.586755339651</v>
      </c>
      <c r="BB188">
        <v>10764.977933889801</v>
      </c>
      <c r="BC188">
        <v>10919.073301320401</v>
      </c>
      <c r="BD188">
        <v>11146.059357442658</v>
      </c>
      <c r="BE188">
        <v>11211.155775907935</v>
      </c>
      <c r="BF188">
        <v>11262.27958151478</v>
      </c>
      <c r="BG188">
        <v>11378.412944772874</v>
      </c>
      <c r="BH188">
        <v>11597.285610462439</v>
      </c>
      <c r="BI188">
        <v>11888.829025304769</v>
      </c>
      <c r="BJ188">
        <v>12287.065357805277</v>
      </c>
      <c r="BK188">
        <v>12616.296474199569</v>
      </c>
      <c r="BL188">
        <v>12993.128062226495</v>
      </c>
      <c r="BM188">
        <v>12160.077682788133</v>
      </c>
      <c r="BN188">
        <v>12876.635804246225</v>
      </c>
      <c r="BO188">
        <v>13316.494392304376</v>
      </c>
      <c r="BP188">
        <v>13507.378289703123</v>
      </c>
    </row>
    <row r="189" spans="1:68" x14ac:dyDescent="0.3">
      <c r="A189" t="s">
        <v>602</v>
      </c>
      <c r="B189" t="s">
        <v>112</v>
      </c>
      <c r="C189" t="s">
        <v>27</v>
      </c>
      <c r="D189" t="s">
        <v>403</v>
      </c>
      <c r="E189">
        <v>411.75562612000829</v>
      </c>
      <c r="F189">
        <v>426.1462291195802</v>
      </c>
      <c r="G189">
        <v>435.07184886831902</v>
      </c>
      <c r="H189">
        <v>461.72293602887044</v>
      </c>
      <c r="I189">
        <v>484.61376300460489</v>
      </c>
      <c r="J189">
        <v>521.80208009632975</v>
      </c>
      <c r="K189">
        <v>537.92532560036443</v>
      </c>
      <c r="L189">
        <v>552.13136648402292</v>
      </c>
      <c r="M189">
        <v>576.29779847897953</v>
      </c>
      <c r="N189">
        <v>591.67757392632029</v>
      </c>
      <c r="O189">
        <v>640.91758645106358</v>
      </c>
      <c r="P189">
        <v>627.12403496095897</v>
      </c>
      <c r="Q189">
        <v>615.73126495032272</v>
      </c>
      <c r="R189">
        <v>641.01523930099074</v>
      </c>
      <c r="S189">
        <v>645.01050862463376</v>
      </c>
      <c r="T189">
        <v>652.66033548389373</v>
      </c>
      <c r="U189">
        <v>665.75271031626335</v>
      </c>
      <c r="V189">
        <v>670.82800209097252</v>
      </c>
      <c r="W189">
        <v>702.15894217893538</v>
      </c>
      <c r="X189">
        <v>703.90871034736972</v>
      </c>
      <c r="Y189">
        <v>744.86457440754555</v>
      </c>
      <c r="Z189">
        <v>769.08252301440723</v>
      </c>
      <c r="AA189">
        <v>786.16816336589488</v>
      </c>
      <c r="AB189">
        <v>809.48340547096598</v>
      </c>
      <c r="AC189">
        <v>824.03553679032188</v>
      </c>
      <c r="AD189">
        <v>858.13672852332161</v>
      </c>
      <c r="AE189">
        <v>873.88328612745909</v>
      </c>
      <c r="AF189">
        <v>897.85453141879236</v>
      </c>
      <c r="AG189">
        <v>933.05335811244618</v>
      </c>
      <c r="AH189">
        <v>946.85992030164493</v>
      </c>
      <c r="AI189">
        <v>956.99384474664589</v>
      </c>
      <c r="AJ189">
        <v>973.46987355993929</v>
      </c>
      <c r="AK189">
        <v>1021.3107883822001</v>
      </c>
      <c r="AL189">
        <v>1013.0100117762515</v>
      </c>
      <c r="AM189">
        <v>1020.7983313119774</v>
      </c>
      <c r="AN189">
        <v>1040.28829673921</v>
      </c>
      <c r="AO189">
        <v>1057.983210757634</v>
      </c>
      <c r="AP189">
        <v>1037.7462036110173</v>
      </c>
      <c r="AQ189">
        <v>1033.8828277597581</v>
      </c>
      <c r="AR189">
        <v>1041.5233635087682</v>
      </c>
      <c r="AS189">
        <v>1053.0043059979191</v>
      </c>
      <c r="AT189">
        <v>1058.221014089926</v>
      </c>
      <c r="AU189">
        <v>1058.7805674788733</v>
      </c>
      <c r="AV189">
        <v>1091.8012375018955</v>
      </c>
      <c r="AW189">
        <v>1151.280409480536</v>
      </c>
      <c r="AX189">
        <v>1208.6812901229212</v>
      </c>
      <c r="AY189">
        <v>1255.2072876621623</v>
      </c>
      <c r="AZ189">
        <v>1283.2220507451048</v>
      </c>
      <c r="BA189">
        <v>1282.1879764495613</v>
      </c>
      <c r="BB189">
        <v>1297.4652193530933</v>
      </c>
      <c r="BC189">
        <v>1287.6157727539467</v>
      </c>
      <c r="BD189">
        <v>1294.5099834416046</v>
      </c>
      <c r="BE189">
        <v>1309.937006518742</v>
      </c>
      <c r="BF189">
        <v>1346.28928139308</v>
      </c>
      <c r="BG189">
        <v>1382.0942017000941</v>
      </c>
      <c r="BH189">
        <v>1421.8352783008904</v>
      </c>
      <c r="BI189">
        <v>1497.1687223404092</v>
      </c>
      <c r="BJ189">
        <v>1542.904071076817</v>
      </c>
      <c r="BK189">
        <v>1612.8353526815463</v>
      </c>
      <c r="BL189">
        <v>1626.7488675057621</v>
      </c>
      <c r="BM189">
        <v>1578.4296329288127</v>
      </c>
      <c r="BN189">
        <v>1650.6926738068682</v>
      </c>
      <c r="BO189">
        <v>1696.9564903543246</v>
      </c>
      <c r="BP189">
        <v>1663.9873805729433</v>
      </c>
    </row>
    <row r="190" spans="1:68" x14ac:dyDescent="0.3">
      <c r="A190" t="s">
        <v>437</v>
      </c>
      <c r="B190" t="s">
        <v>371</v>
      </c>
      <c r="C190" t="s">
        <v>27</v>
      </c>
      <c r="D190" t="s">
        <v>403</v>
      </c>
      <c r="E190">
        <v>2723.0597686989299</v>
      </c>
      <c r="F190">
        <v>2932.5347077927554</v>
      </c>
      <c r="G190">
        <v>3080.2304648006989</v>
      </c>
      <c r="H190">
        <v>3243.0017383690533</v>
      </c>
      <c r="I190">
        <v>3285.000093497516</v>
      </c>
      <c r="J190">
        <v>3478.9366291931588</v>
      </c>
      <c r="K190">
        <v>3632.092763903222</v>
      </c>
      <c r="L190">
        <v>3827.6414241110569</v>
      </c>
      <c r="M190">
        <v>3976.9716981683614</v>
      </c>
      <c r="N190">
        <v>4190.6438080542539</v>
      </c>
      <c r="O190">
        <v>4357.4570662744964</v>
      </c>
      <c r="P190">
        <v>4645.0938729365898</v>
      </c>
      <c r="Q190">
        <v>4725.8875114653219</v>
      </c>
      <c r="R190">
        <v>4846.5386037248254</v>
      </c>
      <c r="S190">
        <v>4835.6956999470276</v>
      </c>
      <c r="T190">
        <v>4794.5358515774587</v>
      </c>
      <c r="U190">
        <v>4753.3434271430633</v>
      </c>
      <c r="V190">
        <v>4689.0862002861213</v>
      </c>
      <c r="W190">
        <v>5026.501172500718</v>
      </c>
      <c r="X190">
        <v>5131.1517867731945</v>
      </c>
      <c r="Y190">
        <v>5668.5968451566814</v>
      </c>
      <c r="Z190">
        <v>6048.0076815560615</v>
      </c>
      <c r="AA190">
        <v>6224.940751144999</v>
      </c>
      <c r="AB190">
        <v>5808.6509764045859</v>
      </c>
      <c r="AC190">
        <v>5829.6946601513355</v>
      </c>
      <c r="AD190">
        <v>5980.0105566281363</v>
      </c>
      <c r="AE190">
        <v>6055.8375525964266</v>
      </c>
      <c r="AF190">
        <v>5816.1597601753738</v>
      </c>
      <c r="AG190">
        <v>4929.4103816058678</v>
      </c>
      <c r="AH190">
        <v>4900.5655068550313</v>
      </c>
      <c r="AI190">
        <v>5186.2505685844535</v>
      </c>
      <c r="AJ190">
        <v>5556.6331930666365</v>
      </c>
      <c r="AK190">
        <v>5889.1800339346173</v>
      </c>
      <c r="AL190">
        <v>6083.9658434036946</v>
      </c>
      <c r="AM190">
        <v>6130.6726880777351</v>
      </c>
      <c r="AN190">
        <v>6112.4727965178463</v>
      </c>
      <c r="AO190">
        <v>6234.361330391167</v>
      </c>
      <c r="AP190">
        <v>6504.8275516759049</v>
      </c>
      <c r="AQ190">
        <v>6843.9868421794199</v>
      </c>
      <c r="AR190">
        <v>6972.0600943491463</v>
      </c>
      <c r="AS190">
        <v>7021.5464362515522</v>
      </c>
      <c r="AT190">
        <v>6925.0786574769418</v>
      </c>
      <c r="AU190">
        <v>6943.426060406764</v>
      </c>
      <c r="AV190">
        <v>7097.577558785244</v>
      </c>
      <c r="AW190">
        <v>7486.2767510053818</v>
      </c>
      <c r="AX190">
        <v>7872.7854957750351</v>
      </c>
      <c r="AY190">
        <v>8394.7458090763557</v>
      </c>
      <c r="AZ190">
        <v>9228.0725696133559</v>
      </c>
      <c r="BA190">
        <v>9952.9168409274789</v>
      </c>
      <c r="BB190">
        <v>9895.2547826418322</v>
      </c>
      <c r="BC190">
        <v>10286.20310722427</v>
      </c>
      <c r="BD190">
        <v>11248.003406662148</v>
      </c>
      <c r="BE190">
        <v>12130.228635431473</v>
      </c>
      <c r="BF190">
        <v>12741.380447450791</v>
      </c>
      <c r="BG190">
        <v>13155.453669082332</v>
      </c>
      <c r="BH190">
        <v>13669.559442409705</v>
      </c>
      <c r="BI190">
        <v>14099.936329887245</v>
      </c>
      <c r="BJ190">
        <v>14634.842509130614</v>
      </c>
      <c r="BK190">
        <v>14922.129988894034</v>
      </c>
      <c r="BL190">
        <v>15166.880902450413</v>
      </c>
      <c r="BM190">
        <v>12307.259204701466</v>
      </c>
      <c r="BN190">
        <v>14069.87941477459</v>
      </c>
      <c r="BO190">
        <v>15388.05586489037</v>
      </c>
      <c r="BP190">
        <v>16294.032602515892</v>
      </c>
    </row>
    <row r="191" spans="1:68" x14ac:dyDescent="0.3">
      <c r="A191" t="s">
        <v>397</v>
      </c>
      <c r="B191" t="s">
        <v>240</v>
      </c>
      <c r="C191" t="s">
        <v>27</v>
      </c>
      <c r="D191" t="s">
        <v>403</v>
      </c>
      <c r="E191">
        <v>2704.8799478064316</v>
      </c>
      <c r="F191">
        <v>2818.8444555023543</v>
      </c>
      <c r="G191">
        <v>3011.4785302782025</v>
      </c>
      <c r="H191">
        <v>3051.189563170135</v>
      </c>
      <c r="I191">
        <v>3157.3215005961379</v>
      </c>
      <c r="J191">
        <v>3238.7833091193233</v>
      </c>
      <c r="K191">
        <v>3405.49375159797</v>
      </c>
      <c r="L191">
        <v>3436.4891550361112</v>
      </c>
      <c r="M191">
        <v>3344.8134241988246</v>
      </c>
      <c r="N191">
        <v>3365.286878508743</v>
      </c>
      <c r="O191">
        <v>3389.1413306654549</v>
      </c>
      <c r="P191">
        <v>3455.6451130286769</v>
      </c>
      <c r="Q191">
        <v>3480.6270707957947</v>
      </c>
      <c r="R191">
        <v>3602.724500714316</v>
      </c>
      <c r="S191">
        <v>3840.8235734710652</v>
      </c>
      <c r="T191">
        <v>3906.3068717364954</v>
      </c>
      <c r="U191">
        <v>3866.3571743943321</v>
      </c>
      <c r="V191">
        <v>3784.7258014809427</v>
      </c>
      <c r="W191">
        <v>3593.0604049270596</v>
      </c>
      <c r="X191">
        <v>3647.8084801312252</v>
      </c>
      <c r="Y191">
        <v>3768.8981423554255</v>
      </c>
      <c r="Z191">
        <v>3880.5521711236424</v>
      </c>
      <c r="AA191">
        <v>3778.763649525526</v>
      </c>
      <c r="AB191">
        <v>3304.0917236365694</v>
      </c>
      <c r="AC191">
        <v>3341.8838383906846</v>
      </c>
      <c r="AD191">
        <v>3331.1437410392282</v>
      </c>
      <c r="AE191">
        <v>3561.8331536280184</v>
      </c>
      <c r="AF191">
        <v>3820.7390174742568</v>
      </c>
      <c r="AG191">
        <v>3382.7017577059337</v>
      </c>
      <c r="AH191">
        <v>2900.3099425690489</v>
      </c>
      <c r="AI191">
        <v>2695.3735042399908</v>
      </c>
      <c r="AJ191">
        <v>2697.3728270652009</v>
      </c>
      <c r="AK191">
        <v>2628.7536263429884</v>
      </c>
      <c r="AL191">
        <v>2711.6911632302849</v>
      </c>
      <c r="AM191">
        <v>2985.8534646848689</v>
      </c>
      <c r="AN191">
        <v>3146.0451374896165</v>
      </c>
      <c r="AO191">
        <v>3174.6005095725768</v>
      </c>
      <c r="AP191">
        <v>3319.1693974849036</v>
      </c>
      <c r="AQ191">
        <v>3248.1848139688345</v>
      </c>
      <c r="AR191">
        <v>3242.2391517067617</v>
      </c>
      <c r="AS191">
        <v>3279.3554298670761</v>
      </c>
      <c r="AT191">
        <v>3255.5902783556758</v>
      </c>
      <c r="AU191">
        <v>3392.9947505257092</v>
      </c>
      <c r="AV191">
        <v>3497.3579142568101</v>
      </c>
      <c r="AW191">
        <v>3635.1577387011439</v>
      </c>
      <c r="AX191">
        <v>3828.8527292397293</v>
      </c>
      <c r="AY191">
        <v>4083.2052109421647</v>
      </c>
      <c r="AZ191">
        <v>4397.0511470070323</v>
      </c>
      <c r="BA191">
        <v>4764.070501701277</v>
      </c>
      <c r="BB191">
        <v>4782.5498081194219</v>
      </c>
      <c r="BC191">
        <v>5142.0143664095194</v>
      </c>
      <c r="BD191">
        <v>5421.334247961724</v>
      </c>
      <c r="BE191">
        <v>5701.6043206318864</v>
      </c>
      <c r="BF191">
        <v>5977.1826876145878</v>
      </c>
      <c r="BG191">
        <v>6056.0337567342094</v>
      </c>
      <c r="BH191">
        <v>6180.1192681023267</v>
      </c>
      <c r="BI191">
        <v>6337.5804925457987</v>
      </c>
      <c r="BJ191">
        <v>6400.0382320192248</v>
      </c>
      <c r="BK191">
        <v>6530.4229976545657</v>
      </c>
      <c r="BL191">
        <v>6550.4480153111826</v>
      </c>
      <c r="BM191">
        <v>5750.2003107278924</v>
      </c>
      <c r="BN191">
        <v>6438.7499502792944</v>
      </c>
      <c r="BO191">
        <v>6549.3348303455759</v>
      </c>
      <c r="BP191">
        <v>6455.8276816672778</v>
      </c>
    </row>
    <row r="192" spans="1:68" x14ac:dyDescent="0.3">
      <c r="A192" t="s">
        <v>230</v>
      </c>
      <c r="B192" t="s">
        <v>474</v>
      </c>
      <c r="C192" t="s">
        <v>27</v>
      </c>
      <c r="D192" t="s">
        <v>403</v>
      </c>
      <c r="E192">
        <v>1100.310896886037</v>
      </c>
      <c r="F192">
        <v>1129.0696802795906</v>
      </c>
      <c r="G192">
        <v>1150.7059544273347</v>
      </c>
      <c r="H192">
        <v>1197.4180059124217</v>
      </c>
      <c r="I192">
        <v>1204.2967426368079</v>
      </c>
      <c r="J192">
        <v>1234.291002366029</v>
      </c>
      <c r="K192">
        <v>1254.7156384056539</v>
      </c>
      <c r="L192">
        <v>1285.4588083017125</v>
      </c>
      <c r="M192">
        <v>1314.9665723371172</v>
      </c>
      <c r="N192">
        <v>1341.4508954504317</v>
      </c>
      <c r="O192">
        <v>1355.3722014466821</v>
      </c>
      <c r="P192">
        <v>1391.7506459413614</v>
      </c>
      <c r="Q192">
        <v>1430.4430715231649</v>
      </c>
      <c r="R192">
        <v>1517.7946998525335</v>
      </c>
      <c r="S192">
        <v>1532.0800255545923</v>
      </c>
      <c r="T192">
        <v>1577.2538120393519</v>
      </c>
      <c r="U192">
        <v>1673.0919112558286</v>
      </c>
      <c r="V192">
        <v>1719.796673687898</v>
      </c>
      <c r="W192">
        <v>1760.0457096763034</v>
      </c>
      <c r="X192">
        <v>1808.73118158426</v>
      </c>
      <c r="Y192">
        <v>1853.0735786802697</v>
      </c>
      <c r="Z192">
        <v>1867.8906808320558</v>
      </c>
      <c r="AA192">
        <v>1889.0912087334498</v>
      </c>
      <c r="AB192">
        <v>1877.7000214918914</v>
      </c>
      <c r="AC192">
        <v>1703.2730777541649</v>
      </c>
      <c r="AD192">
        <v>1548.8965086835165</v>
      </c>
      <c r="AE192">
        <v>1566.2080181864644</v>
      </c>
      <c r="AF192">
        <v>1597.3620646070453</v>
      </c>
      <c r="AG192">
        <v>1665.4451503258756</v>
      </c>
      <c r="AH192">
        <v>1728.0994066700218</v>
      </c>
      <c r="AI192">
        <v>1739.9451867162484</v>
      </c>
      <c r="AJ192">
        <v>1691.6579310536631</v>
      </c>
      <c r="AK192">
        <v>1659.1449175522546</v>
      </c>
      <c r="AL192">
        <v>1655.8426797987565</v>
      </c>
      <c r="AM192">
        <v>1688.2324838968041</v>
      </c>
      <c r="AN192">
        <v>1725.5023808074038</v>
      </c>
      <c r="AO192">
        <v>1782.9944409767354</v>
      </c>
      <c r="AP192">
        <v>1829.7186201850609</v>
      </c>
      <c r="AQ192">
        <v>1776.984542107959</v>
      </c>
      <c r="AR192">
        <v>1794.1297909299446</v>
      </c>
      <c r="AS192">
        <v>1831.6992076481586</v>
      </c>
      <c r="AT192">
        <v>1848.0149381205397</v>
      </c>
      <c r="AU192">
        <v>1877.5616529503113</v>
      </c>
      <c r="AV192">
        <v>1933.6479796641029</v>
      </c>
      <c r="AW192">
        <v>2020.1297002555277</v>
      </c>
      <c r="AX192">
        <v>2079.331829099413</v>
      </c>
      <c r="AY192">
        <v>2149.0062673338143</v>
      </c>
      <c r="AZ192">
        <v>2246.6898873401078</v>
      </c>
      <c r="BA192">
        <v>2300.8561051121137</v>
      </c>
      <c r="BB192">
        <v>2291.6227595892742</v>
      </c>
      <c r="BC192">
        <v>2415.7835752538449</v>
      </c>
      <c r="BD192">
        <v>2464.6843475502587</v>
      </c>
      <c r="BE192">
        <v>2589.1343973368389</v>
      </c>
      <c r="BF192">
        <v>2717.6797765578244</v>
      </c>
      <c r="BG192">
        <v>2843.843603916755</v>
      </c>
      <c r="BH192">
        <v>2974.2969167371293</v>
      </c>
      <c r="BI192">
        <v>3130.9106408602288</v>
      </c>
      <c r="BJ192">
        <v>3289.4722680988534</v>
      </c>
      <c r="BK192">
        <v>3439.1005233495107</v>
      </c>
      <c r="BL192">
        <v>3589.6136364862869</v>
      </c>
      <c r="BM192">
        <v>3195.5388826226404</v>
      </c>
      <c r="BN192">
        <v>3328.0423551678359</v>
      </c>
      <c r="BO192">
        <v>3528.3304283452339</v>
      </c>
      <c r="BP192">
        <v>3667.5655371490238</v>
      </c>
    </row>
    <row r="193" spans="1:68" x14ac:dyDescent="0.3">
      <c r="A193" t="s">
        <v>554</v>
      </c>
      <c r="B193" t="s">
        <v>309</v>
      </c>
      <c r="C193" t="s">
        <v>27</v>
      </c>
      <c r="D193" t="s">
        <v>403</v>
      </c>
      <c r="O193">
        <v>12922.707317859831</v>
      </c>
      <c r="P193">
        <v>12526.836355597363</v>
      </c>
      <c r="Q193">
        <v>12123.479583569728</v>
      </c>
      <c r="R193">
        <v>11790.536288108049</v>
      </c>
      <c r="S193">
        <v>11690.188269319833</v>
      </c>
      <c r="T193">
        <v>11744.155174812833</v>
      </c>
      <c r="U193">
        <v>11802.941579199729</v>
      </c>
      <c r="V193">
        <v>12044.74020872154</v>
      </c>
      <c r="W193">
        <v>12059.429238958348</v>
      </c>
      <c r="X193">
        <v>12099.288489658216</v>
      </c>
      <c r="Y193">
        <v>12101.244012561239</v>
      </c>
      <c r="Z193">
        <v>11925.538033444844</v>
      </c>
      <c r="AA193">
        <v>11618.274046747698</v>
      </c>
      <c r="AB193">
        <v>11562.487232292693</v>
      </c>
      <c r="AC193">
        <v>11800.372088706432</v>
      </c>
      <c r="AD193">
        <v>12127.29616139031</v>
      </c>
      <c r="AE193">
        <v>12474.818420246027</v>
      </c>
      <c r="AF193">
        <v>12855.18776086123</v>
      </c>
      <c r="AG193">
        <v>13254.856261679668</v>
      </c>
      <c r="AH193">
        <v>13671.785264870259</v>
      </c>
      <c r="AI193">
        <v>14098.342037156664</v>
      </c>
      <c r="AJ193">
        <v>14461.756607582614</v>
      </c>
      <c r="AK193">
        <v>13228.332709521022</v>
      </c>
      <c r="AL193">
        <v>11334.934237200185</v>
      </c>
      <c r="AM193">
        <v>11879.542252814641</v>
      </c>
      <c r="AN193">
        <v>12838.3342869718</v>
      </c>
      <c r="AO193">
        <v>13755.483519693238</v>
      </c>
      <c r="AP193">
        <v>13637.327694399328</v>
      </c>
      <c r="AQ193">
        <v>13500.558318532114</v>
      </c>
      <c r="AR193">
        <v>12423.575767517239</v>
      </c>
      <c r="AS193">
        <v>11887.838993393287</v>
      </c>
      <c r="AT193">
        <v>12595.465827621478</v>
      </c>
      <c r="AU193">
        <v>13211.953910919889</v>
      </c>
      <c r="AV193">
        <v>12767.436725064883</v>
      </c>
      <c r="AW193">
        <v>13252.354246091949</v>
      </c>
      <c r="AX193">
        <v>13757.310240383042</v>
      </c>
      <c r="AY193">
        <v>13888.764800935463</v>
      </c>
      <c r="AZ193">
        <v>14317.001409478866</v>
      </c>
      <c r="BA193">
        <v>13717.432457796454</v>
      </c>
      <c r="BB193">
        <v>12907.966851773303</v>
      </c>
      <c r="BC193">
        <v>12989.661373732839</v>
      </c>
      <c r="BD193">
        <v>13879.0892575161</v>
      </c>
      <c r="BE193">
        <v>14283.281153190483</v>
      </c>
      <c r="BF193">
        <v>13959.274849931231</v>
      </c>
      <c r="BG193">
        <v>14705.775811300993</v>
      </c>
      <c r="BH193">
        <v>16141.169658333767</v>
      </c>
      <c r="BI193">
        <v>16263.499869984786</v>
      </c>
      <c r="BJ193">
        <v>15669.365728843261</v>
      </c>
      <c r="BK193">
        <v>15744.7982137504</v>
      </c>
      <c r="BL193">
        <v>15841.878632437467</v>
      </c>
      <c r="BM193">
        <v>14597.335037948074</v>
      </c>
      <c r="BN193">
        <v>12493.612153170663</v>
      </c>
      <c r="BO193">
        <v>12426.975709228051</v>
      </c>
      <c r="BP193">
        <v>12480.628289498967</v>
      </c>
    </row>
    <row r="194" spans="1:68" x14ac:dyDescent="0.3">
      <c r="A194" t="s">
        <v>364</v>
      </c>
      <c r="B194" t="s">
        <v>212</v>
      </c>
      <c r="C194" t="s">
        <v>27</v>
      </c>
      <c r="D194" t="s">
        <v>403</v>
      </c>
      <c r="E194">
        <v>1318.8027100915192</v>
      </c>
      <c r="F194">
        <v>1365.9207278839874</v>
      </c>
      <c r="G194">
        <v>1420.2711157385027</v>
      </c>
      <c r="H194">
        <v>1445.7204614662489</v>
      </c>
      <c r="I194">
        <v>1536.2974707362814</v>
      </c>
      <c r="J194">
        <v>1658.3986581132674</v>
      </c>
      <c r="K194">
        <v>1716.7185138512282</v>
      </c>
      <c r="L194">
        <v>1747.2465450016628</v>
      </c>
      <c r="M194">
        <v>1782.9577748617717</v>
      </c>
      <c r="N194">
        <v>1886.3433644677361</v>
      </c>
      <c r="O194">
        <v>2042.039281997407</v>
      </c>
      <c r="P194">
        <v>2119.2851989961023</v>
      </c>
      <c r="Q194">
        <v>2186.2455459550447</v>
      </c>
      <c r="R194">
        <v>2275.4378531207453</v>
      </c>
      <c r="S194">
        <v>2282.5873792668799</v>
      </c>
      <c r="T194">
        <v>2212.9946865336756</v>
      </c>
      <c r="U194">
        <v>2092.0604031018875</v>
      </c>
      <c r="V194">
        <v>2064.8882908859664</v>
      </c>
      <c r="W194">
        <v>2194.7677439677846</v>
      </c>
      <c r="X194">
        <v>2189.2136675345355</v>
      </c>
      <c r="Y194">
        <v>2095.4661047230002</v>
      </c>
      <c r="Z194">
        <v>2047.3172012246903</v>
      </c>
      <c r="AA194">
        <v>2012.5087272595733</v>
      </c>
      <c r="AB194">
        <v>2034.3565931199835</v>
      </c>
      <c r="AC194">
        <v>1984.6157623771674</v>
      </c>
      <c r="AD194">
        <v>2020.232120310877</v>
      </c>
      <c r="AE194">
        <v>2069.8129124763145</v>
      </c>
      <c r="AF194">
        <v>2081.4115021886314</v>
      </c>
      <c r="AG194">
        <v>2095.7987210325578</v>
      </c>
      <c r="AH194">
        <v>2019.6881991312316</v>
      </c>
      <c r="AI194">
        <v>1907.7337337229396</v>
      </c>
      <c r="AJ194">
        <v>2023.8718539746008</v>
      </c>
      <c r="AK194">
        <v>2223.0313785595959</v>
      </c>
      <c r="AL194">
        <v>2532.8040578337614</v>
      </c>
      <c r="AM194">
        <v>2586.8004381372839</v>
      </c>
      <c r="AN194">
        <v>2411.8577503146603</v>
      </c>
      <c r="AO194">
        <v>2506.3815417008491</v>
      </c>
      <c r="AP194">
        <v>2323.7734523778054</v>
      </c>
      <c r="AQ194">
        <v>2158.5604764434584</v>
      </c>
      <c r="AR194">
        <v>2123.186657998991</v>
      </c>
      <c r="AS194">
        <v>1999.9693681541269</v>
      </c>
      <c r="AT194">
        <v>1930.8738864111804</v>
      </c>
      <c r="AU194">
        <v>1864.3021981113582</v>
      </c>
      <c r="AV194">
        <v>1842.6129916730322</v>
      </c>
      <c r="AW194">
        <v>1831.9435893978987</v>
      </c>
      <c r="AX194">
        <v>1886.5275487829606</v>
      </c>
      <c r="AY194">
        <v>1926.5132766638831</v>
      </c>
      <c r="AZ194">
        <v>2013.1960422491293</v>
      </c>
      <c r="BA194">
        <v>1946.2285221030425</v>
      </c>
      <c r="BB194">
        <v>2016.1846400727713</v>
      </c>
      <c r="BC194">
        <v>2154.6944546436844</v>
      </c>
      <c r="BD194">
        <v>2116.2244596604319</v>
      </c>
      <c r="BE194">
        <v>2154.0999382307318</v>
      </c>
      <c r="BF194">
        <v>2177.0706517796953</v>
      </c>
      <c r="BG194">
        <v>2408.1083059574103</v>
      </c>
      <c r="BH194">
        <v>2502.0734449802785</v>
      </c>
      <c r="BI194">
        <v>2575.0675120414094</v>
      </c>
      <c r="BJ194">
        <v>2603.0150331023533</v>
      </c>
      <c r="BK194">
        <v>2536.0831879568</v>
      </c>
      <c r="BL194">
        <v>2590.4939242018149</v>
      </c>
      <c r="BM194">
        <v>2455.1453420797384</v>
      </c>
      <c r="BN194">
        <v>2387.0695031801606</v>
      </c>
      <c r="BO194">
        <v>2462.5490915550522</v>
      </c>
      <c r="BP194">
        <v>2482.7198821556944</v>
      </c>
    </row>
    <row r="195" spans="1:68" x14ac:dyDescent="0.3">
      <c r="A195" t="s">
        <v>61</v>
      </c>
      <c r="B195" t="s">
        <v>32</v>
      </c>
      <c r="C195" t="s">
        <v>27</v>
      </c>
      <c r="D195" t="s">
        <v>403</v>
      </c>
      <c r="AI195">
        <v>5111.3453296442967</v>
      </c>
      <c r="AJ195">
        <v>4735.9276980893019</v>
      </c>
      <c r="AK195">
        <v>4840.1685854911702</v>
      </c>
      <c r="AL195">
        <v>5008.349088863949</v>
      </c>
      <c r="AM195">
        <v>5262.315235224959</v>
      </c>
      <c r="AN195">
        <v>5628.4462389587625</v>
      </c>
      <c r="AO195">
        <v>5968.1143567216359</v>
      </c>
      <c r="AP195">
        <v>6348.8412174956356</v>
      </c>
      <c r="AQ195">
        <v>6641.0853123272964</v>
      </c>
      <c r="AR195">
        <v>6950.7977350013862</v>
      </c>
      <c r="AS195">
        <v>7344.120760595225</v>
      </c>
      <c r="AT195">
        <v>7438.6034354190324</v>
      </c>
      <c r="AU195">
        <v>7593.5596552264924</v>
      </c>
      <c r="AV195">
        <v>7864.5182639920313</v>
      </c>
      <c r="AW195">
        <v>8261.227441447103</v>
      </c>
      <c r="AX195">
        <v>8554.6938973103224</v>
      </c>
      <c r="AY195">
        <v>9084.9492144623382</v>
      </c>
      <c r="AZ195">
        <v>9731.769454403553</v>
      </c>
      <c r="BA195">
        <v>10139.119143726797</v>
      </c>
      <c r="BB195">
        <v>10419.214870306268</v>
      </c>
      <c r="BC195">
        <v>10755.656437274502</v>
      </c>
      <c r="BD195">
        <v>11291.903586559185</v>
      </c>
      <c r="BE195">
        <v>11466.415930000296</v>
      </c>
      <c r="BF195">
        <v>11571.614848747777</v>
      </c>
      <c r="BG195">
        <v>12024.609507099387</v>
      </c>
      <c r="BH195">
        <v>12560.051419682035</v>
      </c>
      <c r="BI195">
        <v>12936.57325683867</v>
      </c>
      <c r="BJ195">
        <v>13599.818019114751</v>
      </c>
      <c r="BK195">
        <v>14408.384388722996</v>
      </c>
      <c r="BL195">
        <v>15053.232367678449</v>
      </c>
      <c r="BM195">
        <v>14774.989199307043</v>
      </c>
      <c r="BN195">
        <v>15863.231107041378</v>
      </c>
      <c r="BO195">
        <v>17178.668342845936</v>
      </c>
      <c r="BP195">
        <v>17269.994172993906</v>
      </c>
    </row>
    <row r="196" spans="1:68" x14ac:dyDescent="0.3">
      <c r="A196" t="s">
        <v>193</v>
      </c>
      <c r="B196" t="s">
        <v>238</v>
      </c>
      <c r="C196" t="s">
        <v>27</v>
      </c>
      <c r="D196" t="s">
        <v>403</v>
      </c>
      <c r="E196">
        <v>951.13999366371547</v>
      </c>
      <c r="F196">
        <v>926.58840325704716</v>
      </c>
      <c r="G196">
        <v>960.27831744760954</v>
      </c>
      <c r="H196">
        <v>991.73580601634285</v>
      </c>
      <c r="I196">
        <v>1012.6061679490545</v>
      </c>
      <c r="J196">
        <v>1031.0696017725797</v>
      </c>
      <c r="K196">
        <v>1017.328547613357</v>
      </c>
      <c r="L196">
        <v>934.48548412873004</v>
      </c>
      <c r="M196">
        <v>944.05729400995324</v>
      </c>
      <c r="N196">
        <v>1024.633113750305</v>
      </c>
      <c r="O196">
        <v>1084.5486085799607</v>
      </c>
      <c r="P196">
        <v>1155.9532429520727</v>
      </c>
      <c r="Q196">
        <v>1164.6375831602923</v>
      </c>
      <c r="R196">
        <v>1180.0238422626946</v>
      </c>
      <c r="S196">
        <v>1243.9200729624336</v>
      </c>
      <c r="T196">
        <v>1204.243414867454</v>
      </c>
      <c r="U196">
        <v>1251.990281591244</v>
      </c>
      <c r="V196">
        <v>1273.9071133471252</v>
      </c>
      <c r="W196">
        <v>1233.6496064995288</v>
      </c>
      <c r="X196">
        <v>1264.4690151613856</v>
      </c>
      <c r="Y196">
        <v>1281.5169646790982</v>
      </c>
      <c r="Z196">
        <v>1200.8309340258784</v>
      </c>
      <c r="AA196">
        <v>1156.9428673594771</v>
      </c>
      <c r="AB196">
        <v>1071.7492219055973</v>
      </c>
      <c r="AC196">
        <v>1048.54069712975</v>
      </c>
      <c r="AD196">
        <v>1056.9555518481679</v>
      </c>
      <c r="AE196">
        <v>1055.3100701613935</v>
      </c>
      <c r="AF196">
        <v>1067.7051953867992</v>
      </c>
      <c r="AG196">
        <v>1080.4965295779423</v>
      </c>
      <c r="AH196">
        <v>1067.0519949394495</v>
      </c>
      <c r="AI196">
        <v>1127.1562217680696</v>
      </c>
      <c r="AJ196">
        <v>1008.9977204677897</v>
      </c>
      <c r="AK196">
        <v>1004.6068623147059</v>
      </c>
      <c r="AL196">
        <v>969.64670326544876</v>
      </c>
      <c r="AM196">
        <v>938.30762576896052</v>
      </c>
      <c r="AN196">
        <v>938.04818955159305</v>
      </c>
      <c r="AO196">
        <v>965.03849777788741</v>
      </c>
      <c r="AP196">
        <v>999.73757535310756</v>
      </c>
      <c r="AQ196">
        <v>1040.6533164856141</v>
      </c>
      <c r="AR196">
        <v>1055.0575772465404</v>
      </c>
      <c r="AS196">
        <v>1083.3272714679495</v>
      </c>
      <c r="AT196">
        <v>1099.1625185304461</v>
      </c>
      <c r="AU196">
        <v>1129.8731701303354</v>
      </c>
      <c r="AV196">
        <v>1088.1327857324975</v>
      </c>
      <c r="AW196">
        <v>1183.2988644207317</v>
      </c>
      <c r="AX196">
        <v>1217.721120447356</v>
      </c>
      <c r="AY196">
        <v>1256.9805639996275</v>
      </c>
      <c r="AZ196">
        <v>1297.3240196538736</v>
      </c>
      <c r="BA196">
        <v>1341.2337615873012</v>
      </c>
      <c r="BB196">
        <v>1365.8693260571954</v>
      </c>
      <c r="BC196">
        <v>1413.3705004043188</v>
      </c>
      <c r="BD196">
        <v>1431.153995142477</v>
      </c>
      <c r="BE196">
        <v>1448.0602577990028</v>
      </c>
      <c r="BF196">
        <v>1487.937158535781</v>
      </c>
      <c r="BG196">
        <v>1518.8570288809681</v>
      </c>
      <c r="BH196">
        <v>1524.7572793082604</v>
      </c>
      <c r="BI196">
        <v>1517.9521906589298</v>
      </c>
      <c r="BJ196">
        <v>1499.7439889662303</v>
      </c>
      <c r="BK196">
        <v>1496.462540190897</v>
      </c>
      <c r="BL196">
        <v>1503.9276714843895</v>
      </c>
      <c r="BM196">
        <v>1425.6390786051531</v>
      </c>
      <c r="BN196">
        <v>1431.5823800476589</v>
      </c>
      <c r="BO196">
        <v>1452.1233489308677</v>
      </c>
      <c r="BP196">
        <v>1447.8573974256158</v>
      </c>
    </row>
    <row r="197" spans="1:68" x14ac:dyDescent="0.3">
      <c r="A197" t="s">
        <v>455</v>
      </c>
      <c r="B197" t="s">
        <v>559</v>
      </c>
      <c r="C197" t="s">
        <v>27</v>
      </c>
      <c r="D197" t="s">
        <v>403</v>
      </c>
      <c r="E197">
        <v>6307.4072927271591</v>
      </c>
      <c r="F197">
        <v>6634.1746047450697</v>
      </c>
      <c r="G197">
        <v>7037.9569096360865</v>
      </c>
      <c r="H197">
        <v>7481.3063756200936</v>
      </c>
      <c r="I197">
        <v>7854.2107241633994</v>
      </c>
      <c r="J197">
        <v>8445.1348693191503</v>
      </c>
      <c r="K197">
        <v>8971.2530048341705</v>
      </c>
      <c r="L197">
        <v>9455.0696380081536</v>
      </c>
      <c r="M197">
        <v>9883.6539156076287</v>
      </c>
      <c r="N197">
        <v>10721.319425694686</v>
      </c>
      <c r="O197">
        <v>11476.95042379987</v>
      </c>
      <c r="P197">
        <v>12012.211918385714</v>
      </c>
      <c r="Q197">
        <v>12622.283757973648</v>
      </c>
      <c r="R197">
        <v>13136.253476209098</v>
      </c>
      <c r="S197">
        <v>13241.154420056837</v>
      </c>
      <c r="T197">
        <v>12914.14702888618</v>
      </c>
      <c r="U197">
        <v>13495.6681146376</v>
      </c>
      <c r="V197">
        <v>14091.189082839011</v>
      </c>
      <c r="W197">
        <v>14871.865302335729</v>
      </c>
      <c r="X197">
        <v>15851.892276226519</v>
      </c>
      <c r="Y197">
        <v>16329.153469670613</v>
      </c>
      <c r="Z197">
        <v>16330.418426433647</v>
      </c>
      <c r="AA197">
        <v>15905.019423103608</v>
      </c>
      <c r="AB197">
        <v>15374.511775968223</v>
      </c>
      <c r="AC197">
        <v>16125.056991802068</v>
      </c>
      <c r="AD197">
        <v>16463.002121873687</v>
      </c>
      <c r="AE197">
        <v>17117.415761953707</v>
      </c>
      <c r="AF197">
        <v>17935.034932809936</v>
      </c>
      <c r="AG197">
        <v>18815.91653189588</v>
      </c>
      <c r="AH197">
        <v>19453.766922191349</v>
      </c>
      <c r="AI197">
        <v>18733.645253686303</v>
      </c>
      <c r="AJ197">
        <v>19030.241535988134</v>
      </c>
      <c r="AK197">
        <v>19770.768469374292</v>
      </c>
      <c r="AL197">
        <v>20515.52071512835</v>
      </c>
      <c r="AM197">
        <v>21176.670169470817</v>
      </c>
      <c r="AN197">
        <v>21936.417922434106</v>
      </c>
      <c r="AO197">
        <v>22193.579139275713</v>
      </c>
      <c r="AP197">
        <v>23061.334501250123</v>
      </c>
      <c r="AQ197">
        <v>24197.30975051369</v>
      </c>
      <c r="AR197">
        <v>25374.101709252238</v>
      </c>
      <c r="AS197">
        <v>26131.96307521101</v>
      </c>
      <c r="AT197">
        <v>27722.367192985617</v>
      </c>
      <c r="AU197">
        <v>27940.382616686678</v>
      </c>
      <c r="AV197">
        <v>27937.816587800316</v>
      </c>
      <c r="AW197">
        <v>30375.789578162345</v>
      </c>
      <c r="AX197">
        <v>29815.216419782337</v>
      </c>
      <c r="AY197">
        <v>29519.738683255502</v>
      </c>
      <c r="AZ197">
        <v>29347.846001141519</v>
      </c>
      <c r="BA197">
        <v>28976.131039746746</v>
      </c>
      <c r="BB197">
        <v>28565.767919716025</v>
      </c>
      <c r="BC197">
        <v>28592.077583789742</v>
      </c>
      <c r="BD197">
        <v>28820.978054212159</v>
      </c>
      <c r="BE197">
        <v>29180.366828560993</v>
      </c>
      <c r="BF197">
        <v>29426.11191919351</v>
      </c>
      <c r="BG197">
        <v>29554.578537407531</v>
      </c>
      <c r="BH197">
        <v>29763.488301386144</v>
      </c>
      <c r="BI197">
        <v>29961.543010151388</v>
      </c>
      <c r="BJ197">
        <v>29809.23498893471</v>
      </c>
      <c r="BK197">
        <v>29686.968854595005</v>
      </c>
      <c r="BL197">
        <v>30181.149848536115</v>
      </c>
      <c r="BM197">
        <v>28145.005347436167</v>
      </c>
      <c r="BN197">
        <v>28416.779898317051</v>
      </c>
      <c r="BO197">
        <v>29819.888444392986</v>
      </c>
      <c r="BP197">
        <v>30122.84122531972</v>
      </c>
    </row>
    <row r="198" spans="1:68" x14ac:dyDescent="0.3">
      <c r="A198" t="s">
        <v>425</v>
      </c>
      <c r="B198" t="s">
        <v>47</v>
      </c>
      <c r="C198" t="s">
        <v>27</v>
      </c>
      <c r="D198" t="s">
        <v>403</v>
      </c>
    </row>
    <row r="199" spans="1:68" x14ac:dyDescent="0.3">
      <c r="A199" t="s">
        <v>348</v>
      </c>
      <c r="B199" t="s">
        <v>159</v>
      </c>
      <c r="C199" t="s">
        <v>27</v>
      </c>
      <c r="D199" t="s">
        <v>403</v>
      </c>
      <c r="E199">
        <v>4061.1197561596041</v>
      </c>
      <c r="F199">
        <v>4251.5322008204776</v>
      </c>
      <c r="G199">
        <v>4500.1559896720746</v>
      </c>
      <c r="H199">
        <v>4745.2926676418547</v>
      </c>
      <c r="I199">
        <v>5041.9588445596455</v>
      </c>
      <c r="J199">
        <v>5440.6833839086639</v>
      </c>
      <c r="K199">
        <v>5705.4133799236834</v>
      </c>
      <c r="L199">
        <v>6174.9007437269875</v>
      </c>
      <c r="M199">
        <v>6751.7662595907905</v>
      </c>
      <c r="N199">
        <v>6957.1072578739331</v>
      </c>
      <c r="O199">
        <v>7658.744289578126</v>
      </c>
      <c r="P199">
        <v>8201.2962809228175</v>
      </c>
      <c r="Q199">
        <v>8872.3656798488009</v>
      </c>
      <c r="R199">
        <v>9863.0789140991947</v>
      </c>
      <c r="S199">
        <v>9837.6157778356301</v>
      </c>
      <c r="T199">
        <v>9059.0071144984831</v>
      </c>
      <c r="U199">
        <v>9412.5541332876892</v>
      </c>
      <c r="V199">
        <v>9834.9225355214094</v>
      </c>
      <c r="W199">
        <v>10003.354408464178</v>
      </c>
      <c r="X199">
        <v>10454.760115866928</v>
      </c>
      <c r="Y199">
        <v>10816.951805302038</v>
      </c>
      <c r="Z199">
        <v>10897.084021959827</v>
      </c>
      <c r="AA199">
        <v>11061.945286556967</v>
      </c>
      <c r="AB199">
        <v>10991.679521277318</v>
      </c>
      <c r="AC199">
        <v>10743.643691008006</v>
      </c>
      <c r="AD199">
        <v>11015.093122822011</v>
      </c>
      <c r="AE199">
        <v>11460.794481914269</v>
      </c>
      <c r="AF199">
        <v>12195.438620537727</v>
      </c>
      <c r="AG199">
        <v>13122.402136450111</v>
      </c>
      <c r="AH199">
        <v>13987.965137403879</v>
      </c>
      <c r="AI199">
        <v>14572.288380074284</v>
      </c>
      <c r="AJ199">
        <v>15243.930042050844</v>
      </c>
      <c r="AK199">
        <v>15421.994891448699</v>
      </c>
      <c r="AL199">
        <v>15088.41396310349</v>
      </c>
      <c r="AM199">
        <v>15193.054738018242</v>
      </c>
      <c r="AN199">
        <v>15788.983105781952</v>
      </c>
      <c r="AO199">
        <v>16280.93715183532</v>
      </c>
      <c r="AP199">
        <v>16921.72194368091</v>
      </c>
      <c r="AQ199">
        <v>17645.905826945062</v>
      </c>
      <c r="AR199">
        <v>18231.839763745415</v>
      </c>
      <c r="AS199">
        <v>18795.031147983413</v>
      </c>
      <c r="AT199">
        <v>19025.695690538792</v>
      </c>
      <c r="AU199">
        <v>19067.655433211796</v>
      </c>
      <c r="AV199">
        <v>18819.443737639314</v>
      </c>
      <c r="AW199">
        <v>19110.32084316323</v>
      </c>
      <c r="AX199">
        <v>19224.034651331363</v>
      </c>
      <c r="AY199">
        <v>19501.233007010251</v>
      </c>
      <c r="AZ199">
        <v>19950.844096619894</v>
      </c>
      <c r="BA199">
        <v>19985.698331971147</v>
      </c>
      <c r="BB199">
        <v>19343.280049908793</v>
      </c>
      <c r="BC199">
        <v>19670.361068633294</v>
      </c>
      <c r="BD199">
        <v>19365.181648868082</v>
      </c>
      <c r="BE199">
        <v>18654.957528194402</v>
      </c>
      <c r="BF199">
        <v>18584.55404517028</v>
      </c>
      <c r="BG199">
        <v>18833.051828169151</v>
      </c>
      <c r="BH199">
        <v>19250.106537685195</v>
      </c>
      <c r="BI199">
        <v>19700.910001677457</v>
      </c>
      <c r="BJ199">
        <v>20441.485804108353</v>
      </c>
      <c r="BK199">
        <v>21057.617478423217</v>
      </c>
      <c r="BL199">
        <v>21617.411624379016</v>
      </c>
      <c r="BM199">
        <v>19802.228913466268</v>
      </c>
      <c r="BN199">
        <v>20807.527681341631</v>
      </c>
      <c r="BO199">
        <v>22125.939194710907</v>
      </c>
      <c r="BP199">
        <v>22377.666123787174</v>
      </c>
    </row>
    <row r="200" spans="1:68" x14ac:dyDescent="0.3">
      <c r="A200" t="s">
        <v>396</v>
      </c>
      <c r="B200" t="s">
        <v>59</v>
      </c>
      <c r="C200" t="s">
        <v>27</v>
      </c>
      <c r="D200" t="s">
        <v>403</v>
      </c>
      <c r="E200">
        <v>1499.155404165675</v>
      </c>
      <c r="F200">
        <v>1564.3123364921587</v>
      </c>
      <c r="G200">
        <v>1576.812582371439</v>
      </c>
      <c r="H200">
        <v>1610.5938394371676</v>
      </c>
      <c r="I200">
        <v>1637.137811559953</v>
      </c>
      <c r="J200">
        <v>1695.6897523249079</v>
      </c>
      <c r="K200">
        <v>1687.8744109730353</v>
      </c>
      <c r="L200">
        <v>1798.962448731218</v>
      </c>
      <c r="M200">
        <v>1837.1032226172701</v>
      </c>
      <c r="N200">
        <v>1879.9902959544927</v>
      </c>
      <c r="O200">
        <v>1940.1841444854474</v>
      </c>
      <c r="P200">
        <v>2001.9325373906647</v>
      </c>
      <c r="Q200">
        <v>2085.8120790770131</v>
      </c>
      <c r="R200">
        <v>2184.7177063426084</v>
      </c>
      <c r="S200">
        <v>2309.7791970407043</v>
      </c>
      <c r="T200">
        <v>2407.522054017214</v>
      </c>
      <c r="U200">
        <v>2525.4868854024326</v>
      </c>
      <c r="V200">
        <v>2746.8596084499432</v>
      </c>
      <c r="W200">
        <v>3001.5705191657003</v>
      </c>
      <c r="X200">
        <v>3273.6139492190164</v>
      </c>
      <c r="Y200">
        <v>3562.6006259549476</v>
      </c>
      <c r="Z200">
        <v>3785.5527980450815</v>
      </c>
      <c r="AA200">
        <v>3631.1937896433024</v>
      </c>
      <c r="AB200">
        <v>3424.251146336735</v>
      </c>
      <c r="AC200">
        <v>3423.8036223887611</v>
      </c>
      <c r="AD200">
        <v>3479.8691232145138</v>
      </c>
      <c r="AE200">
        <v>3551.6506199979522</v>
      </c>
      <c r="AF200">
        <v>3715.6680354222376</v>
      </c>
      <c r="AG200">
        <v>3827.5813246405164</v>
      </c>
      <c r="AH200">
        <v>3982.347846291399</v>
      </c>
      <c r="AI200">
        <v>4036.3220898171062</v>
      </c>
      <c r="AJ200">
        <v>4068.2922244823567</v>
      </c>
      <c r="AK200">
        <v>4031.8160028776988</v>
      </c>
      <c r="AL200">
        <v>4125.5561047711335</v>
      </c>
      <c r="AM200">
        <v>4239.4997401274941</v>
      </c>
      <c r="AN200">
        <v>4421.910046213814</v>
      </c>
      <c r="AO200">
        <v>4388.7975016629071</v>
      </c>
      <c r="AP200">
        <v>4473.7433499644203</v>
      </c>
      <c r="AQ200">
        <v>4381.1674390476528</v>
      </c>
      <c r="AR200">
        <v>4233.1185073358902</v>
      </c>
      <c r="AS200">
        <v>4056.2387696082556</v>
      </c>
      <c r="AT200">
        <v>3954.7013197656925</v>
      </c>
      <c r="AU200">
        <v>3897.7830005971437</v>
      </c>
      <c r="AV200">
        <v>4015.5007492207246</v>
      </c>
      <c r="AW200">
        <v>4129.7710245017361</v>
      </c>
      <c r="AX200">
        <v>4171.2451696312582</v>
      </c>
      <c r="AY200">
        <v>4326.1087772389446</v>
      </c>
      <c r="AZ200">
        <v>4515.3995327897555</v>
      </c>
      <c r="BA200">
        <v>4761.8796116016565</v>
      </c>
      <c r="BB200">
        <v>4701.6167602950409</v>
      </c>
      <c r="BC200">
        <v>5163.4760691111451</v>
      </c>
      <c r="BD200">
        <v>5315.393912367439</v>
      </c>
      <c r="BE200">
        <v>5207.0273237586744</v>
      </c>
      <c r="BF200">
        <v>5561.548479436361</v>
      </c>
      <c r="BG200">
        <v>5774.5834785617917</v>
      </c>
      <c r="BH200">
        <v>5861.4018954664798</v>
      </c>
      <c r="BI200">
        <v>6025.0967689045219</v>
      </c>
      <c r="BJ200">
        <v>6226.6854198332967</v>
      </c>
      <c r="BK200">
        <v>6338.5136782077461</v>
      </c>
      <c r="BL200">
        <v>6229.2248953664248</v>
      </c>
      <c r="BM200">
        <v>6095.3913753069874</v>
      </c>
      <c r="BN200">
        <v>6259.7387393987219</v>
      </c>
      <c r="BO200">
        <v>6199.6003823103456</v>
      </c>
      <c r="BP200">
        <v>6415.4292846656153</v>
      </c>
    </row>
    <row r="201" spans="1:68" x14ac:dyDescent="0.3">
      <c r="A201" t="s">
        <v>70</v>
      </c>
      <c r="B201" t="s">
        <v>166</v>
      </c>
      <c r="C201" t="s">
        <v>27</v>
      </c>
      <c r="D201" t="s">
        <v>403</v>
      </c>
      <c r="AM201">
        <v>2137.3787663261351</v>
      </c>
      <c r="AN201">
        <v>2189.2676829923716</v>
      </c>
      <c r="AO201">
        <v>2118.8353773207618</v>
      </c>
      <c r="AP201">
        <v>2323.2148095819057</v>
      </c>
      <c r="AQ201">
        <v>2589.2151749930131</v>
      </c>
      <c r="AR201">
        <v>2732.8810141442782</v>
      </c>
      <c r="AS201">
        <v>2436.0030087404734</v>
      </c>
      <c r="AT201">
        <v>2153.4598556800624</v>
      </c>
      <c r="AU201">
        <v>1836.9655648274208</v>
      </c>
      <c r="AV201">
        <v>2041.5922311756467</v>
      </c>
      <c r="AW201">
        <v>2426.4156563038168</v>
      </c>
      <c r="AX201">
        <v>2632.2462742395783</v>
      </c>
      <c r="AY201">
        <v>2540.2676308312684</v>
      </c>
      <c r="AZ201">
        <v>2569.9843410895301</v>
      </c>
      <c r="BA201">
        <v>2685.9860182846378</v>
      </c>
      <c r="BB201">
        <v>2840.0159496939491</v>
      </c>
      <c r="BC201">
        <v>2927.0810195340341</v>
      </c>
      <c r="BD201">
        <v>3128.1081106138422</v>
      </c>
      <c r="BE201">
        <v>3237.9161999578896</v>
      </c>
      <c r="BF201">
        <v>3309.6312024309809</v>
      </c>
      <c r="BG201">
        <v>3227.8493448264458</v>
      </c>
      <c r="BH201">
        <v>3272.1543236070793</v>
      </c>
      <c r="BI201">
        <v>3483.0990353297207</v>
      </c>
      <c r="BJ201">
        <v>3462.9798610713601</v>
      </c>
      <c r="BK201">
        <v>3417.7944083796169</v>
      </c>
      <c r="BL201">
        <v>3378.4346209191031</v>
      </c>
      <c r="BM201">
        <v>2922.4680108484449</v>
      </c>
      <c r="BN201">
        <v>3051.4860700799491</v>
      </c>
      <c r="BO201">
        <v>3099.9609010367967</v>
      </c>
      <c r="BP201">
        <v>2859.919373182146</v>
      </c>
    </row>
    <row r="202" spans="1:68" x14ac:dyDescent="0.3">
      <c r="A202" t="s">
        <v>108</v>
      </c>
      <c r="B202" t="s">
        <v>173</v>
      </c>
      <c r="C202" t="s">
        <v>27</v>
      </c>
      <c r="D202" t="s">
        <v>403</v>
      </c>
      <c r="O202">
        <v>2623.404551178739</v>
      </c>
      <c r="P202">
        <v>2732.1419081047306</v>
      </c>
      <c r="Q202">
        <v>2825.8514956762083</v>
      </c>
      <c r="R202">
        <v>3083.1417987980285</v>
      </c>
      <c r="S202">
        <v>3126.2685564465833</v>
      </c>
      <c r="T202">
        <v>3077.6224247562513</v>
      </c>
      <c r="U202">
        <v>3039.876836652707</v>
      </c>
      <c r="V202">
        <v>3077.8232691215749</v>
      </c>
      <c r="W202">
        <v>3078.9854014461798</v>
      </c>
      <c r="X202">
        <v>3271.8841920963678</v>
      </c>
      <c r="Y202">
        <v>3075.0600662409265</v>
      </c>
      <c r="Z202">
        <v>3099.0914428355468</v>
      </c>
      <c r="AA202">
        <v>2931.2122846112379</v>
      </c>
      <c r="AB202">
        <v>2834.2905702302564</v>
      </c>
      <c r="AC202">
        <v>2923.3324950122419</v>
      </c>
      <c r="AD202">
        <v>2809.9039958372427</v>
      </c>
      <c r="AE202">
        <v>2901.6859771902732</v>
      </c>
      <c r="AF202">
        <v>2788.4499855086565</v>
      </c>
      <c r="AG202">
        <v>2773.2200693162777</v>
      </c>
      <c r="AH202">
        <v>2855.7543503150082</v>
      </c>
      <c r="AI202">
        <v>2918.4892434174944</v>
      </c>
      <c r="AJ202">
        <v>2868.7216141446866</v>
      </c>
      <c r="AK202">
        <v>2974.9370807121459</v>
      </c>
      <c r="AL202">
        <v>2994.4699706261677</v>
      </c>
      <c r="AM202">
        <v>3099.1644906554752</v>
      </c>
      <c r="AN202">
        <v>3200.9155611725146</v>
      </c>
      <c r="AO202">
        <v>3259.7341776652847</v>
      </c>
      <c r="AP202">
        <v>3174.3354578539029</v>
      </c>
      <c r="AQ202">
        <v>3171.373059935866</v>
      </c>
      <c r="AR202">
        <v>3260.3676888441319</v>
      </c>
      <c r="AS202">
        <v>3159.1267669476983</v>
      </c>
      <c r="AT202">
        <v>3147.3853898812158</v>
      </c>
      <c r="AU202">
        <v>3169.8360021390326</v>
      </c>
      <c r="AV202">
        <v>3191.2816974928396</v>
      </c>
      <c r="AW202">
        <v>3276.8698537433479</v>
      </c>
      <c r="AX202">
        <v>3315.6286079687197</v>
      </c>
      <c r="AY202">
        <v>3353.1366691735011</v>
      </c>
      <c r="AZ202">
        <v>3327.1062648642478</v>
      </c>
      <c r="BA202">
        <v>3359.6377079163394</v>
      </c>
      <c r="BB202">
        <v>3303.5879758440396</v>
      </c>
      <c r="BC202">
        <v>3389.2219368685614</v>
      </c>
      <c r="BD202">
        <v>3480.9673722465827</v>
      </c>
      <c r="BE202">
        <v>3477.4741762340172</v>
      </c>
      <c r="BF202">
        <v>3550.0213604183609</v>
      </c>
      <c r="BG202">
        <v>3638.5546897747054</v>
      </c>
      <c r="BH202">
        <v>3735.4995227542386</v>
      </c>
      <c r="BI202">
        <v>3835.1021482900965</v>
      </c>
      <c r="BJ202">
        <v>3946.250883505274</v>
      </c>
      <c r="BK202">
        <v>4013.3494414203528</v>
      </c>
      <c r="BL202">
        <v>4020.6965491374167</v>
      </c>
      <c r="BM202">
        <v>3565.2246209598711</v>
      </c>
      <c r="BN202">
        <v>3415.9260581819995</v>
      </c>
      <c r="BO202">
        <v>3681.7613701716045</v>
      </c>
      <c r="BP202">
        <v>3837.4857684212279</v>
      </c>
    </row>
    <row r="203" spans="1:68" x14ac:dyDescent="0.3">
      <c r="A203" t="s">
        <v>485</v>
      </c>
      <c r="B203" t="s">
        <v>226</v>
      </c>
      <c r="C203" t="s">
        <v>27</v>
      </c>
      <c r="D203" t="s">
        <v>403</v>
      </c>
      <c r="E203">
        <v>11470.717077169409</v>
      </c>
      <c r="F203">
        <v>11833.856417597748</v>
      </c>
      <c r="G203">
        <v>12344.418742739841</v>
      </c>
      <c r="H203">
        <v>12812.889785649202</v>
      </c>
      <c r="I203">
        <v>13475.017319931982</v>
      </c>
      <c r="J203">
        <v>14058.941667207662</v>
      </c>
      <c r="K203">
        <v>14680.954279514608</v>
      </c>
      <c r="L203">
        <v>15086.799683165336</v>
      </c>
      <c r="M203">
        <v>15819.425732219615</v>
      </c>
      <c r="N203">
        <v>16547.921157703691</v>
      </c>
      <c r="O203">
        <v>16837.960163944143</v>
      </c>
      <c r="P203">
        <v>17272.309090551236</v>
      </c>
      <c r="Q203">
        <v>18019.547383727164</v>
      </c>
      <c r="R203">
        <v>18947.523394986645</v>
      </c>
      <c r="S203">
        <v>18958.566204092447</v>
      </c>
      <c r="T203">
        <v>18800.048014473799</v>
      </c>
      <c r="U203">
        <v>19554.352657368145</v>
      </c>
      <c r="V203">
        <v>20154.033126898572</v>
      </c>
      <c r="W203">
        <v>20876.410888276579</v>
      </c>
      <c r="X203">
        <v>21518.888592039337</v>
      </c>
      <c r="Y203">
        <v>21603.993773342518</v>
      </c>
      <c r="Z203">
        <v>21878.810520204712</v>
      </c>
      <c r="AA203">
        <v>21789.142781932958</v>
      </c>
      <c r="AB203">
        <v>22350.408766141161</v>
      </c>
      <c r="AC203">
        <v>23300.705842596512</v>
      </c>
      <c r="AD203">
        <v>24044.59281754863</v>
      </c>
      <c r="AE203">
        <v>24676.417729313951</v>
      </c>
      <c r="AF203">
        <v>25405.795712383409</v>
      </c>
      <c r="AG203">
        <v>26438.956037375028</v>
      </c>
      <c r="AH203">
        <v>27275.481844858503</v>
      </c>
      <c r="AI203">
        <v>27835.479066148324</v>
      </c>
      <c r="AJ203">
        <v>27915.182365145436</v>
      </c>
      <c r="AK203">
        <v>28249.164466655599</v>
      </c>
      <c r="AL203">
        <v>28392.329309159129</v>
      </c>
      <c r="AM203">
        <v>29116.222163903123</v>
      </c>
      <c r="AN203">
        <v>29742.678245535473</v>
      </c>
      <c r="AO203">
        <v>30444.157426306945</v>
      </c>
      <c r="AP203">
        <v>31323.257291277459</v>
      </c>
      <c r="AQ203">
        <v>32055.617308713972</v>
      </c>
      <c r="AR203">
        <v>33028.707585390461</v>
      </c>
      <c r="AS203">
        <v>34190.311200136523</v>
      </c>
      <c r="AT203">
        <v>34549.043424862481</v>
      </c>
      <c r="AU203">
        <v>34902.651086392492</v>
      </c>
      <c r="AV203">
        <v>35431.072882569657</v>
      </c>
      <c r="AW203">
        <v>36381.550565801146</v>
      </c>
      <c r="AX203">
        <v>37201.503449848751</v>
      </c>
      <c r="AY203">
        <v>38082.799716331981</v>
      </c>
      <c r="AZ203">
        <v>38823.971506919843</v>
      </c>
      <c r="BA203">
        <v>38728.617030615838</v>
      </c>
      <c r="BB203">
        <v>37224.444687198149</v>
      </c>
      <c r="BC203">
        <v>38130.896865258517</v>
      </c>
      <c r="BD203">
        <v>38660.660238459102</v>
      </c>
      <c r="BE203">
        <v>38983.60205041954</v>
      </c>
      <c r="BF203">
        <v>39399.371476623506</v>
      </c>
      <c r="BG203">
        <v>40009.804773478441</v>
      </c>
      <c r="BH203">
        <v>40717.098951066255</v>
      </c>
      <c r="BI203">
        <v>41261.912509104193</v>
      </c>
      <c r="BJ203">
        <v>42118.254712365138</v>
      </c>
      <c r="BK203">
        <v>42913.448499581762</v>
      </c>
      <c r="BL203">
        <v>43546.432111216796</v>
      </c>
      <c r="BM203">
        <v>41596.773766519233</v>
      </c>
      <c r="BN203">
        <v>43896.774545704808</v>
      </c>
      <c r="BO203">
        <v>45048.779838361996</v>
      </c>
      <c r="BP203">
        <v>45600.105793420385</v>
      </c>
    </row>
    <row r="204" spans="1:68" x14ac:dyDescent="0.3">
      <c r="A204" t="s">
        <v>295</v>
      </c>
      <c r="B204" t="s">
        <v>471</v>
      </c>
      <c r="C204" t="s">
        <v>27</v>
      </c>
      <c r="D204" t="s">
        <v>403</v>
      </c>
      <c r="J204">
        <v>21974.01521074821</v>
      </c>
      <c r="K204">
        <v>23229.235860062581</v>
      </c>
      <c r="L204">
        <v>21352.999334019663</v>
      </c>
      <c r="M204">
        <v>23683.823259437573</v>
      </c>
      <c r="N204">
        <v>22243.472133077492</v>
      </c>
      <c r="O204">
        <v>21821.445273615194</v>
      </c>
      <c r="P204">
        <v>23596.490066453247</v>
      </c>
      <c r="Q204">
        <v>21715.207198439381</v>
      </c>
      <c r="R204">
        <v>22617.921369989446</v>
      </c>
      <c r="S204">
        <v>25808.73671805254</v>
      </c>
      <c r="T204">
        <v>23756.381953503173</v>
      </c>
      <c r="U204">
        <v>24899.860305775856</v>
      </c>
      <c r="V204">
        <v>24624.161734979549</v>
      </c>
      <c r="W204">
        <v>26226.202672187614</v>
      </c>
      <c r="X204">
        <v>26427.644435200033</v>
      </c>
      <c r="Y204">
        <v>25739.595166497227</v>
      </c>
      <c r="Z204">
        <v>25591.407216096068</v>
      </c>
      <c r="AA204">
        <v>25212.369367892505</v>
      </c>
      <c r="AB204">
        <v>25144.706193777118</v>
      </c>
      <c r="AC204">
        <v>25161.444271765133</v>
      </c>
      <c r="AD204">
        <v>24279.315275718938</v>
      </c>
      <c r="AE204">
        <v>26906.220315022692</v>
      </c>
      <c r="AF204">
        <v>26602.868329009081</v>
      </c>
      <c r="AG204">
        <v>25024.666643524859</v>
      </c>
      <c r="AH204">
        <v>24966.797636924155</v>
      </c>
      <c r="AI204">
        <v>24464.159536656767</v>
      </c>
      <c r="AJ204">
        <v>24845.855907901041</v>
      </c>
      <c r="AK204">
        <v>24018.095626986884</v>
      </c>
      <c r="AL204">
        <v>23272.691933725691</v>
      </c>
      <c r="AM204">
        <v>22486.059503842796</v>
      </c>
      <c r="AN204">
        <v>22034.32785841214</v>
      </c>
      <c r="AO204">
        <v>21538.691456921992</v>
      </c>
      <c r="AP204">
        <v>21166.024901385917</v>
      </c>
      <c r="AQ204">
        <v>21191.940940432993</v>
      </c>
      <c r="AR204">
        <v>21247.9869529184</v>
      </c>
      <c r="AS204">
        <v>21578.599854580814</v>
      </c>
      <c r="AT204">
        <v>21157.334901846003</v>
      </c>
      <c r="AU204">
        <v>20999.773832466079</v>
      </c>
      <c r="AV204">
        <v>21117.523442338275</v>
      </c>
      <c r="AW204">
        <v>21006.619668141619</v>
      </c>
      <c r="AX204">
        <v>20766.378705095703</v>
      </c>
      <c r="AY204">
        <v>20658.377816376797</v>
      </c>
      <c r="AZ204">
        <v>20763.088509008983</v>
      </c>
      <c r="BA204">
        <v>20588.346501545937</v>
      </c>
      <c r="BB204">
        <v>19596.683440241341</v>
      </c>
      <c r="BC204">
        <v>19012.053333878172</v>
      </c>
      <c r="BD204">
        <v>18353.402480020319</v>
      </c>
      <c r="BE204">
        <v>18099.479902374864</v>
      </c>
      <c r="BF204">
        <v>18080.307961760722</v>
      </c>
      <c r="BG204">
        <v>18072.113791890457</v>
      </c>
      <c r="BH204">
        <v>18252.514203209405</v>
      </c>
      <c r="BI204">
        <v>18573.384925396822</v>
      </c>
      <c r="BJ204">
        <v>19260.619532475466</v>
      </c>
      <c r="BK204">
        <v>19471.390106180821</v>
      </c>
      <c r="BL204">
        <v>19856.259059083797</v>
      </c>
      <c r="BM204">
        <v>18321.527964577148</v>
      </c>
      <c r="BN204">
        <v>18575.386202645004</v>
      </c>
      <c r="BO204">
        <v>19262.613199834108</v>
      </c>
    </row>
    <row r="205" spans="1:68" x14ac:dyDescent="0.3">
      <c r="A205" t="s">
        <v>504</v>
      </c>
      <c r="B205" t="s">
        <v>18</v>
      </c>
      <c r="C205" t="s">
        <v>27</v>
      </c>
      <c r="D205" t="s">
        <v>403</v>
      </c>
      <c r="O205">
        <v>74708.799946423984</v>
      </c>
      <c r="P205">
        <v>72868.228241481556</v>
      </c>
      <c r="Q205">
        <v>72624.687798205501</v>
      </c>
      <c r="R205">
        <v>72891.750042165557</v>
      </c>
      <c r="S205">
        <v>70516.733713605732</v>
      </c>
      <c r="T205">
        <v>68635.699016315979</v>
      </c>
      <c r="U205">
        <v>68745.315974654775</v>
      </c>
      <c r="V205">
        <v>59182.71761182788</v>
      </c>
      <c r="W205">
        <v>60078.75911108726</v>
      </c>
      <c r="X205">
        <v>59153.93528480755</v>
      </c>
      <c r="Y205">
        <v>54947.719068965591</v>
      </c>
      <c r="Z205">
        <v>52164.388585259388</v>
      </c>
      <c r="AA205">
        <v>45824.560207886068</v>
      </c>
      <c r="AB205">
        <v>42558.622097009087</v>
      </c>
      <c r="AC205">
        <v>42265.889478075034</v>
      </c>
      <c r="AD205">
        <v>39376.64344920744</v>
      </c>
      <c r="AE205">
        <v>39691.997664587529</v>
      </c>
      <c r="AF205">
        <v>38204.664148357377</v>
      </c>
      <c r="AG205">
        <v>39012.317148175185</v>
      </c>
      <c r="AH205">
        <v>40007.542230465049</v>
      </c>
      <c r="AI205">
        <v>39989.172506861825</v>
      </c>
      <c r="AJ205">
        <v>38048.550530819433</v>
      </c>
      <c r="AK205">
        <v>41028.804033655761</v>
      </c>
      <c r="AL205">
        <v>39256.6718450154</v>
      </c>
      <c r="AM205">
        <v>38649.298264206438</v>
      </c>
      <c r="AN205">
        <v>38466.423086106974</v>
      </c>
      <c r="AO205">
        <v>39076.886762583279</v>
      </c>
      <c r="AP205">
        <v>48836.844559558078</v>
      </c>
      <c r="AQ205">
        <v>51473.1139683519</v>
      </c>
      <c r="AR205">
        <v>50850.812963798504</v>
      </c>
      <c r="AS205">
        <v>52157.763347549546</v>
      </c>
      <c r="AT205">
        <v>51565.047554859084</v>
      </c>
      <c r="AU205">
        <v>52606.178164803219</v>
      </c>
      <c r="AV205">
        <v>51987.099290945764</v>
      </c>
      <c r="AW205">
        <v>59634.733773584958</v>
      </c>
      <c r="AX205">
        <v>58757.992668732579</v>
      </c>
      <c r="AY205">
        <v>61985.699231712853</v>
      </c>
      <c r="AZ205">
        <v>60261.431747857474</v>
      </c>
      <c r="BA205">
        <v>60478.903517535306</v>
      </c>
      <c r="BB205">
        <v>60730.124776939665</v>
      </c>
      <c r="BC205">
        <v>68253.065888965197</v>
      </c>
      <c r="BD205">
        <v>73493.268954423635</v>
      </c>
      <c r="BE205">
        <v>72870.373795749605</v>
      </c>
      <c r="BF205">
        <v>72012.54955106671</v>
      </c>
      <c r="BG205">
        <v>69723.727374803639</v>
      </c>
      <c r="BH205">
        <v>66984.910200239567</v>
      </c>
      <c r="BI205">
        <v>64233.262214973569</v>
      </c>
      <c r="BJ205">
        <v>60551.020044882542</v>
      </c>
      <c r="BK205">
        <v>60080.696551116991</v>
      </c>
      <c r="BL205">
        <v>59621.381644261179</v>
      </c>
      <c r="BM205">
        <v>58476.199431953304</v>
      </c>
      <c r="BN205">
        <v>61022.502895273297</v>
      </c>
      <c r="BO205">
        <v>63428.364094817836</v>
      </c>
    </row>
    <row r="206" spans="1:68" x14ac:dyDescent="0.3">
      <c r="A206" t="s">
        <v>449</v>
      </c>
      <c r="B206" t="s">
        <v>269</v>
      </c>
      <c r="C206" t="s">
        <v>27</v>
      </c>
      <c r="D206" t="s">
        <v>403</v>
      </c>
      <c r="AI206">
        <v>5017.1613898563692</v>
      </c>
      <c r="AJ206">
        <v>4407.1527652747509</v>
      </c>
      <c r="AK206">
        <v>4057.25835086292</v>
      </c>
      <c r="AL206">
        <v>4124.897659873076</v>
      </c>
      <c r="AM206">
        <v>4293.3233320261279</v>
      </c>
      <c r="AN206">
        <v>4570.1851312701874</v>
      </c>
      <c r="AO206">
        <v>4762.4767009599955</v>
      </c>
      <c r="AP206">
        <v>4544.6062301158827</v>
      </c>
      <c r="AQ206">
        <v>4461.5842739612535</v>
      </c>
      <c r="AR206">
        <v>4451.7620714246668</v>
      </c>
      <c r="AS206">
        <v>4567.2396769445786</v>
      </c>
      <c r="AT206">
        <v>4873.0928136707516</v>
      </c>
      <c r="AU206">
        <v>5246.1704368957553</v>
      </c>
      <c r="AV206">
        <v>5407.8555129112865</v>
      </c>
      <c r="AW206">
        <v>6005.9163766523834</v>
      </c>
      <c r="AX206">
        <v>6325.2212879130357</v>
      </c>
      <c r="AY206">
        <v>6873.660722768077</v>
      </c>
      <c r="AZ206">
        <v>7480.5807856097599</v>
      </c>
      <c r="BA206">
        <v>8314.2323354034252</v>
      </c>
      <c r="BB206">
        <v>7921.2200194890202</v>
      </c>
      <c r="BC206">
        <v>7657.5423792198317</v>
      </c>
      <c r="BD206">
        <v>8042.9034196596504</v>
      </c>
      <c r="BE206">
        <v>8234.3046017006855</v>
      </c>
      <c r="BF206">
        <v>8287.2496570491385</v>
      </c>
      <c r="BG206">
        <v>8661.1220348552906</v>
      </c>
      <c r="BH206">
        <v>8976.9544892647991</v>
      </c>
      <c r="BI206">
        <v>9286.596151270438</v>
      </c>
      <c r="BJ206">
        <v>10106.017607198755</v>
      </c>
      <c r="BK206">
        <v>10778.448351282639</v>
      </c>
      <c r="BL206">
        <v>11252.88561529592</v>
      </c>
      <c r="BM206">
        <v>10898.921421422165</v>
      </c>
      <c r="BN206">
        <v>11607.402595794834</v>
      </c>
      <c r="BO206">
        <v>12131.736253190755</v>
      </c>
      <c r="BP206">
        <v>12386.461442117674</v>
      </c>
    </row>
    <row r="207" spans="1:68" x14ac:dyDescent="0.3">
      <c r="A207" t="s">
        <v>2</v>
      </c>
      <c r="B207" t="s">
        <v>286</v>
      </c>
      <c r="C207" t="s">
        <v>27</v>
      </c>
      <c r="D207" t="s">
        <v>403</v>
      </c>
      <c r="AH207">
        <v>8105.89501953125</v>
      </c>
      <c r="AI207">
        <v>7849.51904296875</v>
      </c>
      <c r="AJ207">
        <v>7432.021484375</v>
      </c>
      <c r="AK207">
        <v>6345.912109375</v>
      </c>
      <c r="AL207">
        <v>5798.91455078125</v>
      </c>
      <c r="AM207">
        <v>5071.74267578125</v>
      </c>
      <c r="AN207">
        <v>4862.646484375</v>
      </c>
      <c r="AO207">
        <v>4686.86279296875</v>
      </c>
      <c r="AP207">
        <v>4760.33935546875</v>
      </c>
      <c r="AQ207">
        <v>4515.50927734375</v>
      </c>
      <c r="AR207">
        <v>4819.38037109375</v>
      </c>
      <c r="AS207">
        <v>5323.66650390625</v>
      </c>
      <c r="AT207">
        <v>5618.95556640625</v>
      </c>
      <c r="AU207">
        <v>5910.171875</v>
      </c>
      <c r="AV207">
        <v>6370.45361328125</v>
      </c>
      <c r="AW207">
        <v>6856.67822265625</v>
      </c>
      <c r="AX207">
        <v>7323.38525390625</v>
      </c>
      <c r="AY207">
        <v>7949.89697265625</v>
      </c>
      <c r="AZ207">
        <v>8640.40625</v>
      </c>
      <c r="BA207">
        <v>9093.7001953125</v>
      </c>
      <c r="BB207">
        <v>8381.8681640625</v>
      </c>
      <c r="BC207">
        <v>8755.1201171875</v>
      </c>
      <c r="BD207">
        <v>9120.8203125</v>
      </c>
      <c r="BE207">
        <v>9464.0107421875</v>
      </c>
      <c r="BF207">
        <v>9601.537109375</v>
      </c>
      <c r="BG207">
        <v>9493.8125</v>
      </c>
      <c r="BH207">
        <v>9277.7138671875</v>
      </c>
      <c r="BI207">
        <v>9269.3193359375</v>
      </c>
      <c r="BJ207">
        <v>9418.9140625</v>
      </c>
      <c r="BK207">
        <v>9674.787109375</v>
      </c>
      <c r="BL207">
        <v>9882.0244140625</v>
      </c>
      <c r="BM207">
        <v>9632.3251953125</v>
      </c>
      <c r="BN207">
        <v>10206.9453125</v>
      </c>
      <c r="BO207">
        <v>10030.0390625</v>
      </c>
      <c r="BP207">
        <v>10420.5712890625</v>
      </c>
    </row>
    <row r="208" spans="1:68" x14ac:dyDescent="0.3">
      <c r="A208" t="s">
        <v>220</v>
      </c>
      <c r="B208" t="s">
        <v>76</v>
      </c>
      <c r="C208" t="s">
        <v>27</v>
      </c>
      <c r="D208" t="s">
        <v>403</v>
      </c>
      <c r="E208">
        <v>341.7884136508651</v>
      </c>
      <c r="F208">
        <v>318.45805068188008</v>
      </c>
      <c r="G208">
        <v>345.98099728652488</v>
      </c>
      <c r="H208">
        <v>305.23993717875709</v>
      </c>
      <c r="I208">
        <v>261.27027942469181</v>
      </c>
      <c r="J208">
        <v>272.48802253276642</v>
      </c>
      <c r="K208">
        <v>283.51031425065253</v>
      </c>
      <c r="L208">
        <v>294.11354041824637</v>
      </c>
      <c r="M208">
        <v>305.06867114447459</v>
      </c>
      <c r="N208">
        <v>328.26222300790334</v>
      </c>
      <c r="O208">
        <v>337.38113768623839</v>
      </c>
      <c r="P208">
        <v>331.32982072552585</v>
      </c>
      <c r="Q208">
        <v>322.54798571510298</v>
      </c>
      <c r="R208">
        <v>323.93222126256882</v>
      </c>
      <c r="S208">
        <v>318.99656304592645</v>
      </c>
      <c r="T208">
        <v>303.30673657024249</v>
      </c>
      <c r="U208">
        <v>352.13695392576659</v>
      </c>
      <c r="V208">
        <v>349.01885724349557</v>
      </c>
      <c r="W208">
        <v>370.22162033057378</v>
      </c>
      <c r="X208">
        <v>401.72609891386458</v>
      </c>
      <c r="Y208">
        <v>423.24426932884052</v>
      </c>
      <c r="Z208">
        <v>430.30867463848921</v>
      </c>
      <c r="AA208">
        <v>421.75347592521348</v>
      </c>
      <c r="AB208">
        <v>431.22355177044608</v>
      </c>
      <c r="AC208">
        <v>399.48254755435238</v>
      </c>
      <c r="AD208">
        <v>403.0931110102797</v>
      </c>
      <c r="AE208">
        <v>410.03320195056904</v>
      </c>
      <c r="AF208">
        <v>395.4487238352383</v>
      </c>
      <c r="AG208">
        <v>400.27596559560624</v>
      </c>
      <c r="AH208">
        <v>389.59706700825637</v>
      </c>
      <c r="AI208">
        <v>371.00357040788771</v>
      </c>
      <c r="AJ208">
        <v>353.6683200211026</v>
      </c>
      <c r="AK208">
        <v>366.05060010957737</v>
      </c>
      <c r="AL208">
        <v>325.83550936792619</v>
      </c>
      <c r="AM208">
        <v>190.33074780473575</v>
      </c>
      <c r="AN208">
        <v>304.7015244777682</v>
      </c>
      <c r="AO208">
        <v>290.91824598023186</v>
      </c>
      <c r="AP208">
        <v>290.11605889523838</v>
      </c>
      <c r="AQ208">
        <v>305.92405930432477</v>
      </c>
      <c r="AR208">
        <v>315.45343625732386</v>
      </c>
      <c r="AS208">
        <v>337.62744402870027</v>
      </c>
      <c r="AT208">
        <v>361.19850430140781</v>
      </c>
      <c r="AU208">
        <v>401.602905330255</v>
      </c>
      <c r="AV208">
        <v>401.07354406869064</v>
      </c>
      <c r="AW208">
        <v>419.97137567018819</v>
      </c>
      <c r="AX208">
        <v>447.42467632035675</v>
      </c>
      <c r="AY208">
        <v>475.85769575246883</v>
      </c>
      <c r="AZ208">
        <v>498.56876898240449</v>
      </c>
      <c r="BA208">
        <v>539.55101160380991</v>
      </c>
      <c r="BB208">
        <v>558.32427151384286</v>
      </c>
      <c r="BC208">
        <v>583.85359435356008</v>
      </c>
      <c r="BD208">
        <v>614.35369168838247</v>
      </c>
      <c r="BE208">
        <v>651.22535507743976</v>
      </c>
      <c r="BF208">
        <v>665.92784692510213</v>
      </c>
      <c r="BG208">
        <v>690.38584447762378</v>
      </c>
      <c r="BH208">
        <v>733.81337927736661</v>
      </c>
      <c r="BI208">
        <v>758.86023605742071</v>
      </c>
      <c r="BJ208">
        <v>769.28620187904653</v>
      </c>
      <c r="BK208">
        <v>814.71996038390239</v>
      </c>
      <c r="BL208">
        <v>870.62409875054107</v>
      </c>
      <c r="BM208">
        <v>821.32926137956429</v>
      </c>
      <c r="BN208">
        <v>889.16799092915369</v>
      </c>
      <c r="BO208">
        <v>939.72814953527143</v>
      </c>
      <c r="BP208">
        <v>994.22575512507206</v>
      </c>
    </row>
    <row r="209" spans="1:68" x14ac:dyDescent="0.3">
      <c r="A209" t="s">
        <v>73</v>
      </c>
      <c r="B209" t="s">
        <v>104</v>
      </c>
      <c r="C209" t="s">
        <v>27</v>
      </c>
      <c r="D209" t="s">
        <v>403</v>
      </c>
      <c r="E209">
        <v>329.809808991907</v>
      </c>
      <c r="F209">
        <v>335.71278883346207</v>
      </c>
      <c r="G209">
        <v>339.04321023607179</v>
      </c>
      <c r="H209">
        <v>348.6194692632327</v>
      </c>
      <c r="I209">
        <v>366.86310598539592</v>
      </c>
      <c r="J209">
        <v>356.48460330668684</v>
      </c>
      <c r="K209">
        <v>352.82621333331099</v>
      </c>
      <c r="L209">
        <v>366.01716400071365</v>
      </c>
      <c r="M209">
        <v>374.17456522145517</v>
      </c>
      <c r="N209">
        <v>386.74179524083996</v>
      </c>
      <c r="O209">
        <v>400.32761671950857</v>
      </c>
      <c r="P209">
        <v>394.19673010447707</v>
      </c>
      <c r="Q209">
        <v>378.89583992588558</v>
      </c>
      <c r="R209">
        <v>384.56419052183873</v>
      </c>
      <c r="S209">
        <v>385.03548807426199</v>
      </c>
      <c r="T209">
        <v>402.1415044770327</v>
      </c>
      <c r="U209">
        <v>403.35015419108595</v>
      </c>
      <c r="V209">
        <v>418.78496036665399</v>
      </c>
      <c r="W209">
        <v>434.39947572522732</v>
      </c>
      <c r="X209">
        <v>413.76586668332845</v>
      </c>
      <c r="Y209">
        <v>430.54606798095972</v>
      </c>
      <c r="Z209">
        <v>447.79234401352079</v>
      </c>
      <c r="AA209">
        <v>454.35356722735128</v>
      </c>
      <c r="AB209">
        <v>473.22708358514018</v>
      </c>
      <c r="AC209">
        <v>481.73572383723052</v>
      </c>
      <c r="AD209">
        <v>496.2415723005119</v>
      </c>
      <c r="AE209">
        <v>508.23851418503568</v>
      </c>
      <c r="AF209">
        <v>517.90888522588625</v>
      </c>
      <c r="AG209">
        <v>548.57533128486784</v>
      </c>
      <c r="AH209">
        <v>565.08159843693056</v>
      </c>
      <c r="AI209">
        <v>582.44655650646837</v>
      </c>
      <c r="AJ209">
        <v>581.89165260298159</v>
      </c>
      <c r="AK209">
        <v>602.30182871854004</v>
      </c>
      <c r="AL209">
        <v>614.31627919248297</v>
      </c>
      <c r="AM209">
        <v>636.58681234332141</v>
      </c>
      <c r="AN209">
        <v>665.75113923049662</v>
      </c>
      <c r="AO209">
        <v>695.90653923434365</v>
      </c>
      <c r="AP209">
        <v>707.14116969353529</v>
      </c>
      <c r="AQ209">
        <v>730.85208693749837</v>
      </c>
      <c r="AR209">
        <v>770.36909998678254</v>
      </c>
      <c r="AS209">
        <v>786.61812452423419</v>
      </c>
      <c r="AT209">
        <v>805.24349676609188</v>
      </c>
      <c r="AU209">
        <v>819.35189656650459</v>
      </c>
      <c r="AV209">
        <v>862.05977149260173</v>
      </c>
      <c r="AW209">
        <v>911.019456798286</v>
      </c>
      <c r="AX209">
        <v>964.11406122199162</v>
      </c>
      <c r="AY209">
        <v>1021.2461345564847</v>
      </c>
      <c r="AZ209">
        <v>1077.9350826188074</v>
      </c>
      <c r="BA209">
        <v>1097.4305867975379</v>
      </c>
      <c r="BB209">
        <v>1156.7004870480753</v>
      </c>
      <c r="BC209">
        <v>1223.8530345025501</v>
      </c>
      <c r="BD209">
        <v>1267.3319526705186</v>
      </c>
      <c r="BE209">
        <v>1316.921779784413</v>
      </c>
      <c r="BF209">
        <v>1377.5266075433601</v>
      </c>
      <c r="BG209">
        <v>1453.1058855389826</v>
      </c>
      <c r="BH209">
        <v>1539.5941449214972</v>
      </c>
      <c r="BI209">
        <v>1639.4393487116331</v>
      </c>
      <c r="BJ209">
        <v>1725.0632265812119</v>
      </c>
      <c r="BK209">
        <v>1812.8108142672831</v>
      </c>
      <c r="BL209">
        <v>1862.6340144096855</v>
      </c>
      <c r="BM209">
        <v>1757.5125225482213</v>
      </c>
      <c r="BN209">
        <v>1892.0596940887945</v>
      </c>
      <c r="BO209">
        <v>1993.2170389083738</v>
      </c>
      <c r="BP209">
        <v>2098.8459646421184</v>
      </c>
    </row>
    <row r="210" spans="1:68" x14ac:dyDescent="0.3">
      <c r="A210" t="s">
        <v>383</v>
      </c>
      <c r="B210" t="s">
        <v>201</v>
      </c>
      <c r="C210" t="s">
        <v>27</v>
      </c>
      <c r="D210" t="s">
        <v>403</v>
      </c>
      <c r="E210">
        <v>8863.3374042398391</v>
      </c>
      <c r="F210">
        <v>9592.5121211244295</v>
      </c>
      <c r="G210">
        <v>10369.048726478977</v>
      </c>
      <c r="H210">
        <v>10872.908187457739</v>
      </c>
      <c r="I210">
        <v>11399.323380592836</v>
      </c>
      <c r="J210">
        <v>12310.966692383705</v>
      </c>
      <c r="K210">
        <v>12817.894106367399</v>
      </c>
      <c r="L210">
        <v>13420.82653031303</v>
      </c>
      <c r="M210">
        <v>13872.54082803368</v>
      </c>
      <c r="N210">
        <v>14105.466457129369</v>
      </c>
      <c r="O210">
        <v>20602.596218893428</v>
      </c>
      <c r="P210">
        <v>23701.198299473392</v>
      </c>
      <c r="Q210">
        <v>27716.534563047393</v>
      </c>
      <c r="R210">
        <v>32646.156952139598</v>
      </c>
      <c r="S210">
        <v>35942.447636684337</v>
      </c>
      <c r="T210">
        <v>31017.212306284997</v>
      </c>
      <c r="U210">
        <v>34691.037754711615</v>
      </c>
      <c r="V210">
        <v>35303.109503307664</v>
      </c>
      <c r="W210">
        <v>31806.218239955266</v>
      </c>
      <c r="X210">
        <v>33864.004452437344</v>
      </c>
      <c r="Y210">
        <v>34055.662269111948</v>
      </c>
      <c r="Z210">
        <v>33070.587442775635</v>
      </c>
      <c r="AA210">
        <v>24991.202380488863</v>
      </c>
      <c r="AB210">
        <v>20006.569759645616</v>
      </c>
      <c r="AC210">
        <v>18199.566370338638</v>
      </c>
      <c r="AD210">
        <v>15678.471660713165</v>
      </c>
      <c r="AE210">
        <v>17538.828640063915</v>
      </c>
      <c r="AF210">
        <v>15670.730681397286</v>
      </c>
      <c r="AG210">
        <v>16973.446080459231</v>
      </c>
      <c r="AH210">
        <v>16184.616679262377</v>
      </c>
      <c r="AI210">
        <v>17884.664929035487</v>
      </c>
      <c r="AJ210">
        <v>19766.600370022541</v>
      </c>
      <c r="AK210">
        <v>19808.935076261212</v>
      </c>
      <c r="AL210">
        <v>18920.100013849988</v>
      </c>
      <c r="AM210">
        <v>18486.074133205402</v>
      </c>
      <c r="AN210">
        <v>18013.980978192874</v>
      </c>
      <c r="AO210">
        <v>17992.407248226984</v>
      </c>
      <c r="AP210">
        <v>17709.185753675323</v>
      </c>
      <c r="AQ210">
        <v>17746.107633533284</v>
      </c>
      <c r="AR210">
        <v>16641.696461460873</v>
      </c>
      <c r="AS210">
        <v>17139.19299224799</v>
      </c>
      <c r="AT210">
        <v>16518.818938254939</v>
      </c>
      <c r="AU210">
        <v>15671.733789484957</v>
      </c>
      <c r="AV210">
        <v>17036.382305886978</v>
      </c>
      <c r="AW210">
        <v>17995.049364048573</v>
      </c>
      <c r="AX210">
        <v>18425.079518492352</v>
      </c>
      <c r="AY210">
        <v>18203.741782018475</v>
      </c>
      <c r="AZ210">
        <v>17825.641298490271</v>
      </c>
      <c r="BA210">
        <v>18223.67360378422</v>
      </c>
      <c r="BB210">
        <v>17192.681621592517</v>
      </c>
      <c r="BC210">
        <v>17489.229268560841</v>
      </c>
      <c r="BD210">
        <v>18936.155955401504</v>
      </c>
      <c r="BE210">
        <v>19526.109522371458</v>
      </c>
      <c r="BF210">
        <v>19600.723841663297</v>
      </c>
      <c r="BG210">
        <v>19940.483141209948</v>
      </c>
      <c r="BH210">
        <v>20442.362562008428</v>
      </c>
      <c r="BI210">
        <v>20412.231797220422</v>
      </c>
      <c r="BJ210">
        <v>20130.215598074734</v>
      </c>
      <c r="BK210">
        <v>20284.795680431998</v>
      </c>
      <c r="BL210">
        <v>20044.268607688995</v>
      </c>
      <c r="BM210">
        <v>19235.242268120288</v>
      </c>
      <c r="BN210">
        <v>20237.713144629575</v>
      </c>
      <c r="BO210">
        <v>21478.816533712095</v>
      </c>
      <c r="BP210">
        <v>21006.15117266286</v>
      </c>
    </row>
    <row r="211" spans="1:68" x14ac:dyDescent="0.3">
      <c r="A211" t="s">
        <v>189</v>
      </c>
      <c r="B211" t="s">
        <v>372</v>
      </c>
      <c r="C211" t="s">
        <v>27</v>
      </c>
      <c r="D211" t="s">
        <v>403</v>
      </c>
      <c r="E211">
        <v>856.42254638671898</v>
      </c>
      <c r="F211">
        <v>834.89453125</v>
      </c>
      <c r="G211">
        <v>869.46441650390602</v>
      </c>
      <c r="H211">
        <v>822.62432861328102</v>
      </c>
      <c r="I211">
        <v>791.00921630859398</v>
      </c>
      <c r="J211">
        <v>820.89996337890602</v>
      </c>
      <c r="K211">
        <v>770.958740234375</v>
      </c>
      <c r="L211">
        <v>762.15350341796898</v>
      </c>
      <c r="M211">
        <v>757.09283447265602</v>
      </c>
      <c r="N211">
        <v>747.844970703125</v>
      </c>
      <c r="O211">
        <v>771.62738037109398</v>
      </c>
      <c r="P211">
        <v>767.07232666015602</v>
      </c>
      <c r="Q211">
        <v>706.77056884765602</v>
      </c>
      <c r="R211">
        <v>689.46984863281295</v>
      </c>
      <c r="S211">
        <v>742.03546142578102</v>
      </c>
      <c r="T211">
        <v>826.951904296875</v>
      </c>
      <c r="U211">
        <v>929.20715332031295</v>
      </c>
      <c r="V211">
        <v>950.16760253906295</v>
      </c>
      <c r="W211">
        <v>859.84881591796898</v>
      </c>
      <c r="X211">
        <v>785.59655761718795</v>
      </c>
      <c r="Y211">
        <v>767.00085449218795</v>
      </c>
      <c r="Z211">
        <v>792.42663574218795</v>
      </c>
      <c r="AA211">
        <v>808.75567626953102</v>
      </c>
      <c r="AB211">
        <v>800.22869873046898</v>
      </c>
      <c r="AC211">
        <v>743.12139892578102</v>
      </c>
      <c r="AD211">
        <v>683.35583496093795</v>
      </c>
      <c r="AE211">
        <v>706.27081298828102</v>
      </c>
      <c r="AF211">
        <v>793.31231689453102</v>
      </c>
      <c r="AG211">
        <v>786.16864013671898</v>
      </c>
      <c r="AH211">
        <v>851.10858154296898</v>
      </c>
      <c r="AI211">
        <v>791.58929443359398</v>
      </c>
      <c r="AJ211">
        <v>835.55090332031295</v>
      </c>
      <c r="AK211">
        <v>876.65246582031295</v>
      </c>
      <c r="AL211">
        <v>901.71710205078102</v>
      </c>
      <c r="AM211">
        <v>889.03759765625</v>
      </c>
      <c r="AN211">
        <v>917.762451171875</v>
      </c>
      <c r="AO211">
        <v>948.71026611328102</v>
      </c>
      <c r="AP211">
        <v>1094.54992675781</v>
      </c>
      <c r="AQ211">
        <v>1116.26525878906</v>
      </c>
      <c r="AR211">
        <v>1123.28955078125</v>
      </c>
      <c r="AS211">
        <v>1160.33764648438</v>
      </c>
      <c r="AT211">
        <v>1201.35119628906</v>
      </c>
      <c r="AU211">
        <v>1239.50402832031</v>
      </c>
      <c r="AV211">
        <v>1282.81799316406</v>
      </c>
      <c r="AW211">
        <v>1312.67370605469</v>
      </c>
      <c r="AX211">
        <v>1347.44567871094</v>
      </c>
      <c r="AY211">
        <v>1392.07580566406</v>
      </c>
      <c r="AZ211">
        <v>1425.59375</v>
      </c>
      <c r="BA211">
        <v>1434.08386230469</v>
      </c>
      <c r="BB211">
        <v>1351.802734375</v>
      </c>
      <c r="BC211">
        <v>1362.701171875</v>
      </c>
      <c r="BD211">
        <v>1449.43676757813</v>
      </c>
      <c r="BE211">
        <v>1352.86926269531</v>
      </c>
      <c r="BF211">
        <v>1347.4755859375</v>
      </c>
      <c r="BG211">
        <v>1371.69604492188</v>
      </c>
      <c r="BH211">
        <v>1355.12609863281</v>
      </c>
      <c r="BI211">
        <v>1359.1748046875</v>
      </c>
      <c r="BJ211">
        <v>1324.982421875</v>
      </c>
      <c r="BK211">
        <v>1248.95727539063</v>
      </c>
      <c r="BL211">
        <v>1186.90600585938</v>
      </c>
      <c r="BM211">
        <v>1112.7216796875</v>
      </c>
      <c r="BN211">
        <v>1062.83142089844</v>
      </c>
      <c r="BO211">
        <v>1025.3212890625</v>
      </c>
      <c r="BP211">
        <v>878.65673828125</v>
      </c>
    </row>
    <row r="212" spans="1:68" x14ac:dyDescent="0.3">
      <c r="A212" t="s">
        <v>25</v>
      </c>
      <c r="B212" t="s">
        <v>456</v>
      </c>
      <c r="C212" t="s">
        <v>27</v>
      </c>
      <c r="D212" t="s">
        <v>403</v>
      </c>
      <c r="E212">
        <v>1174.8191746950863</v>
      </c>
      <c r="F212">
        <v>1176.2412957729132</v>
      </c>
      <c r="G212">
        <v>1141.9309616389937</v>
      </c>
      <c r="H212">
        <v>1130.9143693718074</v>
      </c>
      <c r="I212">
        <v>1142.0962779054721</v>
      </c>
      <c r="J212">
        <v>1124.6945233713179</v>
      </c>
      <c r="K212">
        <v>1123.9293798316778</v>
      </c>
      <c r="L212">
        <v>1078.0409472319866</v>
      </c>
      <c r="M212">
        <v>1112.5230194288531</v>
      </c>
      <c r="N212">
        <v>1009.4053501957362</v>
      </c>
      <c r="O212">
        <v>1063.9966913592345</v>
      </c>
      <c r="P212">
        <v>1031.5924068228362</v>
      </c>
      <c r="Q212">
        <v>1065.5049659291162</v>
      </c>
      <c r="R212">
        <v>976.79910896020226</v>
      </c>
      <c r="S212">
        <v>988.94702317371059</v>
      </c>
      <c r="T212">
        <v>1034.7133922506546</v>
      </c>
      <c r="U212">
        <v>1098.0254571275243</v>
      </c>
      <c r="V212">
        <v>1042.9806907343852</v>
      </c>
      <c r="W212">
        <v>978.7085559957269</v>
      </c>
      <c r="X212">
        <v>1022.533575134296</v>
      </c>
      <c r="Y212">
        <v>1037.3238981855552</v>
      </c>
      <c r="Z212">
        <v>1063.4365214971358</v>
      </c>
      <c r="AA212">
        <v>1118.7300227925996</v>
      </c>
      <c r="AB212">
        <v>1027.5905360025083</v>
      </c>
      <c r="AC212">
        <v>1039.4171481887345</v>
      </c>
      <c r="AD212">
        <v>1045.9076901983863</v>
      </c>
      <c r="AE212">
        <v>1048.0462196996016</v>
      </c>
      <c r="AF212">
        <v>1081.5468440927502</v>
      </c>
      <c r="AG212">
        <v>1041.9829132840928</v>
      </c>
      <c r="AH212">
        <v>1052.5829319583086</v>
      </c>
      <c r="AI212">
        <v>1015.0371067187168</v>
      </c>
      <c r="AJ212">
        <v>1012.7027409137618</v>
      </c>
      <c r="AK212">
        <v>997.73664556502013</v>
      </c>
      <c r="AL212">
        <v>983.91258934367738</v>
      </c>
      <c r="AM212">
        <v>957.6880330403875</v>
      </c>
      <c r="AN212">
        <v>984.82407989385365</v>
      </c>
      <c r="AO212">
        <v>980.77452159288021</v>
      </c>
      <c r="AP212">
        <v>987.4079140458125</v>
      </c>
      <c r="AQ212">
        <v>1021.9418964339681</v>
      </c>
      <c r="AR212">
        <v>1061.2831568530303</v>
      </c>
      <c r="AS212">
        <v>1076.8923045013116</v>
      </c>
      <c r="AT212">
        <v>1096.8954215980755</v>
      </c>
      <c r="AU212">
        <v>1071.4584506711642</v>
      </c>
      <c r="AV212">
        <v>1103.9028869430376</v>
      </c>
      <c r="AW212">
        <v>1126.6355124361396</v>
      </c>
      <c r="AX212">
        <v>1145.7076361896741</v>
      </c>
      <c r="AY212">
        <v>1142.2949562298306</v>
      </c>
      <c r="AZ212">
        <v>1144.0678228858703</v>
      </c>
      <c r="BA212">
        <v>1155.5509309732306</v>
      </c>
      <c r="BB212">
        <v>1155.9920586690009</v>
      </c>
      <c r="BC212">
        <v>1163.2275882956419</v>
      </c>
      <c r="BD212">
        <v>1147.092960537512</v>
      </c>
      <c r="BE212">
        <v>1160.9175387030764</v>
      </c>
      <c r="BF212">
        <v>1157.1151298457476</v>
      </c>
      <c r="BG212">
        <v>1196.1643077178255</v>
      </c>
      <c r="BH212">
        <v>1238.1263997838907</v>
      </c>
      <c r="BI212">
        <v>1281.5461206322757</v>
      </c>
      <c r="BJ212">
        <v>1339.5680011801369</v>
      </c>
      <c r="BK212">
        <v>1384.6420746800659</v>
      </c>
      <c r="BL212">
        <v>1409.9708208072473</v>
      </c>
      <c r="BM212">
        <v>1391.0469548947651</v>
      </c>
      <c r="BN212">
        <v>1443.3845429714104</v>
      </c>
      <c r="BO212">
        <v>1460.494903303962</v>
      </c>
      <c r="BP212">
        <v>1476.4451720207048</v>
      </c>
    </row>
    <row r="213" spans="1:68" x14ac:dyDescent="0.3">
      <c r="A213" t="s">
        <v>409</v>
      </c>
      <c r="B213" t="s">
        <v>67</v>
      </c>
      <c r="C213" t="s">
        <v>27</v>
      </c>
      <c r="D213" t="s">
        <v>403</v>
      </c>
      <c r="E213">
        <v>3611.9536514206393</v>
      </c>
      <c r="F213">
        <v>3777.3946349152552</v>
      </c>
      <c r="G213">
        <v>3951.7604699537865</v>
      </c>
      <c r="H213">
        <v>4239.9926615121976</v>
      </c>
      <c r="I213">
        <v>4004.4587935313061</v>
      </c>
      <c r="J213">
        <v>4214.5092865451197</v>
      </c>
      <c r="K213">
        <v>4529.5260302096922</v>
      </c>
      <c r="L213">
        <v>4984.7841770035193</v>
      </c>
      <c r="M213">
        <v>5562.3200769561126</v>
      </c>
      <c r="N213">
        <v>6237.2509366441864</v>
      </c>
      <c r="O213">
        <v>6997.1990293121244</v>
      </c>
      <c r="P213">
        <v>7722.8645117911037</v>
      </c>
      <c r="Q213">
        <v>8590.6086481253824</v>
      </c>
      <c r="R213">
        <v>9325.5661133806407</v>
      </c>
      <c r="S213">
        <v>9732.7270627095004</v>
      </c>
      <c r="T213">
        <v>9974.2209180568098</v>
      </c>
      <c r="U213">
        <v>10572.566904173569</v>
      </c>
      <c r="V213">
        <v>11141.579797003813</v>
      </c>
      <c r="W213">
        <v>11863.693967700205</v>
      </c>
      <c r="X213">
        <v>12834.160089585706</v>
      </c>
      <c r="Y213">
        <v>13953.890170833964</v>
      </c>
      <c r="Z213">
        <v>14737.30058542088</v>
      </c>
      <c r="AA213">
        <v>15106.250766482106</v>
      </c>
      <c r="AB213">
        <v>16186.914513840147</v>
      </c>
      <c r="AC213">
        <v>17280.370382230303</v>
      </c>
      <c r="AD213">
        <v>17149.315501459994</v>
      </c>
      <c r="AE213">
        <v>17396.028136367546</v>
      </c>
      <c r="AF213">
        <v>18986.752700362704</v>
      </c>
      <c r="AG213">
        <v>20595.975138918726</v>
      </c>
      <c r="AH213">
        <v>22031.89713002192</v>
      </c>
      <c r="AI213">
        <v>23272.700093215888</v>
      </c>
      <c r="AJ213">
        <v>24132.715329062055</v>
      </c>
      <c r="AK213">
        <v>24973.431135811199</v>
      </c>
      <c r="AL213">
        <v>27139.952427898537</v>
      </c>
      <c r="AM213">
        <v>29220.272791547555</v>
      </c>
      <c r="AN213">
        <v>30379.899114459811</v>
      </c>
      <c r="AO213">
        <v>31349.317180513106</v>
      </c>
      <c r="AP213">
        <v>32835.251850608205</v>
      </c>
      <c r="AQ213">
        <v>31043.108180075953</v>
      </c>
      <c r="AR213">
        <v>32557.046990406339</v>
      </c>
      <c r="AS213">
        <v>34890.081136516805</v>
      </c>
      <c r="AT213">
        <v>33597.869080822624</v>
      </c>
      <c r="AU213">
        <v>34598.826748378073</v>
      </c>
      <c r="AV213">
        <v>36709.79650382547</v>
      </c>
      <c r="AW213">
        <v>39856.635622261303</v>
      </c>
      <c r="AX213">
        <v>41798.488083467069</v>
      </c>
      <c r="AY213">
        <v>44159.41018205518</v>
      </c>
      <c r="AZ213">
        <v>46178.813947019909</v>
      </c>
      <c r="BA213">
        <v>44601.579930269872</v>
      </c>
      <c r="BB213">
        <v>43331.87466389616</v>
      </c>
      <c r="BC213">
        <v>48752.051544185873</v>
      </c>
      <c r="BD213">
        <v>50713.532639359408</v>
      </c>
      <c r="BE213">
        <v>51679.352717333037</v>
      </c>
      <c r="BF213">
        <v>53298.972855828622</v>
      </c>
      <c r="BG213">
        <v>54681.933645825324</v>
      </c>
      <c r="BH213">
        <v>55645.606861460568</v>
      </c>
      <c r="BI213">
        <v>56899.485124515035</v>
      </c>
      <c r="BJ213">
        <v>59414.654945910304</v>
      </c>
      <c r="BK213">
        <v>61216.12509186579</v>
      </c>
      <c r="BL213">
        <v>61333.656316169589</v>
      </c>
      <c r="BM213">
        <v>59144.353918675835</v>
      </c>
      <c r="BN213">
        <v>67638.645988665856</v>
      </c>
      <c r="BO213">
        <v>67948.892827151358</v>
      </c>
      <c r="BP213">
        <v>65422.460316666766</v>
      </c>
    </row>
    <row r="214" spans="1:68" x14ac:dyDescent="0.3">
      <c r="A214" t="s">
        <v>83</v>
      </c>
      <c r="B214" t="s">
        <v>257</v>
      </c>
      <c r="C214" t="s">
        <v>27</v>
      </c>
      <c r="D214" t="s">
        <v>403</v>
      </c>
      <c r="Y214">
        <v>2253.8666221749536</v>
      </c>
      <c r="Z214">
        <v>2138.6875181575483</v>
      </c>
      <c r="AA214">
        <v>2032.1978840609752</v>
      </c>
      <c r="AB214">
        <v>2040.369255337584</v>
      </c>
      <c r="AC214">
        <v>1975.4273175257852</v>
      </c>
      <c r="AD214">
        <v>1849.7213499267164</v>
      </c>
      <c r="AE214">
        <v>1785.634190935534</v>
      </c>
      <c r="AF214">
        <v>1875.0880889293474</v>
      </c>
      <c r="AG214">
        <v>1840.6906876914284</v>
      </c>
      <c r="AH214">
        <v>1861.660680432072</v>
      </c>
      <c r="AI214">
        <v>1846.2085481970123</v>
      </c>
      <c r="AJ214">
        <v>1899.6637745867263</v>
      </c>
      <c r="AK214">
        <v>2078.8938676238722</v>
      </c>
      <c r="AL214">
        <v>2099.951578394016</v>
      </c>
      <c r="AM214">
        <v>2205.1607070589507</v>
      </c>
      <c r="AN214">
        <v>2358.500908556493</v>
      </c>
      <c r="AO214">
        <v>2328.9344805522564</v>
      </c>
      <c r="AP214">
        <v>2243.8248814514909</v>
      </c>
      <c r="AQ214">
        <v>2211.0203226886129</v>
      </c>
      <c r="AR214">
        <v>2142.1074722318303</v>
      </c>
      <c r="AS214">
        <v>1790.3737490346314</v>
      </c>
      <c r="AT214">
        <v>1608.9412310485491</v>
      </c>
      <c r="AU214">
        <v>1527.9302597064348</v>
      </c>
      <c r="AV214">
        <v>1590.7056713550221</v>
      </c>
      <c r="AW214">
        <v>1674.5511651824795</v>
      </c>
      <c r="AX214">
        <v>1757.8896421320637</v>
      </c>
      <c r="AY214">
        <v>1790.0335649307012</v>
      </c>
      <c r="AZ214">
        <v>1814.0496029507219</v>
      </c>
      <c r="BA214">
        <v>1884.486007576691</v>
      </c>
      <c r="BB214">
        <v>1895.0098041062515</v>
      </c>
      <c r="BC214">
        <v>2030.6604761510798</v>
      </c>
      <c r="BD214">
        <v>2129.0321119306336</v>
      </c>
      <c r="BE214">
        <v>2127.580044180293</v>
      </c>
      <c r="BF214">
        <v>2182.8768885971126</v>
      </c>
      <c r="BG214">
        <v>2153.3355121250288</v>
      </c>
      <c r="BH214">
        <v>2134.8054182615474</v>
      </c>
      <c r="BI214">
        <v>2197.9881778882395</v>
      </c>
      <c r="BJ214">
        <v>2210.9115103076469</v>
      </c>
      <c r="BK214">
        <v>2217.81727876586</v>
      </c>
      <c r="BL214">
        <v>2203.9628659814648</v>
      </c>
      <c r="BM214">
        <v>2079.5403064639686</v>
      </c>
      <c r="BN214">
        <v>2082.6677788084476</v>
      </c>
      <c r="BO214">
        <v>2084.3470555522922</v>
      </c>
      <c r="BP214">
        <v>2099.029548399642</v>
      </c>
    </row>
    <row r="215" spans="1:68" x14ac:dyDescent="0.3">
      <c r="A215" t="s">
        <v>573</v>
      </c>
      <c r="B215" t="s">
        <v>524</v>
      </c>
      <c r="C215" t="s">
        <v>27</v>
      </c>
      <c r="D215" t="s">
        <v>403</v>
      </c>
      <c r="E215">
        <v>497.41849067223802</v>
      </c>
      <c r="F215">
        <v>497.81724309562026</v>
      </c>
      <c r="G215">
        <v>511.28323438931227</v>
      </c>
      <c r="H215">
        <v>510.58096410025286</v>
      </c>
      <c r="I215">
        <v>534.59515817089459</v>
      </c>
      <c r="J215">
        <v>562.09351942831461</v>
      </c>
      <c r="K215">
        <v>560.71325038462112</v>
      </c>
      <c r="L215">
        <v>550.07250837624508</v>
      </c>
      <c r="M215">
        <v>550.26928919091984</v>
      </c>
      <c r="N215">
        <v>585.66964759188306</v>
      </c>
      <c r="O215">
        <v>623.87259064631951</v>
      </c>
      <c r="P215">
        <v>633.22662342191268</v>
      </c>
      <c r="Q215">
        <v>626.91949508430719</v>
      </c>
      <c r="R215">
        <v>628.93288704665667</v>
      </c>
      <c r="S215">
        <v>638.67810383716085</v>
      </c>
      <c r="T215">
        <v>637.21181720672087</v>
      </c>
      <c r="U215">
        <v>622.74476273658024</v>
      </c>
      <c r="V215">
        <v>611.38232355498201</v>
      </c>
      <c r="W215">
        <v>613.90682165517649</v>
      </c>
      <c r="X215">
        <v>628.9911308732037</v>
      </c>
      <c r="Y215">
        <v>646.24851909942652</v>
      </c>
      <c r="Z215">
        <v>651.40037830369658</v>
      </c>
      <c r="AA215">
        <v>668.52723734335757</v>
      </c>
      <c r="AB215">
        <v>640.49290923974843</v>
      </c>
      <c r="AC215">
        <v>652.07160609193841</v>
      </c>
      <c r="AD215">
        <v>603.74393305719957</v>
      </c>
      <c r="AE215">
        <v>596.33586449224754</v>
      </c>
      <c r="AF215">
        <v>622.45947921737843</v>
      </c>
      <c r="AG215">
        <v>562.93935693849664</v>
      </c>
      <c r="AH215">
        <v>553.0131678031247</v>
      </c>
      <c r="AI215">
        <v>549.57480543239069</v>
      </c>
      <c r="AJ215">
        <v>555.71936897828925</v>
      </c>
      <c r="AK215">
        <v>458.07570590977389</v>
      </c>
      <c r="AL215">
        <v>465.00750086702908</v>
      </c>
      <c r="AM215">
        <v>453.91642755888159</v>
      </c>
      <c r="AN215">
        <v>416.71613484602778</v>
      </c>
      <c r="AO215">
        <v>421.75970538156128</v>
      </c>
      <c r="AP215">
        <v>391.77652006173588</v>
      </c>
      <c r="AQ215">
        <v>394.74200443365152</v>
      </c>
      <c r="AR215">
        <v>384.7526851713987</v>
      </c>
      <c r="AS215">
        <v>400.5989342846924</v>
      </c>
      <c r="AT215">
        <v>354.08939128899408</v>
      </c>
      <c r="AU215">
        <v>423.34098161518915</v>
      </c>
      <c r="AV215">
        <v>445.23035939445174</v>
      </c>
      <c r="AW215">
        <v>458.44687404951435</v>
      </c>
      <c r="AX215">
        <v>465.77840469011795</v>
      </c>
      <c r="AY215">
        <v>475.15714731229258</v>
      </c>
      <c r="AZ215">
        <v>501.88101667106611</v>
      </c>
      <c r="BA215">
        <v>515.98357515305452</v>
      </c>
      <c r="BB215">
        <v>518.16790442215301</v>
      </c>
      <c r="BC215">
        <v>537.37897644365171</v>
      </c>
      <c r="BD215">
        <v>554.53864293821357</v>
      </c>
      <c r="BE215">
        <v>622.2567681993728</v>
      </c>
      <c r="BF215">
        <v>734.35416883752055</v>
      </c>
      <c r="BG215">
        <v>748.92841733015166</v>
      </c>
      <c r="BH215">
        <v>581.29341181495408</v>
      </c>
      <c r="BI215">
        <v>603.40893803990139</v>
      </c>
      <c r="BJ215">
        <v>611.0839948074015</v>
      </c>
      <c r="BK215">
        <v>617.52951943066876</v>
      </c>
      <c r="BL215">
        <v>634.98561571620644</v>
      </c>
      <c r="BM215">
        <v>608.33812020450205</v>
      </c>
      <c r="BN215">
        <v>619.26922332217578</v>
      </c>
      <c r="BO215">
        <v>626.9020435102716</v>
      </c>
      <c r="BP215">
        <v>634.73718955746392</v>
      </c>
    </row>
    <row r="216" spans="1:68" x14ac:dyDescent="0.3">
      <c r="A216" t="s">
        <v>467</v>
      </c>
      <c r="B216" t="s">
        <v>77</v>
      </c>
      <c r="C216" t="s">
        <v>27</v>
      </c>
      <c r="D216" t="s">
        <v>403</v>
      </c>
      <c r="J216">
        <v>2653.5509050264477</v>
      </c>
      <c r="K216">
        <v>2767.8989749157586</v>
      </c>
      <c r="L216">
        <v>2841.6765233423025</v>
      </c>
      <c r="M216">
        <v>2858.1314937507327</v>
      </c>
      <c r="N216">
        <v>2884.2805254237719</v>
      </c>
      <c r="O216">
        <v>2897.8249414996171</v>
      </c>
      <c r="P216">
        <v>2937.457992339067</v>
      </c>
      <c r="Q216">
        <v>3043.2125411022621</v>
      </c>
      <c r="R216">
        <v>3115.2690304604407</v>
      </c>
      <c r="S216">
        <v>3204.5617862026452</v>
      </c>
      <c r="T216">
        <v>3223.2486926595047</v>
      </c>
      <c r="U216">
        <v>3312.7522979415526</v>
      </c>
      <c r="V216">
        <v>3462.7267818380819</v>
      </c>
      <c r="W216">
        <v>3571.6717649476486</v>
      </c>
      <c r="X216">
        <v>3355.5725900987072</v>
      </c>
      <c r="Y216">
        <v>2776.5840801913632</v>
      </c>
      <c r="Z216">
        <v>2594.6145699944122</v>
      </c>
      <c r="AA216">
        <v>2404.1239896664238</v>
      </c>
      <c r="AB216">
        <v>2394.3928699673093</v>
      </c>
      <c r="AC216">
        <v>2379.4124921377697</v>
      </c>
      <c r="AD216">
        <v>2347.6203315040884</v>
      </c>
      <c r="AE216">
        <v>2307.6947882138352</v>
      </c>
      <c r="AF216">
        <v>2320.566623658669</v>
      </c>
      <c r="AG216">
        <v>2316.9451346805245</v>
      </c>
      <c r="AH216">
        <v>2294.7292855337855</v>
      </c>
      <c r="AI216">
        <v>2362.4443010002533</v>
      </c>
      <c r="AJ216">
        <v>2356.5174382019754</v>
      </c>
      <c r="AK216">
        <v>2480.5943145507499</v>
      </c>
      <c r="AL216">
        <v>2588.1988172646215</v>
      </c>
      <c r="AM216">
        <v>2680.1051237368815</v>
      </c>
      <c r="AN216">
        <v>2780.048976797138</v>
      </c>
      <c r="AO216">
        <v>2778.9457178773123</v>
      </c>
      <c r="AP216">
        <v>2843.8288306829322</v>
      </c>
      <c r="AQ216">
        <v>2898.2005060888046</v>
      </c>
      <c r="AR216">
        <v>2941.4830515150848</v>
      </c>
      <c r="AS216">
        <v>2957.3718668901856</v>
      </c>
      <c r="AT216">
        <v>2968.63154164567</v>
      </c>
      <c r="AU216">
        <v>3003.6983362823839</v>
      </c>
      <c r="AV216">
        <v>3042.8346504175497</v>
      </c>
      <c r="AW216">
        <v>3065.4187879618203</v>
      </c>
      <c r="AX216">
        <v>3146.4703768419986</v>
      </c>
      <c r="AY216">
        <v>3284.7721289405085</v>
      </c>
      <c r="AZ216">
        <v>3340.0954123826791</v>
      </c>
      <c r="BA216">
        <v>3398.577469453699</v>
      </c>
      <c r="BB216">
        <v>3314.298500477269</v>
      </c>
      <c r="BC216">
        <v>3373.043810978892</v>
      </c>
      <c r="BD216">
        <v>3487.0311882057372</v>
      </c>
      <c r="BE216">
        <v>3573.7858998242414</v>
      </c>
      <c r="BF216">
        <v>3637.4227306024127</v>
      </c>
      <c r="BG216">
        <v>3686.0955619178271</v>
      </c>
      <c r="BH216">
        <v>3761.5136800027476</v>
      </c>
      <c r="BI216">
        <v>3845.0224928404282</v>
      </c>
      <c r="BJ216">
        <v>3921.3158627972234</v>
      </c>
      <c r="BK216">
        <v>4009.716557124716</v>
      </c>
      <c r="BL216">
        <v>4104.9178916268784</v>
      </c>
      <c r="BM216">
        <v>3773.3936736706228</v>
      </c>
      <c r="BN216">
        <v>4208.2718463661049</v>
      </c>
      <c r="BO216">
        <v>4310.9107986315821</v>
      </c>
      <c r="BP216">
        <v>4442.2496596277833</v>
      </c>
    </row>
    <row r="217" spans="1:68" x14ac:dyDescent="0.3">
      <c r="A217" t="s">
        <v>365</v>
      </c>
      <c r="B217" t="s">
        <v>419</v>
      </c>
      <c r="C217" t="s">
        <v>27</v>
      </c>
      <c r="D217" t="s">
        <v>403</v>
      </c>
      <c r="AP217">
        <v>48795.34863120511</v>
      </c>
      <c r="AQ217">
        <v>51629.37129965701</v>
      </c>
      <c r="AR217">
        <v>55433.6490985411</v>
      </c>
      <c r="AS217">
        <v>55756.962286673217</v>
      </c>
      <c r="AT217">
        <v>57764.659468412108</v>
      </c>
      <c r="AU217">
        <v>56630.715937240129</v>
      </c>
      <c r="AV217">
        <v>57524.163055276746</v>
      </c>
      <c r="AW217">
        <v>59123.788595477854</v>
      </c>
      <c r="AX217">
        <v>59705.922637421776</v>
      </c>
      <c r="AY217">
        <v>61059.476886073397</v>
      </c>
      <c r="AZ217">
        <v>64511.074220990078</v>
      </c>
      <c r="BA217">
        <v>63502.126751813114</v>
      </c>
      <c r="BB217">
        <v>56289.856872921722</v>
      </c>
      <c r="BC217">
        <v>52284.54438001159</v>
      </c>
      <c r="BD217">
        <v>46628.684700228718</v>
      </c>
      <c r="BE217">
        <v>42510.575475434889</v>
      </c>
      <c r="BF217">
        <v>41983.429467416383</v>
      </c>
      <c r="BG217">
        <v>41558.698818883648</v>
      </c>
      <c r="BH217">
        <v>42281.811254926353</v>
      </c>
      <c r="BI217">
        <v>42935.417335512248</v>
      </c>
      <c r="BJ217">
        <v>42765.69981584842</v>
      </c>
      <c r="BK217">
        <v>43277.501414912287</v>
      </c>
      <c r="BL217">
        <v>44143.045641472563</v>
      </c>
      <c r="BM217">
        <v>41415.666963322146</v>
      </c>
      <c r="BN217">
        <v>45269.474048948126</v>
      </c>
    </row>
    <row r="218" spans="1:68" x14ac:dyDescent="0.3">
      <c r="A218" t="s">
        <v>435</v>
      </c>
      <c r="B218" t="s">
        <v>23</v>
      </c>
      <c r="C218" t="s">
        <v>27</v>
      </c>
      <c r="D218" t="s">
        <v>403</v>
      </c>
      <c r="E218">
        <v>421.1905693368588</v>
      </c>
      <c r="F218">
        <v>397.08690517540077</v>
      </c>
      <c r="G218">
        <v>414.3334368730803</v>
      </c>
      <c r="H218">
        <v>415.07634362462824</v>
      </c>
      <c r="I218">
        <v>379.74573066707808</v>
      </c>
      <c r="J218">
        <v>347.99263350780893</v>
      </c>
      <c r="K218">
        <v>369.91140757845398</v>
      </c>
      <c r="L218">
        <v>381.85258578267963</v>
      </c>
      <c r="M218">
        <v>379.60917014282637</v>
      </c>
      <c r="N218">
        <v>363.5997806517812</v>
      </c>
      <c r="O218">
        <v>370.47759396842144</v>
      </c>
      <c r="P218">
        <v>368.746293319796</v>
      </c>
      <c r="Q218">
        <v>412.82600218187457</v>
      </c>
      <c r="R218">
        <v>353.28273704470064</v>
      </c>
      <c r="S218">
        <v>347.01317486231466</v>
      </c>
      <c r="T218">
        <v>388.36234978937711</v>
      </c>
      <c r="U218">
        <v>371.90707283054928</v>
      </c>
      <c r="V218">
        <v>411.66229394114964</v>
      </c>
      <c r="W218">
        <v>405.61772154193028</v>
      </c>
      <c r="X218">
        <v>340.42180374810715</v>
      </c>
      <c r="Y218">
        <v>318.09567269533642</v>
      </c>
      <c r="Z218">
        <v>335.58907881968929</v>
      </c>
      <c r="AA218">
        <v>343.89751008888879</v>
      </c>
      <c r="AB218">
        <v>294.6452380819361</v>
      </c>
      <c r="AC218">
        <v>293.44644336694489</v>
      </c>
      <c r="AD218">
        <v>308.73008951410094</v>
      </c>
      <c r="AE218">
        <v>289.95086547349348</v>
      </c>
      <c r="AF218">
        <v>308.0775666007363</v>
      </c>
      <c r="AG218">
        <v>318.48985635548013</v>
      </c>
      <c r="AH218">
        <v>336.49496731793846</v>
      </c>
      <c r="AI218">
        <v>346.10988732017216</v>
      </c>
      <c r="AJ218">
        <v>370.42076391198975</v>
      </c>
      <c r="AK218">
        <v>355.03881293347291</v>
      </c>
      <c r="AL218">
        <v>358.46725032216767</v>
      </c>
      <c r="AM218">
        <v>280.14332062407709</v>
      </c>
      <c r="AN218">
        <v>281.17814951821936</v>
      </c>
      <c r="AO218">
        <v>293.16936358073644</v>
      </c>
      <c r="AP218">
        <v>286.58710450242302</v>
      </c>
      <c r="AQ218">
        <v>293.23421102303229</v>
      </c>
      <c r="AR218">
        <v>302.39753533019609</v>
      </c>
      <c r="AS218">
        <v>311.38391876902506</v>
      </c>
      <c r="AT218">
        <v>320.68146732733538</v>
      </c>
      <c r="AU218">
        <v>332.66783221084614</v>
      </c>
      <c r="AV218">
        <v>345.3126065133946</v>
      </c>
      <c r="AW218">
        <v>356.73859814624632</v>
      </c>
      <c r="AX218">
        <v>369.32950286913825</v>
      </c>
      <c r="AY218">
        <v>381.70100597029318</v>
      </c>
      <c r="AZ218">
        <v>395.05133441643346</v>
      </c>
      <c r="BA218">
        <v>409.46271556491774</v>
      </c>
      <c r="BB218">
        <v>426.25282874684837</v>
      </c>
      <c r="BC218">
        <v>443.5713113714209</v>
      </c>
      <c r="BD218">
        <v>465.89788217820637</v>
      </c>
      <c r="BE218">
        <v>488.15662119407557</v>
      </c>
      <c r="BF218">
        <v>459.70407434048144</v>
      </c>
      <c r="BG218">
        <v>477.33956947540435</v>
      </c>
      <c r="BH218">
        <v>507.48291546709765</v>
      </c>
      <c r="BI218">
        <v>520.06999790486884</v>
      </c>
      <c r="BJ218">
        <v>547.62265911300778</v>
      </c>
      <c r="BK218">
        <v>543.97758074132639</v>
      </c>
      <c r="BL218">
        <v>543.61261700180194</v>
      </c>
      <c r="BM218">
        <v>511.87980882648316</v>
      </c>
      <c r="BN218">
        <v>512.4489259903919</v>
      </c>
      <c r="BO218">
        <v>509.07502100187162</v>
      </c>
      <c r="BP218">
        <v>509.0799895524479</v>
      </c>
    </row>
    <row r="219" spans="1:68" x14ac:dyDescent="0.3">
      <c r="A219" t="s">
        <v>261</v>
      </c>
      <c r="B219" t="s">
        <v>357</v>
      </c>
      <c r="C219" t="s">
        <v>27</v>
      </c>
      <c r="D219" t="s">
        <v>403</v>
      </c>
      <c r="AN219">
        <v>2781.2463483413476</v>
      </c>
      <c r="AO219">
        <v>2958.400125664039</v>
      </c>
      <c r="AP219">
        <v>3180.5133231015152</v>
      </c>
      <c r="AQ219">
        <v>3299.2594784926691</v>
      </c>
      <c r="AR219">
        <v>2999.168618167198</v>
      </c>
      <c r="AS219">
        <v>3193.259002940556</v>
      </c>
      <c r="AT219">
        <v>3418.7895403562216</v>
      </c>
      <c r="AU219">
        <v>3640.2750269020662</v>
      </c>
      <c r="AV219">
        <v>3808.0941025036245</v>
      </c>
      <c r="AW219">
        <v>4161.5952034349275</v>
      </c>
      <c r="AX219">
        <v>4404.9598753762712</v>
      </c>
      <c r="AY219">
        <v>4648.197020006417</v>
      </c>
      <c r="AZ219">
        <v>4967.6197155137506</v>
      </c>
      <c r="BA219">
        <v>5270.9583231737188</v>
      </c>
      <c r="BB219">
        <v>5147.5689732586707</v>
      </c>
      <c r="BC219">
        <v>5206.0867606659576</v>
      </c>
      <c r="BD219">
        <v>5354.2004291594267</v>
      </c>
      <c r="BE219">
        <v>5343.5788252726252</v>
      </c>
      <c r="BF219">
        <v>5524.9678653325627</v>
      </c>
      <c r="BG219">
        <v>5462.734774973851</v>
      </c>
      <c r="BH219">
        <v>5588.9794435876984</v>
      </c>
      <c r="BI219">
        <v>5805.8980620066704</v>
      </c>
      <c r="BJ219">
        <v>5959.5213039117107</v>
      </c>
      <c r="BK219">
        <v>6261.5257004648565</v>
      </c>
      <c r="BL219">
        <v>6567.9080548259717</v>
      </c>
      <c r="BM219">
        <v>6552.0843907182361</v>
      </c>
      <c r="BN219">
        <v>7125.2185822699066</v>
      </c>
      <c r="BO219">
        <v>7493.1618016002767</v>
      </c>
      <c r="BP219">
        <v>7736.4638521117449</v>
      </c>
    </row>
    <row r="220" spans="1:68" x14ac:dyDescent="0.3">
      <c r="A220" t="s">
        <v>48</v>
      </c>
      <c r="B220" t="s">
        <v>367</v>
      </c>
      <c r="C220" t="s">
        <v>27</v>
      </c>
      <c r="D220" t="s">
        <v>403</v>
      </c>
      <c r="E220">
        <v>1138.8944467348015</v>
      </c>
      <c r="F220">
        <v>1124.1181484495619</v>
      </c>
      <c r="G220">
        <v>1162.8449802785078</v>
      </c>
      <c r="H220">
        <v>1205.5627758776216</v>
      </c>
      <c r="I220">
        <v>1234.2067659769812</v>
      </c>
      <c r="J220">
        <v>1259.4265428614508</v>
      </c>
      <c r="K220">
        <v>1252.6048966729206</v>
      </c>
      <c r="L220">
        <v>1211.6084117574053</v>
      </c>
      <c r="M220">
        <v>1217.463147179129</v>
      </c>
      <c r="N220">
        <v>1292.877770698288</v>
      </c>
      <c r="O220">
        <v>1357.8279539161329</v>
      </c>
      <c r="P220">
        <v>1424.6783358281007</v>
      </c>
      <c r="Q220">
        <v>1428.4706557863315</v>
      </c>
      <c r="R220">
        <v>1450.3945862200201</v>
      </c>
      <c r="S220">
        <v>1517.4257373636233</v>
      </c>
      <c r="T220">
        <v>1471.3888265015578</v>
      </c>
      <c r="U220">
        <v>1504.5684740591621</v>
      </c>
      <c r="V220">
        <v>1504.0089079999011</v>
      </c>
      <c r="W220">
        <v>1458.6190264675631</v>
      </c>
      <c r="X220">
        <v>1471.6310330540794</v>
      </c>
      <c r="Y220">
        <v>1483.7704318835131</v>
      </c>
      <c r="Z220">
        <v>1429.5307960598236</v>
      </c>
      <c r="AA220">
        <v>1370.7689892906594</v>
      </c>
      <c r="AB220">
        <v>1297.8230481586843</v>
      </c>
      <c r="AC220">
        <v>1290.7153831079934</v>
      </c>
      <c r="AD220">
        <v>1279.8927567559288</v>
      </c>
      <c r="AE220">
        <v>1267.5294512669529</v>
      </c>
      <c r="AF220">
        <v>1267.874123516116</v>
      </c>
      <c r="AG220">
        <v>1287.6493997409596</v>
      </c>
      <c r="AH220">
        <v>1281.3035293431128</v>
      </c>
      <c r="AI220">
        <v>1275.5807530615632</v>
      </c>
      <c r="AJ220">
        <v>1246.033488542821</v>
      </c>
      <c r="AK220">
        <v>1208.6553999918222</v>
      </c>
      <c r="AL220">
        <v>1166.6832983331938</v>
      </c>
      <c r="AM220">
        <v>1148.0416214900231</v>
      </c>
      <c r="AN220">
        <v>1155.5150754248994</v>
      </c>
      <c r="AO220">
        <v>1182.911480579904</v>
      </c>
      <c r="AP220">
        <v>1199.6181573822962</v>
      </c>
      <c r="AQ220">
        <v>1198.5030416254463</v>
      </c>
      <c r="AR220">
        <v>1193.6734365406289</v>
      </c>
      <c r="AS220">
        <v>1203.2877534168667</v>
      </c>
      <c r="AT220">
        <v>1221.2383161248672</v>
      </c>
      <c r="AU220">
        <v>1264.622116313056</v>
      </c>
      <c r="AV220">
        <v>1281.3994188240831</v>
      </c>
      <c r="AW220">
        <v>1329.9476851003067</v>
      </c>
      <c r="AX220">
        <v>1372.3968181966702</v>
      </c>
      <c r="AY220">
        <v>1416.439842719062</v>
      </c>
      <c r="AZ220">
        <v>1463.0134697429182</v>
      </c>
      <c r="BA220">
        <v>1497.2286949494587</v>
      </c>
      <c r="BB220">
        <v>1502.9629928017769</v>
      </c>
      <c r="BC220">
        <v>1549.7945764838751</v>
      </c>
      <c r="BD220">
        <v>1574.3227663721934</v>
      </c>
      <c r="BE220">
        <v>1581.8050623773665</v>
      </c>
      <c r="BF220">
        <v>1617.525941750735</v>
      </c>
      <c r="BG220">
        <v>1650.6767952701657</v>
      </c>
      <c r="BH220">
        <v>1653.00584689775</v>
      </c>
      <c r="BI220">
        <v>1629.0372139828394</v>
      </c>
      <c r="BJ220">
        <v>1625.9232274692552</v>
      </c>
      <c r="BK220">
        <v>1627.0637193306245</v>
      </c>
      <c r="BL220">
        <v>1626.8849023109442</v>
      </c>
      <c r="BM220">
        <v>1553.8283405412394</v>
      </c>
      <c r="BN220">
        <v>1579.1909231898831</v>
      </c>
      <c r="BO220">
        <v>1596.2809980911186</v>
      </c>
      <c r="BP220">
        <v>1602.8084697006864</v>
      </c>
    </row>
    <row r="221" spans="1:68" x14ac:dyDescent="0.3">
      <c r="A221" t="s">
        <v>233</v>
      </c>
      <c r="B221" t="s">
        <v>51</v>
      </c>
      <c r="C221" t="s">
        <v>27</v>
      </c>
      <c r="D221" t="s">
        <v>403</v>
      </c>
      <c r="BA221">
        <v>2287.565049081642</v>
      </c>
      <c r="BB221">
        <v>2297.3629513323208</v>
      </c>
      <c r="BC221">
        <v>2302.5202943186255</v>
      </c>
      <c r="BD221">
        <v>2082.3599643361877</v>
      </c>
      <c r="BE221">
        <v>1074.654868132995</v>
      </c>
      <c r="BF221">
        <v>1171.4823787072394</v>
      </c>
      <c r="BG221">
        <v>1199.421044780471</v>
      </c>
      <c r="BH221">
        <v>1071.7777647554512</v>
      </c>
    </row>
    <row r="222" spans="1:68" x14ac:dyDescent="0.3">
      <c r="A222" t="s">
        <v>255</v>
      </c>
      <c r="B222" t="s">
        <v>155</v>
      </c>
      <c r="C222" t="s">
        <v>27</v>
      </c>
      <c r="D222" t="s">
        <v>403</v>
      </c>
      <c r="E222">
        <v>1139.2408643453666</v>
      </c>
      <c r="F222">
        <v>1124.4208837861818</v>
      </c>
      <c r="G222">
        <v>1163.1715863070535</v>
      </c>
      <c r="H222">
        <v>1205.924856833373</v>
      </c>
      <c r="I222">
        <v>1234.5835894830509</v>
      </c>
      <c r="J222">
        <v>1259.7721563043658</v>
      </c>
      <c r="K222">
        <v>1253.0264817172801</v>
      </c>
      <c r="L222">
        <v>1212.0256205560338</v>
      </c>
      <c r="M222">
        <v>1217.9140084192375</v>
      </c>
      <c r="N222">
        <v>1293.2903838126488</v>
      </c>
      <c r="O222">
        <v>1358.2694909340598</v>
      </c>
      <c r="P222">
        <v>1425.2046682549387</v>
      </c>
      <c r="Q222">
        <v>1429.027634381285</v>
      </c>
      <c r="R222">
        <v>1451.0050986246868</v>
      </c>
      <c r="S222">
        <v>1518.0081440650092</v>
      </c>
      <c r="T222">
        <v>1471.9866753332149</v>
      </c>
      <c r="U222">
        <v>1505.284864709872</v>
      </c>
      <c r="V222">
        <v>1504.6326786268278</v>
      </c>
      <c r="W222">
        <v>1459.4336158429801</v>
      </c>
      <c r="X222">
        <v>1472.5913635267432</v>
      </c>
      <c r="Y222">
        <v>1484.6313160061275</v>
      </c>
      <c r="Z222">
        <v>1430.3303099391817</v>
      </c>
      <c r="AA222">
        <v>1371.531874692138</v>
      </c>
      <c r="AB222">
        <v>1298.5703576655533</v>
      </c>
      <c r="AC222">
        <v>1291.4821545534073</v>
      </c>
      <c r="AD222">
        <v>1280.7358160427657</v>
      </c>
      <c r="AE222">
        <v>1268.3567924723357</v>
      </c>
      <c r="AF222">
        <v>1268.7184327868522</v>
      </c>
      <c r="AG222">
        <v>1288.5202849078869</v>
      </c>
      <c r="AH222">
        <v>1282.257259508202</v>
      </c>
      <c r="AI222">
        <v>1276.591329525379</v>
      </c>
      <c r="AJ222">
        <v>1247.0511734279055</v>
      </c>
      <c r="AK222">
        <v>1209.7348490937077</v>
      </c>
      <c r="AL222">
        <v>1167.8262811427733</v>
      </c>
      <c r="AM222">
        <v>1149.1225480358587</v>
      </c>
      <c r="AN222">
        <v>1156.5703190674694</v>
      </c>
      <c r="AO222">
        <v>1184.0513865051219</v>
      </c>
      <c r="AP222">
        <v>1200.8796494989488</v>
      </c>
      <c r="AQ222">
        <v>1199.7637816274405</v>
      </c>
      <c r="AR222">
        <v>1194.9253828784683</v>
      </c>
      <c r="AS222">
        <v>1204.5630171387813</v>
      </c>
      <c r="AT222">
        <v>1222.4456137717541</v>
      </c>
      <c r="AU222">
        <v>1265.8034038444541</v>
      </c>
      <c r="AV222">
        <v>1282.4713571073526</v>
      </c>
      <c r="AW222">
        <v>1330.9509254218515</v>
      </c>
      <c r="AX222">
        <v>1373.4694584385663</v>
      </c>
      <c r="AY222">
        <v>1417.5883626172715</v>
      </c>
      <c r="AZ222">
        <v>1464.2381308924525</v>
      </c>
      <c r="BA222">
        <v>1498.3749663765882</v>
      </c>
      <c r="BB222">
        <v>1504.0455321381144</v>
      </c>
      <c r="BC222">
        <v>1550.8928553651676</v>
      </c>
      <c r="BD222">
        <v>1575.5091744252229</v>
      </c>
      <c r="BE222">
        <v>1582.9978426304453</v>
      </c>
      <c r="BF222">
        <v>1618.6968355575759</v>
      </c>
      <c r="BG222">
        <v>1651.8630989324413</v>
      </c>
      <c r="BH222">
        <v>1654.2728070648334</v>
      </c>
      <c r="BI222">
        <v>1630.4382992226012</v>
      </c>
      <c r="BJ222">
        <v>1627.3912654412668</v>
      </c>
      <c r="BK222">
        <v>1628.5696298333446</v>
      </c>
      <c r="BL222">
        <v>1628.4390662273636</v>
      </c>
      <c r="BM222">
        <v>1555.1534686477114</v>
      </c>
      <c r="BN222">
        <v>1580.4872211011914</v>
      </c>
      <c r="BO222">
        <v>1597.7252964684242</v>
      </c>
      <c r="BP222">
        <v>1604.2659682503197</v>
      </c>
    </row>
    <row r="223" spans="1:68" x14ac:dyDescent="0.3">
      <c r="A223" t="s">
        <v>33</v>
      </c>
      <c r="B223" t="s">
        <v>163</v>
      </c>
      <c r="C223" t="s">
        <v>27</v>
      </c>
      <c r="D223" t="s">
        <v>403</v>
      </c>
      <c r="S223">
        <v>5085.6883863190988</v>
      </c>
      <c r="T223">
        <v>4939.2069561911585</v>
      </c>
      <c r="U223">
        <v>5482.6678517420205</v>
      </c>
      <c r="V223">
        <v>5870.7650071796425</v>
      </c>
      <c r="W223">
        <v>6130.6363541545716</v>
      </c>
      <c r="X223">
        <v>6644.0025462829235</v>
      </c>
      <c r="Y223">
        <v>6573.2505386653002</v>
      </c>
      <c r="Z223">
        <v>6256.5758518615339</v>
      </c>
      <c r="AA223">
        <v>6173.4811987227522</v>
      </c>
      <c r="AB223">
        <v>6156.5949229902953</v>
      </c>
      <c r="AC223">
        <v>6356.6550507059519</v>
      </c>
      <c r="AD223">
        <v>6365.0129143471422</v>
      </c>
      <c r="AE223">
        <v>6460.7659063438377</v>
      </c>
      <c r="AF223">
        <v>6662.7890930667372</v>
      </c>
      <c r="AG223">
        <v>6824.387110344549</v>
      </c>
      <c r="AH223">
        <v>6951.9743331073068</v>
      </c>
      <c r="AI223">
        <v>7050.1020337933951</v>
      </c>
      <c r="AJ223">
        <v>6965.5901361006781</v>
      </c>
      <c r="AK223">
        <v>6891.1044471152445</v>
      </c>
      <c r="AL223">
        <v>6988.4070935815907</v>
      </c>
      <c r="AM223">
        <v>7121.9797513123121</v>
      </c>
      <c r="AN223">
        <v>7360.2458568800021</v>
      </c>
      <c r="AO223">
        <v>7551.2646402891223</v>
      </c>
      <c r="AP223">
        <v>7756.749440874195</v>
      </c>
      <c r="AQ223">
        <v>7978.4165396190501</v>
      </c>
      <c r="AR223">
        <v>8106.412661270745</v>
      </c>
      <c r="AS223">
        <v>8460.3693835754257</v>
      </c>
      <c r="AT223">
        <v>8578.2857173249031</v>
      </c>
      <c r="AU223">
        <v>8731.9680205142922</v>
      </c>
      <c r="AV223">
        <v>8954.4268936502867</v>
      </c>
      <c r="AW223">
        <v>9228.6925952106776</v>
      </c>
      <c r="AX223">
        <v>9506.4533519323231</v>
      </c>
      <c r="AY223">
        <v>9916.2453347837836</v>
      </c>
      <c r="AZ223">
        <v>10309.45681293823</v>
      </c>
      <c r="BA223">
        <v>10342.663230038312</v>
      </c>
      <c r="BB223">
        <v>9867.9518611653148</v>
      </c>
      <c r="BC223">
        <v>9993.0711897502879</v>
      </c>
      <c r="BD223">
        <v>10182.482923504134</v>
      </c>
      <c r="BE223">
        <v>10256.570339824837</v>
      </c>
      <c r="BF223">
        <v>10288.605515163561</v>
      </c>
      <c r="BG223">
        <v>10401.117327805019</v>
      </c>
      <c r="BH223">
        <v>10568.240699750648</v>
      </c>
      <c r="BI223">
        <v>10783.526691877252</v>
      </c>
      <c r="BJ223">
        <v>11103.839515694835</v>
      </c>
      <c r="BK223">
        <v>11376.324987565613</v>
      </c>
      <c r="BL223">
        <v>11644.293571256236</v>
      </c>
      <c r="BM223">
        <v>10805.87989215716</v>
      </c>
      <c r="BN223">
        <v>11452.192813703012</v>
      </c>
      <c r="BO223">
        <v>12203.981009180221</v>
      </c>
      <c r="BP223">
        <v>12626.818669652535</v>
      </c>
    </row>
    <row r="224" spans="1:68" x14ac:dyDescent="0.3">
      <c r="A224" t="s">
        <v>205</v>
      </c>
      <c r="B224" t="s">
        <v>361</v>
      </c>
      <c r="C224" t="s">
        <v>27</v>
      </c>
      <c r="D224" t="s">
        <v>403</v>
      </c>
      <c r="O224">
        <v>985.63778446970218</v>
      </c>
      <c r="P224">
        <v>1017.0800388815618</v>
      </c>
      <c r="Q224">
        <v>1019.6731444666593</v>
      </c>
      <c r="R224">
        <v>1015.3474772780137</v>
      </c>
      <c r="S224">
        <v>1051.1729808673035</v>
      </c>
      <c r="T224">
        <v>1083.9135133738168</v>
      </c>
      <c r="U224">
        <v>1076.1536907655516</v>
      </c>
      <c r="V224">
        <v>1295.4947271734065</v>
      </c>
      <c r="W224">
        <v>1299.0772003561867</v>
      </c>
      <c r="X224">
        <v>1473.8799297710646</v>
      </c>
      <c r="Y224">
        <v>1425.0516829861908</v>
      </c>
      <c r="Z224">
        <v>1252.8133527126658</v>
      </c>
      <c r="AA224">
        <v>1269.0255814048639</v>
      </c>
      <c r="AB224">
        <v>1199.4357768484726</v>
      </c>
      <c r="AC224">
        <v>1107.1825462695306</v>
      </c>
      <c r="AD224">
        <v>1186.1975984953274</v>
      </c>
      <c r="AE224">
        <v>1092.8348905935352</v>
      </c>
      <c r="AF224">
        <v>1035.6833029541524</v>
      </c>
      <c r="AG224">
        <v>1029.6036051488841</v>
      </c>
      <c r="AH224">
        <v>1035.3751011753443</v>
      </c>
      <c r="AI224">
        <v>988.69082141118565</v>
      </c>
      <c r="AJ224">
        <v>978.28309783159148</v>
      </c>
      <c r="AK224">
        <v>965.02828348774653</v>
      </c>
      <c r="AL224">
        <v>956.35632447011881</v>
      </c>
      <c r="AM224">
        <v>958.81556821584536</v>
      </c>
      <c r="AN224">
        <v>960.2732775768859</v>
      </c>
      <c r="AO224">
        <v>957.87036050345398</v>
      </c>
      <c r="AP224">
        <v>951.6435620069409</v>
      </c>
      <c r="AQ224">
        <v>960.54375372617096</v>
      </c>
      <c r="AR224">
        <v>970.54665079733775</v>
      </c>
      <c r="AS224">
        <v>961.96873339997683</v>
      </c>
      <c r="AT224">
        <v>974.2029489067354</v>
      </c>
      <c r="AU224">
        <v>982.86008615349294</v>
      </c>
      <c r="AV224">
        <v>1037.212613751607</v>
      </c>
      <c r="AW224">
        <v>1047.1110788063127</v>
      </c>
      <c r="AX224">
        <v>1088.8715939048207</v>
      </c>
      <c r="AY224">
        <v>1156.4787137018047</v>
      </c>
      <c r="AZ224">
        <v>1169.5168322241791</v>
      </c>
      <c r="BA224">
        <v>1212.6688605069917</v>
      </c>
      <c r="BB224">
        <v>1223.7134596384706</v>
      </c>
      <c r="BC224">
        <v>1214.1063000058521</v>
      </c>
      <c r="BD224">
        <v>1212.3818763747136</v>
      </c>
      <c r="BE224">
        <v>1222.5644063785326</v>
      </c>
      <c r="BF224">
        <v>1259.7324333373756</v>
      </c>
      <c r="BG224">
        <v>1296.5115983697644</v>
      </c>
      <c r="BH224">
        <v>1292.7330554652256</v>
      </c>
      <c r="BI224">
        <v>1336.3470088618981</v>
      </c>
      <c r="BJ224">
        <v>1368.5451498424559</v>
      </c>
      <c r="BK224">
        <v>1406.103382134896</v>
      </c>
      <c r="BL224">
        <v>1412.6696604638109</v>
      </c>
      <c r="BM224">
        <v>1422.9488284356105</v>
      </c>
      <c r="BN224">
        <v>1420.9502962875483</v>
      </c>
      <c r="BO224">
        <v>1395.1575280269165</v>
      </c>
      <c r="BP224">
        <v>1361.7324502646857</v>
      </c>
    </row>
    <row r="225" spans="1:68" x14ac:dyDescent="0.3">
      <c r="A225" t="s">
        <v>413</v>
      </c>
      <c r="B225" t="s">
        <v>55</v>
      </c>
      <c r="C225" t="s">
        <v>27</v>
      </c>
      <c r="D225" t="s">
        <v>403</v>
      </c>
      <c r="E225">
        <v>3874.3438394238788</v>
      </c>
      <c r="F225">
        <v>3920.4788727812738</v>
      </c>
      <c r="G225">
        <v>3927.5339288282894</v>
      </c>
      <c r="H225">
        <v>3994.4942544651626</v>
      </c>
      <c r="I225">
        <v>4103.9265172688838</v>
      </c>
      <c r="J225">
        <v>4442.0577798733066</v>
      </c>
      <c r="K225">
        <v>5118.4096043732125</v>
      </c>
      <c r="L225">
        <v>5546.078510991726</v>
      </c>
      <c r="M225">
        <v>5768.6767973131709</v>
      </c>
      <c r="N225">
        <v>5829.0293292106135</v>
      </c>
      <c r="O225">
        <v>5792.6005579090424</v>
      </c>
      <c r="P225">
        <v>5832.6259847272404</v>
      </c>
      <c r="Q225">
        <v>5717.3735452656902</v>
      </c>
      <c r="R225">
        <v>5631.4317978952231</v>
      </c>
      <c r="S225">
        <v>5679.9257827358342</v>
      </c>
      <c r="T225">
        <v>5874.4319506100665</v>
      </c>
      <c r="U225">
        <v>6439.1000422039579</v>
      </c>
      <c r="V225">
        <v>7158.8079056632414</v>
      </c>
      <c r="W225">
        <v>7709.7233375447449</v>
      </c>
      <c r="X225">
        <v>7755.3180517840565</v>
      </c>
      <c r="Y225">
        <v>7115.2744928409466</v>
      </c>
      <c r="Z225">
        <v>7605.3137202461312</v>
      </c>
      <c r="AA225">
        <v>7258.2948145021846</v>
      </c>
      <c r="AB225">
        <v>6936.2279232952651</v>
      </c>
      <c r="AC225">
        <v>6747.3886979342315</v>
      </c>
      <c r="AD225">
        <v>6801.3847469807288</v>
      </c>
      <c r="AE225">
        <v>6764.920344365758</v>
      </c>
      <c r="AF225">
        <v>6273.6248546509632</v>
      </c>
      <c r="AG225">
        <v>6674.3057993238108</v>
      </c>
      <c r="AH225">
        <v>6848.6791153844169</v>
      </c>
      <c r="AI225">
        <v>6470.8299973423382</v>
      </c>
      <c r="AJ225">
        <v>6594.0210700318758</v>
      </c>
      <c r="AK225">
        <v>6564.5329527771137</v>
      </c>
      <c r="AL225">
        <v>6083.3245293945092</v>
      </c>
      <c r="AM225">
        <v>6228.6196922897389</v>
      </c>
      <c r="AN225">
        <v>6114.7673652024296</v>
      </c>
      <c r="AO225">
        <v>6045.8940904024321</v>
      </c>
      <c r="AP225">
        <v>6262.7665994913677</v>
      </c>
      <c r="AQ225">
        <v>6283.8492601885864</v>
      </c>
      <c r="AR225">
        <v>6081.1788572735441</v>
      </c>
      <c r="AS225">
        <v>6098.1860770498815</v>
      </c>
      <c r="AT225">
        <v>6244.8486072415326</v>
      </c>
      <c r="AU225">
        <v>6312.5681644739716</v>
      </c>
      <c r="AV225">
        <v>6602.1828874106513</v>
      </c>
      <c r="AW225">
        <v>7068.0761092319135</v>
      </c>
      <c r="AX225">
        <v>7305.327267131137</v>
      </c>
      <c r="AY225">
        <v>7642.651014930123</v>
      </c>
      <c r="AZ225">
        <v>7943.1789460415912</v>
      </c>
      <c r="BA225">
        <v>8179.4631554780517</v>
      </c>
      <c r="BB225">
        <v>8331.578840819564</v>
      </c>
      <c r="BC225">
        <v>8664.4572703567374</v>
      </c>
      <c r="BD225">
        <v>9070.5155647240208</v>
      </c>
      <c r="BE225">
        <v>9214.9918174790382</v>
      </c>
      <c r="BF225">
        <v>9387.1496064986804</v>
      </c>
      <c r="BG225">
        <v>9316.3919849883187</v>
      </c>
      <c r="BH225">
        <v>8907.8372583009113</v>
      </c>
      <c r="BI225">
        <v>8383.2300394886661</v>
      </c>
      <c r="BJ225">
        <v>8426.0304983524347</v>
      </c>
      <c r="BK225">
        <v>8751.2839767674413</v>
      </c>
      <c r="BL225">
        <v>8756.3302887061691</v>
      </c>
      <c r="BM225">
        <v>7275.5115962053414</v>
      </c>
      <c r="BN225">
        <v>7029.7716179113831</v>
      </c>
      <c r="BO225">
        <v>7141.9604360571448</v>
      </c>
      <c r="BP225">
        <v>7229.4096468599428</v>
      </c>
    </row>
    <row r="226" spans="1:68" x14ac:dyDescent="0.3">
      <c r="A226" t="s">
        <v>310</v>
      </c>
      <c r="B226" t="s">
        <v>126</v>
      </c>
      <c r="C226" t="s">
        <v>27</v>
      </c>
      <c r="D226" t="s">
        <v>403</v>
      </c>
      <c r="AI226">
        <v>8360.7757097053382</v>
      </c>
      <c r="AJ226">
        <v>7136.7616095677067</v>
      </c>
      <c r="AK226">
        <v>6654.9041272231307</v>
      </c>
      <c r="AL226">
        <v>6755.5989457269025</v>
      </c>
      <c r="AM226">
        <v>7146.6026829844677</v>
      </c>
      <c r="AN226">
        <v>7542.111028313916</v>
      </c>
      <c r="AO226">
        <v>8024.3875309039695</v>
      </c>
      <c r="AP226">
        <v>8484.2207773607042</v>
      </c>
      <c r="AQ226">
        <v>8818.2108263392711</v>
      </c>
      <c r="AR226">
        <v>8799.8858759450795</v>
      </c>
      <c r="AS226">
        <v>8914.5989841528881</v>
      </c>
      <c r="AT226">
        <v>9221.5218608240029</v>
      </c>
      <c r="AU226">
        <v>9640.8653013250168</v>
      </c>
      <c r="AV226">
        <v>10177.721418954839</v>
      </c>
      <c r="AW226">
        <v>10717.173171120714</v>
      </c>
      <c r="AX226">
        <v>11425.900147269596</v>
      </c>
      <c r="AY226">
        <v>12395.75218096627</v>
      </c>
      <c r="AZ226">
        <v>13734.455549532051</v>
      </c>
      <c r="BA226">
        <v>14487.706531776625</v>
      </c>
      <c r="BB226">
        <v>13679.084408091539</v>
      </c>
      <c r="BC226">
        <v>14584.260678210063</v>
      </c>
      <c r="BD226">
        <v>14954.577975505019</v>
      </c>
      <c r="BE226">
        <v>15126.035298776151</v>
      </c>
      <c r="BF226">
        <v>15205.395578054617</v>
      </c>
      <c r="BG226">
        <v>15600.367167180191</v>
      </c>
      <c r="BH226">
        <v>16390.882174850707</v>
      </c>
      <c r="BI226">
        <v>16687.984457149159</v>
      </c>
      <c r="BJ226">
        <v>17151.652477668038</v>
      </c>
      <c r="BK226">
        <v>17818.234107216696</v>
      </c>
      <c r="BL226">
        <v>18240.993719768336</v>
      </c>
      <c r="BM226">
        <v>17618.50133970466</v>
      </c>
      <c r="BN226">
        <v>18498.360266754491</v>
      </c>
      <c r="BO226">
        <v>18898.042844063802</v>
      </c>
      <c r="BP226">
        <v>19217.473984898515</v>
      </c>
    </row>
    <row r="227" spans="1:68" x14ac:dyDescent="0.3">
      <c r="A227" t="s">
        <v>304</v>
      </c>
      <c r="B227" t="s">
        <v>271</v>
      </c>
      <c r="C227" t="s">
        <v>27</v>
      </c>
      <c r="D227" t="s">
        <v>403</v>
      </c>
      <c r="AI227">
        <v>13612.848361447248</v>
      </c>
      <c r="AJ227">
        <v>12393.425501587335</v>
      </c>
      <c r="AK227">
        <v>11733.486523064379</v>
      </c>
      <c r="AL227">
        <v>12095.909036700314</v>
      </c>
      <c r="AM227">
        <v>12755.065189969504</v>
      </c>
      <c r="AN227">
        <v>13276.073086570934</v>
      </c>
      <c r="AO227">
        <v>13709.877425712712</v>
      </c>
      <c r="AP227">
        <v>14421.575323424791</v>
      </c>
      <c r="AQ227">
        <v>14927.034496741688</v>
      </c>
      <c r="AR227">
        <v>15711.816383060039</v>
      </c>
      <c r="AS227">
        <v>16240.656886049459</v>
      </c>
      <c r="AT227">
        <v>16736.666604882117</v>
      </c>
      <c r="AU227">
        <v>17301.933807288315</v>
      </c>
      <c r="AV227">
        <v>17803.377981898786</v>
      </c>
      <c r="AW227">
        <v>18567.562205924503</v>
      </c>
      <c r="AX227">
        <v>19239.399907821837</v>
      </c>
      <c r="AY227">
        <v>20280.151904595739</v>
      </c>
      <c r="AZ227">
        <v>21574.753436010633</v>
      </c>
      <c r="BA227">
        <v>22296.704996823148</v>
      </c>
      <c r="BB227">
        <v>20428.169859522081</v>
      </c>
      <c r="BC227">
        <v>20612.589530530822</v>
      </c>
      <c r="BD227">
        <v>20746.988405298998</v>
      </c>
      <c r="BE227">
        <v>20157.005254466301</v>
      </c>
      <c r="BF227">
        <v>19922.474290455022</v>
      </c>
      <c r="BG227">
        <v>20453.833387718692</v>
      </c>
      <c r="BH227">
        <v>20890.166430417266</v>
      </c>
      <c r="BI227">
        <v>21541.176421948978</v>
      </c>
      <c r="BJ227">
        <v>22563.758939811836</v>
      </c>
      <c r="BK227">
        <v>23483.529124564026</v>
      </c>
      <c r="BL227">
        <v>24142.089570835942</v>
      </c>
      <c r="BM227">
        <v>22963.933411023347</v>
      </c>
      <c r="BN227">
        <v>24786.791207557173</v>
      </c>
      <c r="BO227">
        <v>25349.758553351479</v>
      </c>
      <c r="BP227">
        <v>25643.352291198964</v>
      </c>
    </row>
    <row r="228" spans="1:68" x14ac:dyDescent="0.3">
      <c r="A228" t="s">
        <v>60</v>
      </c>
      <c r="B228" t="s">
        <v>235</v>
      </c>
      <c r="C228" t="s">
        <v>27</v>
      </c>
      <c r="D228" t="s">
        <v>403</v>
      </c>
      <c r="E228">
        <v>16651.936625774619</v>
      </c>
      <c r="F228">
        <v>17515.276048614516</v>
      </c>
      <c r="G228">
        <v>18160.819938295772</v>
      </c>
      <c r="H228">
        <v>19020.905452681807</v>
      </c>
      <c r="I228">
        <v>20167.116468823144</v>
      </c>
      <c r="J228">
        <v>20741.528336248553</v>
      </c>
      <c r="K228">
        <v>20974.660951277889</v>
      </c>
      <c r="L228">
        <v>21514.837064891359</v>
      </c>
      <c r="M228">
        <v>22172.69499685146</v>
      </c>
      <c r="N228">
        <v>23120.292832993182</v>
      </c>
      <c r="O228">
        <v>24388.298210130899</v>
      </c>
      <c r="P228">
        <v>24449.862775374433</v>
      </c>
      <c r="Q228">
        <v>24935.662316189755</v>
      </c>
      <c r="R228">
        <v>25880.457618271066</v>
      </c>
      <c r="S228">
        <v>26630.779915101895</v>
      </c>
      <c r="T228">
        <v>27202.343886370538</v>
      </c>
      <c r="U228">
        <v>27390.376857651449</v>
      </c>
      <c r="V228">
        <v>26857.599201599798</v>
      </c>
      <c r="W228">
        <v>27248.574338554055</v>
      </c>
      <c r="X228">
        <v>28233.241769196222</v>
      </c>
      <c r="Y228">
        <v>28654.971063496523</v>
      </c>
      <c r="Z228">
        <v>28750.803827611722</v>
      </c>
      <c r="AA228">
        <v>29093.161321042156</v>
      </c>
      <c r="AB228">
        <v>29632.698384871223</v>
      </c>
      <c r="AC228">
        <v>30857.970544118281</v>
      </c>
      <c r="AD228">
        <v>31472.59160957492</v>
      </c>
      <c r="AE228">
        <v>32244.542717244643</v>
      </c>
      <c r="AF228">
        <v>33214.957632382706</v>
      </c>
      <c r="AG228">
        <v>33908.738553757627</v>
      </c>
      <c r="AH228">
        <v>34577.483734532492</v>
      </c>
      <c r="AI228">
        <v>34570.305733993948</v>
      </c>
      <c r="AJ228">
        <v>33941.985181910168</v>
      </c>
      <c r="AK228">
        <v>33352.5383635834</v>
      </c>
      <c r="AL228">
        <v>32474.429914667056</v>
      </c>
      <c r="AM228">
        <v>33511.648722448095</v>
      </c>
      <c r="AN228">
        <v>34648.118915457511</v>
      </c>
      <c r="AO228">
        <v>35139.402991610761</v>
      </c>
      <c r="AP228">
        <v>36197.63420648071</v>
      </c>
      <c r="AQ228">
        <v>37737.462275382473</v>
      </c>
      <c r="AR228">
        <v>39309.597001651862</v>
      </c>
      <c r="AS228">
        <v>41117.152430350419</v>
      </c>
      <c r="AT228">
        <v>41601.30767828472</v>
      </c>
      <c r="AU228">
        <v>42377.119637975018</v>
      </c>
      <c r="AV228">
        <v>43194.926168404723</v>
      </c>
      <c r="AW228">
        <v>44891.323206397021</v>
      </c>
      <c r="AX228">
        <v>45990.374326398385</v>
      </c>
      <c r="AY228">
        <v>47864.810864230887</v>
      </c>
      <c r="AZ228">
        <v>49145.195833241189</v>
      </c>
      <c r="BA228">
        <v>48544.115894103597</v>
      </c>
      <c r="BB228">
        <v>46043.480944999355</v>
      </c>
      <c r="BC228">
        <v>48369.91004078761</v>
      </c>
      <c r="BD228">
        <v>49539.97260764923</v>
      </c>
      <c r="BE228">
        <v>48885.548417972488</v>
      </c>
      <c r="BF228">
        <v>49048.818750023791</v>
      </c>
      <c r="BG228">
        <v>49855.301012312979</v>
      </c>
      <c r="BH228">
        <v>51545.483609532152</v>
      </c>
      <c r="BI228">
        <v>51955.861070363433</v>
      </c>
      <c r="BJ228">
        <v>52576.810282105143</v>
      </c>
      <c r="BK228">
        <v>52983.006861748217</v>
      </c>
      <c r="BL228">
        <v>53490.351819874588</v>
      </c>
      <c r="BM228">
        <v>51952.673132834207</v>
      </c>
      <c r="BN228">
        <v>54816.005848572975</v>
      </c>
      <c r="BO228">
        <v>55894.161942414736</v>
      </c>
      <c r="BP228">
        <v>55521.432752774861</v>
      </c>
    </row>
    <row r="229" spans="1:68" x14ac:dyDescent="0.3">
      <c r="A229" t="s">
        <v>535</v>
      </c>
      <c r="B229" t="s">
        <v>116</v>
      </c>
      <c r="C229" t="s">
        <v>27</v>
      </c>
      <c r="D229" t="s">
        <v>403</v>
      </c>
      <c r="O229">
        <v>946.24658523692824</v>
      </c>
      <c r="P229">
        <v>1047.7904477028792</v>
      </c>
      <c r="Q229">
        <v>1074.8570823078983</v>
      </c>
      <c r="R229">
        <v>1139.7226234887535</v>
      </c>
      <c r="S229">
        <v>1171.177772549127</v>
      </c>
      <c r="T229">
        <v>1295.0302272897907</v>
      </c>
      <c r="U229">
        <v>1229.1735316693366</v>
      </c>
      <c r="V229">
        <v>1202.9594143405709</v>
      </c>
      <c r="W229">
        <v>1179.9611987627352</v>
      </c>
      <c r="X229">
        <v>1177.0091607125166</v>
      </c>
      <c r="Y229">
        <v>1280.4772427202399</v>
      </c>
      <c r="Z229">
        <v>1425.9206295667648</v>
      </c>
      <c r="AA229">
        <v>1401.1898904295067</v>
      </c>
      <c r="AB229">
        <v>1372.4656278411453</v>
      </c>
      <c r="AC229">
        <v>1410.1411170068657</v>
      </c>
      <c r="AD229">
        <v>1411.3238874279489</v>
      </c>
      <c r="AE229">
        <v>1524.1982796971101</v>
      </c>
      <c r="AF229">
        <v>1681.1668182326739</v>
      </c>
      <c r="AG229">
        <v>1710.9588488519967</v>
      </c>
      <c r="AH229">
        <v>1858.1434203851036</v>
      </c>
      <c r="AI229">
        <v>2174.8061358764185</v>
      </c>
      <c r="AJ229">
        <v>2124.287387447107</v>
      </c>
      <c r="AK229">
        <v>2108.7907762591617</v>
      </c>
      <c r="AL229">
        <v>2109.787567931699</v>
      </c>
      <c r="AM229">
        <v>2159.7891922226572</v>
      </c>
      <c r="AN229">
        <v>2264.4024685456234</v>
      </c>
      <c r="AO229">
        <v>2303.0643220397201</v>
      </c>
      <c r="AP229">
        <v>2333.4271606856814</v>
      </c>
      <c r="AQ229">
        <v>2359.8339305481204</v>
      </c>
      <c r="AR229">
        <v>2397.9505382840293</v>
      </c>
      <c r="AS229">
        <v>2411.4449241498392</v>
      </c>
      <c r="AT229">
        <v>2411.373859114683</v>
      </c>
      <c r="AU229">
        <v>2494.4475396383464</v>
      </c>
      <c r="AV229">
        <v>2571.6880711289286</v>
      </c>
      <c r="AW229">
        <v>2647.4632434427349</v>
      </c>
      <c r="AX229">
        <v>2790.2507884621773</v>
      </c>
      <c r="AY229">
        <v>2941.3968419108755</v>
      </c>
      <c r="AZ229">
        <v>3054.082429197766</v>
      </c>
      <c r="BA229">
        <v>3062.6149912493524</v>
      </c>
      <c r="BB229">
        <v>3096.2960692465163</v>
      </c>
      <c r="BC229">
        <v>3199.0535421557584</v>
      </c>
      <c r="BD229">
        <v>3254.8133725964462</v>
      </c>
      <c r="BE229">
        <v>3411.7193609008123</v>
      </c>
      <c r="BF229">
        <v>3521.6693370060966</v>
      </c>
      <c r="BG229">
        <v>3530.3609038952095</v>
      </c>
      <c r="BH229">
        <v>3583.3112903134265</v>
      </c>
      <c r="BI229">
        <v>3594.1670669325517</v>
      </c>
      <c r="BJ229">
        <v>3638.7687820201336</v>
      </c>
      <c r="BK229">
        <v>3696.3598501209235</v>
      </c>
      <c r="BL229">
        <v>3766.0629993515768</v>
      </c>
      <c r="BM229">
        <v>3672.6533498756253</v>
      </c>
      <c r="BN229">
        <v>4025.4238297995971</v>
      </c>
      <c r="BO229">
        <v>4012.9404496174338</v>
      </c>
      <c r="BP229">
        <v>4175.459321193588</v>
      </c>
    </row>
    <row r="230" spans="1:68" x14ac:dyDescent="0.3">
      <c r="A230" t="s">
        <v>297</v>
      </c>
      <c r="B230" t="s">
        <v>336</v>
      </c>
      <c r="C230" t="s">
        <v>27</v>
      </c>
      <c r="D230" t="s">
        <v>403</v>
      </c>
      <c r="BB230">
        <v>36729.709663962887</v>
      </c>
      <c r="BC230">
        <v>38107.627588633528</v>
      </c>
      <c r="BD230">
        <v>40600.924308791924</v>
      </c>
      <c r="BE230">
        <v>39733.49983246535</v>
      </c>
      <c r="BF230">
        <v>38089.815272397092</v>
      </c>
      <c r="BG230">
        <v>37584.980449012073</v>
      </c>
      <c r="BH230">
        <v>36519.992661527336</v>
      </c>
      <c r="BI230">
        <v>36715.491682987056</v>
      </c>
      <c r="BJ230">
        <v>34280.345475532122</v>
      </c>
      <c r="BK230">
        <v>31668.136324555566</v>
      </c>
      <c r="BL230">
        <v>34507.720107626745</v>
      </c>
      <c r="BM230">
        <v>29391.990888420296</v>
      </c>
      <c r="BN230">
        <v>30467.122233204111</v>
      </c>
      <c r="BO230">
        <v>33305.631863074232</v>
      </c>
      <c r="BP230">
        <v>34207.951281208123</v>
      </c>
    </row>
    <row r="231" spans="1:68" x14ac:dyDescent="0.3">
      <c r="A231" t="s">
        <v>406</v>
      </c>
      <c r="B231" t="s">
        <v>129</v>
      </c>
      <c r="C231" t="s">
        <v>27</v>
      </c>
      <c r="D231" t="s">
        <v>403</v>
      </c>
      <c r="E231">
        <v>3169.8719360007863</v>
      </c>
      <c r="F231">
        <v>2931.5229583027231</v>
      </c>
      <c r="G231">
        <v>3094.8232324705732</v>
      </c>
      <c r="H231">
        <v>3322.9426046294657</v>
      </c>
      <c r="I231">
        <v>3432.5604552847813</v>
      </c>
      <c r="J231">
        <v>3311.9310495842019</v>
      </c>
      <c r="K231">
        <v>3679.300507898623</v>
      </c>
      <c r="L231">
        <v>3608.075149717567</v>
      </c>
      <c r="M231">
        <v>3787.7870859032723</v>
      </c>
      <c r="N231">
        <v>3698.743528130964</v>
      </c>
      <c r="O231">
        <v>3934.1074591994443</v>
      </c>
      <c r="P231">
        <v>4466.4870210991921</v>
      </c>
      <c r="Q231">
        <v>4635.1953007306274</v>
      </c>
      <c r="R231">
        <v>4978.1966609385081</v>
      </c>
      <c r="S231">
        <v>4952.0943371366347</v>
      </c>
      <c r="T231">
        <v>4992.6763523751961</v>
      </c>
      <c r="U231">
        <v>5689.075064317276</v>
      </c>
      <c r="V231">
        <v>5226.1727041015829</v>
      </c>
      <c r="W231">
        <v>6294.5138020066488</v>
      </c>
      <c r="X231">
        <v>7226.3684116734184</v>
      </c>
      <c r="Y231">
        <v>6795.4421341611915</v>
      </c>
      <c r="Z231">
        <v>6453.0444129918496</v>
      </c>
      <c r="AA231">
        <v>6282.3124337963382</v>
      </c>
      <c r="AB231">
        <v>6251.1683731456251</v>
      </c>
      <c r="AC231">
        <v>6481.8331226482296</v>
      </c>
      <c r="AD231">
        <v>7091.3106973312069</v>
      </c>
      <c r="AE231">
        <v>7100.9373536178464</v>
      </c>
      <c r="AF231">
        <v>7137.556036213683</v>
      </c>
      <c r="AG231">
        <v>7489.7402993445903</v>
      </c>
      <c r="AH231">
        <v>8210.9069699418797</v>
      </c>
      <c r="AI231">
        <v>8779.8523131491293</v>
      </c>
      <c r="AJ231">
        <v>8902.8379877626576</v>
      </c>
      <c r="AK231">
        <v>9497.7554107083979</v>
      </c>
      <c r="AL231">
        <v>9981.2446035158046</v>
      </c>
      <c r="AM231">
        <v>9481.8805265776955</v>
      </c>
      <c r="AN231">
        <v>9388.8196772074261</v>
      </c>
      <c r="AO231">
        <v>10177.090467169593</v>
      </c>
      <c r="AP231">
        <v>11284.845976659804</v>
      </c>
      <c r="AQ231">
        <v>11339.348129704647</v>
      </c>
      <c r="AR231">
        <v>11326.938608306265</v>
      </c>
      <c r="AS231">
        <v>11703.753524611737</v>
      </c>
      <c r="AT231">
        <v>11427.941308301515</v>
      </c>
      <c r="AU231">
        <v>11218.260646431501</v>
      </c>
      <c r="AV231">
        <v>10677.969208127241</v>
      </c>
      <c r="AW231">
        <v>10412.086893602744</v>
      </c>
      <c r="AX231">
        <v>11297.311819049313</v>
      </c>
      <c r="AY231">
        <v>12105.44752655577</v>
      </c>
      <c r="AZ231">
        <v>13112.821009881634</v>
      </c>
      <c r="BA231">
        <v>12473.292176912148</v>
      </c>
      <c r="BB231">
        <v>12116.378368797659</v>
      </c>
      <c r="BC231">
        <v>12313.556691924936</v>
      </c>
      <c r="BD231">
        <v>13843.711608187765</v>
      </c>
      <c r="BE231">
        <v>14135.001057065338</v>
      </c>
      <c r="BF231">
        <v>14050.313558131418</v>
      </c>
      <c r="BG231">
        <v>14395.615811877102</v>
      </c>
      <c r="BH231">
        <v>15333.105172710513</v>
      </c>
      <c r="BI231">
        <v>16962.675397273124</v>
      </c>
      <c r="BJ231">
        <v>17921.57319769184</v>
      </c>
      <c r="BK231">
        <v>18628.186227669597</v>
      </c>
      <c r="BL231">
        <v>19481.646105374151</v>
      </c>
      <c r="BM231">
        <v>17048.36172978795</v>
      </c>
      <c r="BN231">
        <v>17005.042206367922</v>
      </c>
      <c r="BO231">
        <v>16188.781327560499</v>
      </c>
      <c r="BP231">
        <v>16715.26509238888</v>
      </c>
    </row>
    <row r="232" spans="1:68" x14ac:dyDescent="0.3">
      <c r="A232" t="s">
        <v>149</v>
      </c>
      <c r="B232" t="s">
        <v>182</v>
      </c>
      <c r="C232" t="s">
        <v>27</v>
      </c>
      <c r="D232" t="s">
        <v>403</v>
      </c>
      <c r="E232">
        <v>524.17331964044695</v>
      </c>
      <c r="F232">
        <v>563.73942110782741</v>
      </c>
      <c r="G232">
        <v>681.40235482045341</v>
      </c>
      <c r="H232">
        <v>603.9056812474123</v>
      </c>
      <c r="I232">
        <v>639.90686313489687</v>
      </c>
      <c r="J232">
        <v>634.42709364217626</v>
      </c>
      <c r="K232">
        <v>567.49001405645504</v>
      </c>
      <c r="L232">
        <v>594.89009835584045</v>
      </c>
      <c r="M232">
        <v>597.30656444291992</v>
      </c>
      <c r="N232">
        <v>686.34933190637753</v>
      </c>
      <c r="O232">
        <v>651.84860530173103</v>
      </c>
      <c r="P232">
        <v>686.40324751793287</v>
      </c>
      <c r="Q232">
        <v>833.22723192126898</v>
      </c>
      <c r="R232">
        <v>721.00255522944087</v>
      </c>
      <c r="S232">
        <v>876.72136937685923</v>
      </c>
      <c r="T232">
        <v>985.76071889838852</v>
      </c>
      <c r="U232">
        <v>1069.2577898966842</v>
      </c>
      <c r="V232">
        <v>1014.6239352846069</v>
      </c>
      <c r="W232">
        <v>1077.7972993549006</v>
      </c>
      <c r="X232">
        <v>1050.6371360539656</v>
      </c>
      <c r="Y232">
        <v>1162.7496865097644</v>
      </c>
      <c r="Z232">
        <v>1211.4475699094062</v>
      </c>
      <c r="AA232">
        <v>1205.0250318667188</v>
      </c>
      <c r="AB232">
        <v>1192.2800327500681</v>
      </c>
      <c r="AC232">
        <v>1063.9307639980889</v>
      </c>
      <c r="AD232">
        <v>1123.9273133479796</v>
      </c>
      <c r="AE232">
        <v>999.76287082690442</v>
      </c>
      <c r="AF232">
        <v>982.9253389404837</v>
      </c>
      <c r="AG232">
        <v>1122.4828085444756</v>
      </c>
      <c r="AH232">
        <v>938.9830628091745</v>
      </c>
      <c r="AI232">
        <v>944.66756963176795</v>
      </c>
      <c r="AJ232">
        <v>987.38780088051931</v>
      </c>
      <c r="AK232">
        <v>1083.7589707459904</v>
      </c>
      <c r="AL232">
        <v>1118.0707376996399</v>
      </c>
      <c r="AM232">
        <v>1165.5208442112416</v>
      </c>
      <c r="AN232">
        <v>1213.3568972127412</v>
      </c>
      <c r="AO232">
        <v>1296.7515527911175</v>
      </c>
      <c r="AP232">
        <v>1326.2708876754734</v>
      </c>
      <c r="AQ232">
        <v>1380.0305639974404</v>
      </c>
      <c r="AR232">
        <v>1297.4551656786468</v>
      </c>
      <c r="AS232">
        <v>1273.6649824051799</v>
      </c>
      <c r="AT232">
        <v>1254.6676068807758</v>
      </c>
      <c r="AU232">
        <v>1271.1505761322094</v>
      </c>
      <c r="AV232">
        <v>1328.1159496360706</v>
      </c>
      <c r="AW232">
        <v>1382.6869056697128</v>
      </c>
      <c r="AX232">
        <v>1429.1435187287302</v>
      </c>
      <c r="AY232">
        <v>1435.7119442774851</v>
      </c>
      <c r="AZ232">
        <v>1424.0400649381879</v>
      </c>
      <c r="BA232">
        <v>1434.368656074718</v>
      </c>
      <c r="BB232">
        <v>1494.5892260765047</v>
      </c>
      <c r="BC232">
        <v>1536.2673698878218</v>
      </c>
      <c r="BD232">
        <v>1552.7211333915855</v>
      </c>
      <c r="BE232">
        <v>1150.0820301164465</v>
      </c>
      <c r="BF232">
        <v>891.36863593470389</v>
      </c>
      <c r="BG232">
        <v>856.16623392008898</v>
      </c>
      <c r="BH232">
        <v>857.41788476068757</v>
      </c>
      <c r="BI232">
        <v>812.69027850895702</v>
      </c>
      <c r="BJ232">
        <v>805.99957629499374</v>
      </c>
      <c r="BK232">
        <v>802.43020935537447</v>
      </c>
      <c r="BL232">
        <v>781.31833346939072</v>
      </c>
      <c r="BM232">
        <v>754.57593926508252</v>
      </c>
      <c r="BN232">
        <v>744.60488486804672</v>
      </c>
    </row>
    <row r="233" spans="1:68" x14ac:dyDescent="0.3">
      <c r="A233" t="s">
        <v>102</v>
      </c>
      <c r="B233" t="s">
        <v>190</v>
      </c>
      <c r="C233" t="s">
        <v>27</v>
      </c>
      <c r="D233" t="s">
        <v>403</v>
      </c>
      <c r="BD233">
        <v>25240.413194459503</v>
      </c>
      <c r="BE233">
        <v>24009.411965320982</v>
      </c>
      <c r="BF233">
        <v>23173.612312749803</v>
      </c>
      <c r="BG233">
        <v>24190.689786148923</v>
      </c>
      <c r="BH233">
        <v>25783.29410476764</v>
      </c>
      <c r="BI233">
        <v>26417.957344685645</v>
      </c>
      <c r="BJ233">
        <v>24724.467088889822</v>
      </c>
      <c r="BK233">
        <v>25077.562603013295</v>
      </c>
      <c r="BL233">
        <v>25432.85342891566</v>
      </c>
      <c r="BM233">
        <v>18118.186781908265</v>
      </c>
      <c r="BN233">
        <v>19386.51980098266</v>
      </c>
      <c r="BO233">
        <v>20323.148676641111</v>
      </c>
      <c r="BP233">
        <v>20406.729627606819</v>
      </c>
    </row>
    <row r="234" spans="1:68" x14ac:dyDescent="0.3">
      <c r="A234" t="s">
        <v>499</v>
      </c>
      <c r="B234" t="s">
        <v>476</v>
      </c>
      <c r="C234" t="s">
        <v>27</v>
      </c>
      <c r="D234" t="s">
        <v>403</v>
      </c>
      <c r="E234">
        <v>560.29651612174746</v>
      </c>
      <c r="F234">
        <v>557.27774569117139</v>
      </c>
      <c r="G234">
        <v>575.84935148947511</v>
      </c>
      <c r="H234">
        <v>555.6859561975939</v>
      </c>
      <c r="I234">
        <v>531.28650472052277</v>
      </c>
      <c r="J234">
        <v>524.42719769855978</v>
      </c>
      <c r="K234">
        <v>505.50695794990281</v>
      </c>
      <c r="L234">
        <v>500.1147396274792</v>
      </c>
      <c r="M234">
        <v>488.63795585137399</v>
      </c>
      <c r="N234">
        <v>512.32889297938789</v>
      </c>
      <c r="O234">
        <v>511.57668400870028</v>
      </c>
      <c r="P234">
        <v>490.03812550024998</v>
      </c>
      <c r="Q234">
        <v>485.06134563863822</v>
      </c>
      <c r="R234">
        <v>434.35683613767111</v>
      </c>
      <c r="S234">
        <v>445.91981653718636</v>
      </c>
      <c r="T234">
        <v>476.15398823691118</v>
      </c>
      <c r="U234">
        <v>481.04891622103378</v>
      </c>
      <c r="V234">
        <v>483.03829906087918</v>
      </c>
      <c r="W234">
        <v>472.41849502569067</v>
      </c>
      <c r="X234">
        <v>363.58593706829436</v>
      </c>
      <c r="Y234">
        <v>341.18768513557683</v>
      </c>
      <c r="Z234">
        <v>344.66819676982448</v>
      </c>
      <c r="AA234">
        <v>346.31898405044956</v>
      </c>
      <c r="AB234">
        <v>381.1317584078563</v>
      </c>
      <c r="AC234">
        <v>384.0888008311901</v>
      </c>
      <c r="AD234">
        <v>463.3632640913919</v>
      </c>
      <c r="AE234">
        <v>431.3751321803515</v>
      </c>
      <c r="AF234">
        <v>406.55836289219252</v>
      </c>
      <c r="AG234">
        <v>453.9029121405901</v>
      </c>
      <c r="AH234">
        <v>460.32656870835388</v>
      </c>
      <c r="AI234">
        <v>429.24914628773359</v>
      </c>
      <c r="AJ234">
        <v>449.28143794190419</v>
      </c>
      <c r="AK234">
        <v>465.17601237827455</v>
      </c>
      <c r="AL234">
        <v>383.25914452417913</v>
      </c>
      <c r="AM234">
        <v>412.84427713058955</v>
      </c>
      <c r="AN234">
        <v>399.99949199785084</v>
      </c>
      <c r="AO234">
        <v>391.17301875114418</v>
      </c>
      <c r="AP234">
        <v>399.38814275900711</v>
      </c>
      <c r="AQ234">
        <v>412.84313431088049</v>
      </c>
      <c r="AR234">
        <v>396.01182519806213</v>
      </c>
      <c r="AS234">
        <v>379.35154684564719</v>
      </c>
      <c r="AT234">
        <v>409.70366868086694</v>
      </c>
      <c r="AU234">
        <v>429.42697387854429</v>
      </c>
      <c r="AV234">
        <v>473.46802168817948</v>
      </c>
      <c r="AW234">
        <v>605.2393549388994</v>
      </c>
      <c r="AX234">
        <v>682.35387338560065</v>
      </c>
      <c r="AY234">
        <v>662.88550503464</v>
      </c>
      <c r="AZ234">
        <v>661.77236471304252</v>
      </c>
      <c r="BA234">
        <v>658.87446059964077</v>
      </c>
      <c r="BB234">
        <v>662.92325283074899</v>
      </c>
      <c r="BC234">
        <v>727.52494507333029</v>
      </c>
      <c r="BD234">
        <v>703.12321506275794</v>
      </c>
      <c r="BE234">
        <v>739.33836477417105</v>
      </c>
      <c r="BF234">
        <v>754.1718132913204</v>
      </c>
      <c r="BG234">
        <v>777.93568108027728</v>
      </c>
      <c r="BH234">
        <v>774.41160312411864</v>
      </c>
      <c r="BI234">
        <v>703.46600710958273</v>
      </c>
      <c r="BJ234">
        <v>660.12613375154569</v>
      </c>
      <c r="BK234">
        <v>653.34976149349643</v>
      </c>
      <c r="BL234">
        <v>652.70321597148768</v>
      </c>
      <c r="BM234">
        <v>622.27850628059264</v>
      </c>
      <c r="BN234">
        <v>595.84950056050934</v>
      </c>
      <c r="BO234">
        <v>593.7719296389289</v>
      </c>
      <c r="BP234">
        <v>599.4683862031419</v>
      </c>
    </row>
    <row r="235" spans="1:68" x14ac:dyDescent="0.3">
      <c r="A235" t="s">
        <v>580</v>
      </c>
      <c r="B235" t="s">
        <v>305</v>
      </c>
      <c r="C235" t="s">
        <v>27</v>
      </c>
      <c r="D235" t="s">
        <v>403</v>
      </c>
      <c r="E235">
        <v>326.28339556983758</v>
      </c>
      <c r="F235">
        <v>283.02913714294857</v>
      </c>
      <c r="G235">
        <v>277.57397401289194</v>
      </c>
      <c r="H235">
        <v>288.06368515492966</v>
      </c>
      <c r="I235">
        <v>311.48100792205832</v>
      </c>
      <c r="J235">
        <v>336.76757562666938</v>
      </c>
      <c r="K235">
        <v>353.98871827840401</v>
      </c>
      <c r="L235">
        <v>340.12390784654843</v>
      </c>
      <c r="M235">
        <v>337.28297515528845</v>
      </c>
      <c r="N235">
        <v>365.70072805279091</v>
      </c>
      <c r="O235">
        <v>403.80661751144368</v>
      </c>
      <c r="P235">
        <v>419.72367317049299</v>
      </c>
      <c r="Q235">
        <v>429.57029389101842</v>
      </c>
      <c r="R235">
        <v>454.36492943081532</v>
      </c>
      <c r="S235">
        <v>461.85770871671383</v>
      </c>
      <c r="T235">
        <v>484.08793031547538</v>
      </c>
      <c r="U235">
        <v>489.24899316199821</v>
      </c>
      <c r="V235">
        <v>517.12256675623462</v>
      </c>
      <c r="W235">
        <v>555.71275188941331</v>
      </c>
      <c r="X235">
        <v>585.19130217690315</v>
      </c>
      <c r="Y235">
        <v>619.45244539726559</v>
      </c>
      <c r="Z235">
        <v>643.81233247937951</v>
      </c>
      <c r="AA235">
        <v>673.50713463159764</v>
      </c>
      <c r="AB235">
        <v>713.43286590697448</v>
      </c>
      <c r="AC235">
        <v>772.05567173586633</v>
      </c>
      <c r="AD235">
        <v>819.77542671659523</v>
      </c>
      <c r="AE235">
        <v>863.62715610099133</v>
      </c>
      <c r="AF235">
        <v>926.62094570089414</v>
      </c>
      <c r="AG235">
        <v>999.38947694332285</v>
      </c>
      <c r="AH235">
        <v>1039.384009397199</v>
      </c>
      <c r="AI235">
        <v>1075.4399181929753</v>
      </c>
      <c r="AJ235">
        <v>1143.8600086888393</v>
      </c>
      <c r="AK235">
        <v>1253.7299052778974</v>
      </c>
      <c r="AL235">
        <v>1376.0322296343986</v>
      </c>
      <c r="AM235">
        <v>1506.2829212702245</v>
      </c>
      <c r="AN235">
        <v>1633.8773103041956</v>
      </c>
      <c r="AO235">
        <v>1759.8152239415351</v>
      </c>
      <c r="AP235">
        <v>1866.0123204324573</v>
      </c>
      <c r="AQ235">
        <v>1897.7410572526096</v>
      </c>
      <c r="AR235">
        <v>1997.1244827431153</v>
      </c>
      <c r="AS235">
        <v>2128.4474583341571</v>
      </c>
      <c r="AT235">
        <v>2255.6812939222696</v>
      </c>
      <c r="AU235">
        <v>2415.8086010240531</v>
      </c>
      <c r="AV235">
        <v>2609.5583478287294</v>
      </c>
      <c r="AW235">
        <v>2824.3447869385855</v>
      </c>
      <c r="AX235">
        <v>3081.112450748396</v>
      </c>
      <c r="AY235">
        <v>3395.6009588021884</v>
      </c>
      <c r="AZ235">
        <v>3790.5338260624558</v>
      </c>
      <c r="BA235">
        <v>4086.2755458646875</v>
      </c>
      <c r="BB235">
        <v>4380.1694865492291</v>
      </c>
      <c r="BC235">
        <v>4779.9660512516384</v>
      </c>
      <c r="BD235">
        <v>5153.3838881222509</v>
      </c>
      <c r="BE235">
        <v>5496.6368228093979</v>
      </c>
      <c r="BF235">
        <v>5848.4172432575897</v>
      </c>
      <c r="BG235">
        <v>6206.8386583296706</v>
      </c>
      <c r="BH235">
        <v>6572.889552640765</v>
      </c>
      <c r="BI235">
        <v>6951.8892475738821</v>
      </c>
      <c r="BJ235">
        <v>7361.8071770125807</v>
      </c>
      <c r="BK235">
        <v>7791.0426436260268</v>
      </c>
      <c r="BL235">
        <v>8194.9647482706278</v>
      </c>
      <c r="BM235">
        <v>8257.945233107228</v>
      </c>
      <c r="BN235">
        <v>8855.5628205041903</v>
      </c>
      <c r="BO235">
        <v>9134.3981231121015</v>
      </c>
      <c r="BP235">
        <v>9577.0285534193481</v>
      </c>
    </row>
    <row r="236" spans="1:68" x14ac:dyDescent="0.3">
      <c r="A236" t="s">
        <v>391</v>
      </c>
      <c r="B236" t="s">
        <v>414</v>
      </c>
      <c r="C236" t="s">
        <v>27</v>
      </c>
      <c r="D236" t="s">
        <v>403</v>
      </c>
      <c r="AH236">
        <v>5477.5576642231217</v>
      </c>
      <c r="AI236">
        <v>5364.7075572281938</v>
      </c>
      <c r="AJ236">
        <v>5020.3496095730115</v>
      </c>
      <c r="AK236">
        <v>4523.4571284244821</v>
      </c>
      <c r="AL236">
        <v>4299.6437190399438</v>
      </c>
      <c r="AM236">
        <v>3928.9074516762789</v>
      </c>
      <c r="AN236">
        <v>3918.5749307710098</v>
      </c>
      <c r="AO236">
        <v>3952.4612626235721</v>
      </c>
      <c r="AP236">
        <v>4063.3882353530062</v>
      </c>
      <c r="AQ236">
        <v>4034.7884535108756</v>
      </c>
      <c r="AR236">
        <v>4135.2711873387234</v>
      </c>
      <c r="AS236">
        <v>4443.4732047691477</v>
      </c>
      <c r="AT236">
        <v>4562.6883522139933</v>
      </c>
      <c r="AU236">
        <v>4795.1430391910208</v>
      </c>
      <c r="AV236">
        <v>5090.7117714508704</v>
      </c>
      <c r="AW236">
        <v>5487.5148555254118</v>
      </c>
      <c r="AX236">
        <v>5847.0016004761883</v>
      </c>
      <c r="AY236">
        <v>6298.6872530775263</v>
      </c>
      <c r="AZ236">
        <v>6773.8985844051085</v>
      </c>
      <c r="BA236">
        <v>7057.168683576424</v>
      </c>
      <c r="BB236">
        <v>6701.8678830465806</v>
      </c>
      <c r="BC236">
        <v>6981.5915597358171</v>
      </c>
      <c r="BD236">
        <v>7358.959398550056</v>
      </c>
      <c r="BE236">
        <v>7578.3775108004711</v>
      </c>
      <c r="BF236">
        <v>7796.0280279883891</v>
      </c>
      <c r="BG236">
        <v>7937.9093319769863</v>
      </c>
      <c r="BH236">
        <v>8014.5041507948508</v>
      </c>
      <c r="BI236">
        <v>8121.8130572286327</v>
      </c>
      <c r="BJ236">
        <v>8431.5838066684555</v>
      </c>
      <c r="BK236">
        <v>8705.9899825333505</v>
      </c>
      <c r="BL236">
        <v>8898.2588895187655</v>
      </c>
      <c r="BM236">
        <v>8743.8675774755538</v>
      </c>
      <c r="BN236">
        <v>9374.8978911471986</v>
      </c>
      <c r="BO236">
        <v>9659.4169421384486</v>
      </c>
      <c r="BP236">
        <v>9992.5350040229714</v>
      </c>
    </row>
    <row r="237" spans="1:68" x14ac:dyDescent="0.3">
      <c r="A237" t="s">
        <v>210</v>
      </c>
      <c r="B237" t="s">
        <v>311</v>
      </c>
      <c r="C237" t="s">
        <v>27</v>
      </c>
      <c r="D237" t="s">
        <v>403</v>
      </c>
      <c r="E237">
        <v>455.25891529896842</v>
      </c>
      <c r="F237">
        <v>502.31978208025896</v>
      </c>
      <c r="G237">
        <v>512.70809627211088</v>
      </c>
      <c r="H237">
        <v>529.0871604353498</v>
      </c>
      <c r="I237">
        <v>592.40793502450856</v>
      </c>
      <c r="J237">
        <v>666.05325039504487</v>
      </c>
      <c r="K237">
        <v>704.69544258643145</v>
      </c>
      <c r="L237">
        <v>715.07818401242264</v>
      </c>
      <c r="M237">
        <v>720.94288274804535</v>
      </c>
      <c r="N237">
        <v>768.2337002249626</v>
      </c>
      <c r="O237">
        <v>760.06341329612314</v>
      </c>
      <c r="P237">
        <v>736.6541637716449</v>
      </c>
      <c r="Q237">
        <v>771.2270731696143</v>
      </c>
      <c r="R237">
        <v>780.65743069782638</v>
      </c>
      <c r="S237">
        <v>798.53778425500411</v>
      </c>
      <c r="T237">
        <v>798.67251228754583</v>
      </c>
      <c r="U237">
        <v>764.03449016381967</v>
      </c>
      <c r="V237">
        <v>798.26862408429963</v>
      </c>
      <c r="W237">
        <v>865.78093838077575</v>
      </c>
      <c r="X237">
        <v>800.86775475520153</v>
      </c>
      <c r="Y237">
        <v>892.75649951924265</v>
      </c>
      <c r="Z237">
        <v>837.27134199364218</v>
      </c>
      <c r="AA237">
        <v>781.24885680398415</v>
      </c>
      <c r="AB237">
        <v>714.53985027778356</v>
      </c>
      <c r="AC237">
        <v>729.59289418051537</v>
      </c>
      <c r="AD237">
        <v>746.05980928179508</v>
      </c>
      <c r="AE237">
        <v>735.22951448704077</v>
      </c>
      <c r="AF237">
        <v>716.97581943320881</v>
      </c>
      <c r="AG237">
        <v>741.89422520162168</v>
      </c>
      <c r="AH237">
        <v>749.40306905961336</v>
      </c>
      <c r="AI237">
        <v>725.91905794932188</v>
      </c>
      <c r="AJ237">
        <v>700.19518821416534</v>
      </c>
      <c r="AK237">
        <v>653.32895444695282</v>
      </c>
      <c r="AL237">
        <v>558.48830270891835</v>
      </c>
      <c r="AM237">
        <v>639.93210335537105</v>
      </c>
      <c r="AN237">
        <v>659.99114578325498</v>
      </c>
      <c r="AO237">
        <v>691.43796975360112</v>
      </c>
      <c r="AP237">
        <v>765.59219243501263</v>
      </c>
      <c r="AQ237">
        <v>726.51026226349779</v>
      </c>
      <c r="AR237">
        <v>723.18221074742758</v>
      </c>
      <c r="AS237">
        <v>697.44453719037074</v>
      </c>
      <c r="AT237">
        <v>684.41134726165626</v>
      </c>
      <c r="AU237">
        <v>692.28808354739272</v>
      </c>
      <c r="AV237">
        <v>719.80405964479212</v>
      </c>
      <c r="AW237">
        <v>694.28914248581896</v>
      </c>
      <c r="AX237">
        <v>644.92832229158466</v>
      </c>
      <c r="AY237">
        <v>643.69010451936845</v>
      </c>
      <c r="AZ237">
        <v>617.89727338353589</v>
      </c>
      <c r="BA237">
        <v>624.76016242339256</v>
      </c>
      <c r="BB237">
        <v>640.69704410965778</v>
      </c>
      <c r="BC237">
        <v>660.32852596981945</v>
      </c>
      <c r="BD237">
        <v>680.47287054005938</v>
      </c>
      <c r="BE237">
        <v>704.77600548279281</v>
      </c>
      <c r="BF237">
        <v>726.97500387489924</v>
      </c>
      <c r="BG237">
        <v>748.73492641229859</v>
      </c>
      <c r="BH237">
        <v>770.14380737474141</v>
      </c>
      <c r="BI237">
        <v>782.89656239805379</v>
      </c>
      <c r="BJ237">
        <v>794.42510026349657</v>
      </c>
      <c r="BK237">
        <v>812.45881066464347</v>
      </c>
      <c r="BL237">
        <v>832.14339434303463</v>
      </c>
      <c r="BM237">
        <v>828.66692693241703</v>
      </c>
      <c r="BN237">
        <v>857.76291442302499</v>
      </c>
      <c r="BO237">
        <v>886.26543906573102</v>
      </c>
      <c r="BP237">
        <v>921.69312948482741</v>
      </c>
    </row>
    <row r="238" spans="1:68" x14ac:dyDescent="0.3">
      <c r="A238" t="s">
        <v>452</v>
      </c>
      <c r="B238" t="s">
        <v>362</v>
      </c>
      <c r="C238" t="s">
        <v>27</v>
      </c>
      <c r="D238" t="s">
        <v>403</v>
      </c>
      <c r="E238">
        <v>598.14964734701789</v>
      </c>
      <c r="F238">
        <v>611.74488123104425</v>
      </c>
      <c r="G238">
        <v>638.33666485990705</v>
      </c>
      <c r="H238">
        <v>668.75533904334384</v>
      </c>
      <c r="I238">
        <v>693.02765934219428</v>
      </c>
      <c r="J238">
        <v>727.27358789252798</v>
      </c>
      <c r="K238">
        <v>784.25002477534633</v>
      </c>
      <c r="L238">
        <v>827.03386218428568</v>
      </c>
      <c r="M238">
        <v>868.60367289449835</v>
      </c>
      <c r="N238">
        <v>899.42461581840314</v>
      </c>
      <c r="O238">
        <v>973.91832574500688</v>
      </c>
      <c r="P238">
        <v>993.38901693325045</v>
      </c>
      <c r="Q238">
        <v>1007.7891547165694</v>
      </c>
      <c r="R238">
        <v>1081.2665582656193</v>
      </c>
      <c r="S238">
        <v>1100.4597523897335</v>
      </c>
      <c r="T238">
        <v>1126.7073965640377</v>
      </c>
      <c r="U238">
        <v>1203.1570873476987</v>
      </c>
      <c r="V238">
        <v>1291.9249546219592</v>
      </c>
      <c r="W238">
        <v>1393.6167833298728</v>
      </c>
      <c r="X238">
        <v>1437.2004856243395</v>
      </c>
      <c r="Y238">
        <v>1479.2445822838231</v>
      </c>
      <c r="Z238">
        <v>1533.4454209814444</v>
      </c>
      <c r="AA238">
        <v>1582.5654628391781</v>
      </c>
      <c r="AB238">
        <v>1637.6297308681583</v>
      </c>
      <c r="AC238">
        <v>1698.1237968832293</v>
      </c>
      <c r="AD238">
        <v>1743.3843916596554</v>
      </c>
      <c r="AE238">
        <v>1806.0504203896949</v>
      </c>
      <c r="AF238">
        <v>1942.6480929379579</v>
      </c>
      <c r="AG238">
        <v>2162.3953922498408</v>
      </c>
      <c r="AH238">
        <v>2385.2278201763338</v>
      </c>
      <c r="AI238">
        <v>2608.1683631384394</v>
      </c>
      <c r="AJ238">
        <v>2787.3995254455367</v>
      </c>
      <c r="AK238">
        <v>2968.3150883087387</v>
      </c>
      <c r="AL238">
        <v>3166.7041541384174</v>
      </c>
      <c r="AM238">
        <v>3371.285825200719</v>
      </c>
      <c r="AN238">
        <v>3595.0645821464886</v>
      </c>
      <c r="AO238">
        <v>3748.6564045866194</v>
      </c>
      <c r="AP238">
        <v>3598.9310845669434</v>
      </c>
      <c r="AQ238">
        <v>3283.4806509054069</v>
      </c>
      <c r="AR238">
        <v>3395.2608229065963</v>
      </c>
      <c r="AS238">
        <v>3511.440360628651</v>
      </c>
      <c r="AT238">
        <v>3599.0958723425169</v>
      </c>
      <c r="AU238">
        <v>3786.338111147199</v>
      </c>
      <c r="AV238">
        <v>4023.8131956213065</v>
      </c>
      <c r="AW238">
        <v>4241.9019729542888</v>
      </c>
      <c r="AX238">
        <v>4385.280806387681</v>
      </c>
      <c r="AY238">
        <v>4568.556419766076</v>
      </c>
      <c r="AZ238">
        <v>4780.3033859298703</v>
      </c>
      <c r="BA238">
        <v>4826.5771608363793</v>
      </c>
      <c r="BB238">
        <v>4758.9335550051792</v>
      </c>
      <c r="BC238">
        <v>5082.2535933244162</v>
      </c>
      <c r="BD238">
        <v>5091.958016171141</v>
      </c>
      <c r="BE238">
        <v>5425.6851737796114</v>
      </c>
      <c r="BF238">
        <v>5537.7423220456039</v>
      </c>
      <c r="BG238">
        <v>5561.6976164248217</v>
      </c>
      <c r="BH238">
        <v>5708.7940910579819</v>
      </c>
      <c r="BI238">
        <v>5878.7539395441972</v>
      </c>
      <c r="BJ238">
        <v>6099.1980263523956</v>
      </c>
      <c r="BK238">
        <v>6336.2396774237286</v>
      </c>
      <c r="BL238">
        <v>6453.8940803629785</v>
      </c>
      <c r="BM238">
        <v>6049.1876105869778</v>
      </c>
      <c r="BN238">
        <v>6133.286018482032</v>
      </c>
      <c r="BO238">
        <v>6275.9265841095466</v>
      </c>
      <c r="BP238">
        <v>6384.8071807969909</v>
      </c>
    </row>
    <row r="239" spans="1:68" x14ac:dyDescent="0.3">
      <c r="A239" t="s">
        <v>36</v>
      </c>
      <c r="B239" t="s">
        <v>38</v>
      </c>
      <c r="C239" t="s">
        <v>27</v>
      </c>
      <c r="D239" t="s">
        <v>403</v>
      </c>
      <c r="AD239">
        <v>1405.0157881029502</v>
      </c>
      <c r="AE239">
        <v>1412.464431681077</v>
      </c>
      <c r="AF239">
        <v>1353.7557172089832</v>
      </c>
      <c r="AG239">
        <v>1495.4503253860719</v>
      </c>
      <c r="AH239">
        <v>1354.60354531389</v>
      </c>
      <c r="AI239">
        <v>1308.3203184382014</v>
      </c>
      <c r="AJ239">
        <v>1185.1448328734275</v>
      </c>
      <c r="AK239">
        <v>826.59077353426392</v>
      </c>
      <c r="AL239">
        <v>683.5854137934283</v>
      </c>
      <c r="AM239">
        <v>529.99291830887444</v>
      </c>
      <c r="AN239">
        <v>455.38556436523237</v>
      </c>
      <c r="AO239">
        <v>371.83022057461068</v>
      </c>
      <c r="AP239">
        <v>373.04409658193686</v>
      </c>
      <c r="AQ239">
        <v>390.32789637261925</v>
      </c>
      <c r="AR239">
        <v>402.62592581233019</v>
      </c>
      <c r="AS239">
        <v>430.34098038987418</v>
      </c>
      <c r="AT239">
        <v>461.57796455921846</v>
      </c>
      <c r="AU239">
        <v>501.03488399583637</v>
      </c>
      <c r="AV239">
        <v>545.25185607822505</v>
      </c>
      <c r="AW239">
        <v>590.03112387877593</v>
      </c>
      <c r="AX239">
        <v>617.93883040247681</v>
      </c>
      <c r="AY239">
        <v>649.17703424219781</v>
      </c>
      <c r="AZ239">
        <v>687.06210608638457</v>
      </c>
      <c r="BA239">
        <v>727.55128530001934</v>
      </c>
      <c r="BB239">
        <v>741.35412855699803</v>
      </c>
      <c r="BC239">
        <v>773.67387189423243</v>
      </c>
      <c r="BD239">
        <v>813.52339456595098</v>
      </c>
      <c r="BE239">
        <v>855.68004067531399</v>
      </c>
      <c r="BF239">
        <v>898.64426762432925</v>
      </c>
      <c r="BG239">
        <v>937.00341211577529</v>
      </c>
      <c r="BH239">
        <v>970.36254718845248</v>
      </c>
      <c r="BI239">
        <v>1013.3911746878458</v>
      </c>
      <c r="BJ239">
        <v>1060.9968234751225</v>
      </c>
      <c r="BK239">
        <v>1116.2930210502507</v>
      </c>
      <c r="BL239">
        <v>1172.079054372208</v>
      </c>
      <c r="BM239">
        <v>1197.2106250504039</v>
      </c>
      <c r="BN239">
        <v>1281.9608440442582</v>
      </c>
      <c r="BO239">
        <v>1356.3172143867671</v>
      </c>
      <c r="BP239">
        <v>1441.2680608360777</v>
      </c>
    </row>
    <row r="240" spans="1:68" x14ac:dyDescent="0.3">
      <c r="A240" t="s">
        <v>424</v>
      </c>
      <c r="B240" t="s">
        <v>216</v>
      </c>
      <c r="C240" t="s">
        <v>27</v>
      </c>
      <c r="D240" t="s">
        <v>403</v>
      </c>
      <c r="AF240">
        <v>2662.7855462827547</v>
      </c>
      <c r="AG240">
        <v>2876.9774628715982</v>
      </c>
      <c r="AH240">
        <v>2681.3834417352987</v>
      </c>
      <c r="AI240">
        <v>3533.6011318253632</v>
      </c>
      <c r="AJ240">
        <v>3281.3414363265429</v>
      </c>
      <c r="AK240">
        <v>2715.9320397420242</v>
      </c>
      <c r="AL240">
        <v>2684.6523861659007</v>
      </c>
      <c r="AM240">
        <v>2165.7733365562776</v>
      </c>
      <c r="AN240">
        <v>1965.3349100328198</v>
      </c>
      <c r="AO240">
        <v>2060.7040987941477</v>
      </c>
      <c r="AP240">
        <v>1799.6004367733306</v>
      </c>
      <c r="AQ240">
        <v>1897.8646708960903</v>
      </c>
      <c r="AR240">
        <v>2176.8422053241152</v>
      </c>
      <c r="AS240">
        <v>2261.6998650952091</v>
      </c>
      <c r="AT240">
        <v>2326.3602574655729</v>
      </c>
      <c r="AU240">
        <v>2300.6391874596534</v>
      </c>
      <c r="AV240">
        <v>2345.8791826661218</v>
      </c>
      <c r="AW240">
        <v>2432.1084623841234</v>
      </c>
      <c r="AX240">
        <v>2711.9832500169114</v>
      </c>
      <c r="AY240">
        <v>2968.1131610406783</v>
      </c>
      <c r="AZ240">
        <v>3249.8777474399149</v>
      </c>
      <c r="BA240">
        <v>3672.654739018848</v>
      </c>
      <c r="BB240">
        <v>3835.8599588479015</v>
      </c>
      <c r="BC240">
        <v>4119.5717987918706</v>
      </c>
      <c r="BD240">
        <v>4643.316540839478</v>
      </c>
      <c r="BE240">
        <v>5066.2317358257123</v>
      </c>
      <c r="BF240">
        <v>5481.1568339405758</v>
      </c>
      <c r="BG240">
        <v>5935.6971570625656</v>
      </c>
      <c r="BH240">
        <v>6208.2966545015952</v>
      </c>
      <c r="BI240">
        <v>6478.4700302869196</v>
      </c>
      <c r="BJ240">
        <v>6784.1743489948076</v>
      </c>
      <c r="BK240">
        <v>7089.941804880491</v>
      </c>
      <c r="BL240">
        <v>7422.3625207193409</v>
      </c>
      <c r="BM240">
        <v>7744.5640316317758</v>
      </c>
      <c r="BN240">
        <v>8106.16865103075</v>
      </c>
      <c r="BO240">
        <v>8489.7222656363629</v>
      </c>
      <c r="BP240">
        <v>8906.3956481944806</v>
      </c>
    </row>
    <row r="241" spans="1:68" x14ac:dyDescent="0.3">
      <c r="A241" t="s">
        <v>123</v>
      </c>
      <c r="B241" t="s">
        <v>501</v>
      </c>
      <c r="C241" t="s">
        <v>27</v>
      </c>
      <c r="D241" t="s">
        <v>403</v>
      </c>
      <c r="E241">
        <v>3340.4919928941517</v>
      </c>
      <c r="F241">
        <v>3445.9844602096209</v>
      </c>
      <c r="G241">
        <v>3491.3760575481215</v>
      </c>
      <c r="H241">
        <v>3459.7318447259831</v>
      </c>
      <c r="I241">
        <v>3609.5879353408463</v>
      </c>
      <c r="J241">
        <v>3707.692507452944</v>
      </c>
      <c r="K241">
        <v>3784.9272195858198</v>
      </c>
      <c r="L241">
        <v>3843.7738216817379</v>
      </c>
      <c r="M241">
        <v>4013.5078646600973</v>
      </c>
      <c r="N241">
        <v>4176.8967662656614</v>
      </c>
      <c r="O241">
        <v>4339.4671942782516</v>
      </c>
      <c r="P241">
        <v>4524.5675341806473</v>
      </c>
      <c r="Q241">
        <v>4735.2021802207155</v>
      </c>
      <c r="R241">
        <v>4996.7408064717229</v>
      </c>
      <c r="S241">
        <v>5195.0247161070638</v>
      </c>
      <c r="T241">
        <v>5256.6548423641807</v>
      </c>
      <c r="U241">
        <v>5411.6524282807977</v>
      </c>
      <c r="V241">
        <v>5536.1670077252129</v>
      </c>
      <c r="W241">
        <v>5643.9305523449284</v>
      </c>
      <c r="X241">
        <v>5923.6810294635015</v>
      </c>
      <c r="Y241">
        <v>6189.6405335797172</v>
      </c>
      <c r="Z241">
        <v>6110.8216367382347</v>
      </c>
      <c r="AA241">
        <v>5959.9963182306728</v>
      </c>
      <c r="AB241">
        <v>5689.4342279951488</v>
      </c>
      <c r="AC241">
        <v>5777.4272553587389</v>
      </c>
      <c r="AD241">
        <v>5838.7140353245768</v>
      </c>
      <c r="AE241">
        <v>5924.2297780143736</v>
      </c>
      <c r="AF241">
        <v>6004.1254137373144</v>
      </c>
      <c r="AG241">
        <v>5910.991089052829</v>
      </c>
      <c r="AH241">
        <v>5893.9526607565704</v>
      </c>
      <c r="AI241">
        <v>5768.4317199911584</v>
      </c>
      <c r="AJ241">
        <v>5847.2073287524199</v>
      </c>
      <c r="AK241">
        <v>5902.1797052568118</v>
      </c>
      <c r="AL241">
        <v>6070.7921860151637</v>
      </c>
      <c r="AM241">
        <v>6281.9974013149204</v>
      </c>
      <c r="AN241">
        <v>6217.1795396754042</v>
      </c>
      <c r="AO241">
        <v>6356.4903979575611</v>
      </c>
      <c r="AP241">
        <v>6594.5441068180635</v>
      </c>
      <c r="AQ241">
        <v>6681.2131654170425</v>
      </c>
      <c r="AR241">
        <v>6608.2382114409411</v>
      </c>
      <c r="AS241">
        <v>6743.2848865686265</v>
      </c>
      <c r="AT241">
        <v>6661.5125290118103</v>
      </c>
      <c r="AU241">
        <v>6597.4867635583087</v>
      </c>
      <c r="AV241">
        <v>6674.8675023202886</v>
      </c>
      <c r="AW241">
        <v>6941.0780977774302</v>
      </c>
      <c r="AX241">
        <v>7129.6673371573715</v>
      </c>
      <c r="AY241">
        <v>7411.7297501831354</v>
      </c>
      <c r="AZ241">
        <v>7716.0030905976946</v>
      </c>
      <c r="BA241">
        <v>7918.2635574554261</v>
      </c>
      <c r="BB241">
        <v>7647.0858473583812</v>
      </c>
      <c r="BC241">
        <v>8070.4573808093137</v>
      </c>
      <c r="BD241">
        <v>8342.2055363420532</v>
      </c>
      <c r="BE241">
        <v>8465.323066497358</v>
      </c>
      <c r="BF241">
        <v>8611.0590109431159</v>
      </c>
      <c r="BG241">
        <v>8637.5943732378037</v>
      </c>
      <c r="BH241">
        <v>8577.8042113419997</v>
      </c>
      <c r="BI241">
        <v>8460.486518832191</v>
      </c>
      <c r="BJ241">
        <v>8542.2923366418981</v>
      </c>
      <c r="BK241">
        <v>8602.3080322430305</v>
      </c>
      <c r="BL241">
        <v>8585.9680078824022</v>
      </c>
      <c r="BM241">
        <v>7956.8696777573723</v>
      </c>
      <c r="BN241">
        <v>8469.6878079054004</v>
      </c>
      <c r="BO241">
        <v>8748.7223226264305</v>
      </c>
      <c r="BP241">
        <v>8872.2451475553062</v>
      </c>
    </row>
    <row r="242" spans="1:68" x14ac:dyDescent="0.3">
      <c r="A242" t="s">
        <v>549</v>
      </c>
      <c r="B242" t="s">
        <v>234</v>
      </c>
      <c r="C242" t="s">
        <v>27</v>
      </c>
      <c r="D242" t="s">
        <v>403</v>
      </c>
      <c r="AI242">
        <v>635.05253939539966</v>
      </c>
      <c r="AJ242">
        <v>689.85471098044763</v>
      </c>
      <c r="AK242">
        <v>751.26611791595246</v>
      </c>
      <c r="AL242">
        <v>815.98444273531709</v>
      </c>
      <c r="AM242">
        <v>861.17897785045204</v>
      </c>
      <c r="AN242">
        <v>905.13479333741168</v>
      </c>
      <c r="AO242">
        <v>963.22446369601357</v>
      </c>
      <c r="AP242">
        <v>987.4138482305558</v>
      </c>
      <c r="AQ242">
        <v>954.01387001655701</v>
      </c>
      <c r="AR242">
        <v>607.80619087541731</v>
      </c>
      <c r="AS242">
        <v>947.99825561368277</v>
      </c>
      <c r="AT242">
        <v>1084.9249208741649</v>
      </c>
      <c r="AU242">
        <v>993.68149709607439</v>
      </c>
      <c r="AV242">
        <v>954.08018656479453</v>
      </c>
      <c r="AW242">
        <v>938.38601120288376</v>
      </c>
      <c r="AX242">
        <v>943.13915390688055</v>
      </c>
      <c r="AY242">
        <v>881.35891209598788</v>
      </c>
      <c r="AZ242">
        <v>948.19204503305605</v>
      </c>
      <c r="BA242">
        <v>1032.2234741330051</v>
      </c>
      <c r="BB242">
        <v>1112.9929666235403</v>
      </c>
      <c r="BC242">
        <v>1191.1999958829351</v>
      </c>
      <c r="BD242">
        <v>1234.4050670234128</v>
      </c>
      <c r="BE242">
        <v>1266.3021015555055</v>
      </c>
      <c r="BF242">
        <v>1278.7722551972868</v>
      </c>
      <c r="BG242">
        <v>1309.7213969271104</v>
      </c>
      <c r="BH242">
        <v>1322.9290943123021</v>
      </c>
      <c r="BI242">
        <v>1346.5503556633516</v>
      </c>
      <c r="BJ242">
        <v>1284.6183544400776</v>
      </c>
      <c r="BK242">
        <v>1256.9038991127484</v>
      </c>
      <c r="BL242">
        <v>1528.6461955196153</v>
      </c>
      <c r="BM242">
        <v>1986.8838250001495</v>
      </c>
      <c r="BN242">
        <v>2059.3153442575135</v>
      </c>
      <c r="BO242">
        <v>1611.4686575542698</v>
      </c>
      <c r="BP242">
        <v>1360.5117383685515</v>
      </c>
    </row>
    <row r="243" spans="1:68" x14ac:dyDescent="0.3">
      <c r="A243" t="s">
        <v>107</v>
      </c>
      <c r="B243" t="s">
        <v>375</v>
      </c>
      <c r="C243" t="s">
        <v>27</v>
      </c>
      <c r="D243" t="s">
        <v>403</v>
      </c>
      <c r="E243">
        <v>1388.324797165038</v>
      </c>
      <c r="F243">
        <v>1399.8318385171096</v>
      </c>
      <c r="G243">
        <v>1396.5031871162194</v>
      </c>
      <c r="H243">
        <v>1519.690092397642</v>
      </c>
      <c r="I243">
        <v>1637.709731581381</v>
      </c>
      <c r="J243">
        <v>1794.9324684302339</v>
      </c>
      <c r="K243">
        <v>1876.5165012806658</v>
      </c>
      <c r="L243">
        <v>1970.5278225146596</v>
      </c>
      <c r="M243">
        <v>2170.5760481056864</v>
      </c>
      <c r="N243">
        <v>2361.8227430496549</v>
      </c>
      <c r="O243">
        <v>2491.8450198749933</v>
      </c>
      <c r="P243">
        <v>2577.4366790495042</v>
      </c>
      <c r="Q243">
        <v>2843.2069161988793</v>
      </c>
      <c r="R243">
        <v>2915.1732811913907</v>
      </c>
      <c r="S243">
        <v>3059.9121229390926</v>
      </c>
      <c r="T243">
        <v>3063.3934896281489</v>
      </c>
      <c r="U243">
        <v>3449.277184549534</v>
      </c>
      <c r="V243">
        <v>3392.287190618481</v>
      </c>
      <c r="W243">
        <v>3209.6530958144967</v>
      </c>
      <c r="X243">
        <v>3091.8689808106042</v>
      </c>
      <c r="Y243">
        <v>2853.3539150436582</v>
      </c>
      <c r="Z243">
        <v>2683.9220981362737</v>
      </c>
      <c r="AA243">
        <v>2895.8315710373367</v>
      </c>
      <c r="AB243">
        <v>2932.7389776752748</v>
      </c>
      <c r="AC243">
        <v>2826.7220695689434</v>
      </c>
      <c r="AD243">
        <v>2847.5804523642014</v>
      </c>
      <c r="AE243">
        <v>2681.7186944763785</v>
      </c>
      <c r="AF243">
        <v>2606.4811565056989</v>
      </c>
      <c r="AG243">
        <v>2554.119022604415</v>
      </c>
      <c r="AH243">
        <v>2545.9205038147984</v>
      </c>
      <c r="AI243">
        <v>2745.6954332314826</v>
      </c>
      <c r="AJ243">
        <v>2685.3565010684115</v>
      </c>
      <c r="AK243">
        <v>2737.0458084685597</v>
      </c>
      <c r="AL243">
        <v>2719.161404265601</v>
      </c>
      <c r="AM243">
        <v>2718.3807858605546</v>
      </c>
      <c r="AN243">
        <v>2729.5461160629384</v>
      </c>
      <c r="AO243">
        <v>2841.5891634721161</v>
      </c>
      <c r="AP243">
        <v>2893.2328824634942</v>
      </c>
      <c r="AQ243">
        <v>3003.4768761226828</v>
      </c>
      <c r="AR243">
        <v>3071.2941973781149</v>
      </c>
      <c r="AS243">
        <v>3197.2537149078271</v>
      </c>
      <c r="AT243">
        <v>3225.0707243990278</v>
      </c>
      <c r="AU243">
        <v>3270.6796543939226</v>
      </c>
      <c r="AV243">
        <v>3284.4159474771163</v>
      </c>
      <c r="AW243">
        <v>3467.9251727408005</v>
      </c>
      <c r="AX243">
        <v>3551.7795761893831</v>
      </c>
      <c r="AY243">
        <v>3670.2565892920288</v>
      </c>
      <c r="AZ243">
        <v>3818.6981518269249</v>
      </c>
      <c r="BA243">
        <v>3885.4504935598443</v>
      </c>
      <c r="BB243">
        <v>3907.6332081071096</v>
      </c>
      <c r="BC243">
        <v>4037.5943559345496</v>
      </c>
      <c r="BD243">
        <v>3922.6749784797535</v>
      </c>
      <c r="BE243">
        <v>3987.840479563205</v>
      </c>
      <c r="BF243">
        <v>3926.7430156637015</v>
      </c>
      <c r="BG243">
        <v>3918.9978992469073</v>
      </c>
      <c r="BH243">
        <v>3869.3156107047016</v>
      </c>
      <c r="BI243">
        <v>4003.9726233527945</v>
      </c>
      <c r="BJ243">
        <v>4060.6929624545915</v>
      </c>
      <c r="BK243">
        <v>4064.8839055188901</v>
      </c>
      <c r="BL243">
        <v>4040.573539491927</v>
      </c>
      <c r="BM243">
        <v>3804.3135133773762</v>
      </c>
      <c r="BN243">
        <v>3980.8815178718646</v>
      </c>
      <c r="BO243">
        <v>4095.5396749962006</v>
      </c>
      <c r="BP243">
        <v>4146.9653843187261</v>
      </c>
    </row>
    <row r="244" spans="1:68" x14ac:dyDescent="0.3">
      <c r="A244" t="s">
        <v>526</v>
      </c>
      <c r="B244" t="s">
        <v>509</v>
      </c>
      <c r="C244" t="s">
        <v>27</v>
      </c>
      <c r="D244" t="s">
        <v>403</v>
      </c>
      <c r="Z244">
        <v>2294.5519457007272</v>
      </c>
      <c r="AA244">
        <v>2401.2352222588061</v>
      </c>
      <c r="AB244">
        <v>2447.5748398562209</v>
      </c>
      <c r="AC244">
        <v>2489.0709964149532</v>
      </c>
      <c r="AD244">
        <v>2651.4139853103698</v>
      </c>
      <c r="AE244">
        <v>2706.9469660987993</v>
      </c>
      <c r="AF244">
        <v>2778.7786035988397</v>
      </c>
      <c r="AG244">
        <v>2711.2578265258753</v>
      </c>
      <c r="AH244">
        <v>2709.655826460762</v>
      </c>
      <c r="AI244">
        <v>2644.9120299119181</v>
      </c>
      <c r="AJ244">
        <v>2806.5368390505109</v>
      </c>
      <c r="AK244">
        <v>2806.5221675033658</v>
      </c>
      <c r="AL244">
        <v>2904.6425111632775</v>
      </c>
      <c r="AM244">
        <v>3041.1899945163937</v>
      </c>
      <c r="AN244">
        <v>3257.5500999006044</v>
      </c>
      <c r="AO244">
        <v>3309.1505760167988</v>
      </c>
      <c r="AP244">
        <v>3334.2289306278535</v>
      </c>
      <c r="AQ244">
        <v>3393.1186634139522</v>
      </c>
      <c r="AR244">
        <v>3496.9836586274741</v>
      </c>
      <c r="AS244">
        <v>3506.2661468981269</v>
      </c>
      <c r="AT244">
        <v>3616.3192914351434</v>
      </c>
      <c r="AU244">
        <v>3769.9419321370642</v>
      </c>
      <c r="AV244">
        <v>3834.5679854802706</v>
      </c>
      <c r="AW244">
        <v>3719.825467355774</v>
      </c>
      <c r="AX244">
        <v>3701.7996255278999</v>
      </c>
      <c r="AY244">
        <v>3676.9091992703779</v>
      </c>
      <c r="AZ244">
        <v>3671.3880803529651</v>
      </c>
      <c r="BA244">
        <v>3835.2115992560184</v>
      </c>
      <c r="BB244">
        <v>3628.6207776581523</v>
      </c>
      <c r="BC244">
        <v>3649.6353562706213</v>
      </c>
      <c r="BD244">
        <v>3890.21770297783</v>
      </c>
      <c r="BE244">
        <v>3926.2150837326913</v>
      </c>
      <c r="BF244">
        <v>3953.6661149254569</v>
      </c>
      <c r="BG244">
        <v>4050.9932872686682</v>
      </c>
      <c r="BH244">
        <v>4117.9310469420479</v>
      </c>
      <c r="BI244">
        <v>4405.7494115404661</v>
      </c>
      <c r="BJ244">
        <v>4564.7368763207605</v>
      </c>
      <c r="BK244">
        <v>4587.2801410508973</v>
      </c>
      <c r="BL244">
        <v>4628.4480127400111</v>
      </c>
      <c r="BM244">
        <v>4637.675452870596</v>
      </c>
      <c r="BN244">
        <v>4481.4783515930367</v>
      </c>
      <c r="BO244">
        <v>4356.7715745449286</v>
      </c>
    </row>
    <row r="245" spans="1:68" x14ac:dyDescent="0.3">
      <c r="A245" t="s">
        <v>6</v>
      </c>
      <c r="B245" t="s">
        <v>74</v>
      </c>
      <c r="C245" t="s">
        <v>27</v>
      </c>
      <c r="D245" t="s">
        <v>403</v>
      </c>
      <c r="E245">
        <v>329.809808991907</v>
      </c>
      <c r="F245">
        <v>335.71278883346207</v>
      </c>
      <c r="G245">
        <v>339.04321023607179</v>
      </c>
      <c r="H245">
        <v>348.6194692632327</v>
      </c>
      <c r="I245">
        <v>366.86310598539592</v>
      </c>
      <c r="J245">
        <v>356.48460330668684</v>
      </c>
      <c r="K245">
        <v>352.82621333331099</v>
      </c>
      <c r="L245">
        <v>366.01716400071365</v>
      </c>
      <c r="M245">
        <v>374.17456522145517</v>
      </c>
      <c r="N245">
        <v>386.74179524083996</v>
      </c>
      <c r="O245">
        <v>400.32761671950857</v>
      </c>
      <c r="P245">
        <v>394.19673010447707</v>
      </c>
      <c r="Q245">
        <v>378.89583992588558</v>
      </c>
      <c r="R245">
        <v>384.56419052183873</v>
      </c>
      <c r="S245">
        <v>385.03548807426199</v>
      </c>
      <c r="T245">
        <v>402.1415044770327</v>
      </c>
      <c r="U245">
        <v>403.35015419108595</v>
      </c>
      <c r="V245">
        <v>418.78496036665399</v>
      </c>
      <c r="W245">
        <v>434.39947572522732</v>
      </c>
      <c r="X245">
        <v>413.76586668332845</v>
      </c>
      <c r="Y245">
        <v>430.54606798095972</v>
      </c>
      <c r="Z245">
        <v>447.79234401352079</v>
      </c>
      <c r="AA245">
        <v>454.35356722735128</v>
      </c>
      <c r="AB245">
        <v>473.22708358514018</v>
      </c>
      <c r="AC245">
        <v>481.73572383723052</v>
      </c>
      <c r="AD245">
        <v>496.2415723005119</v>
      </c>
      <c r="AE245">
        <v>508.23851418503568</v>
      </c>
      <c r="AF245">
        <v>517.90888522588625</v>
      </c>
      <c r="AG245">
        <v>548.57533128486784</v>
      </c>
      <c r="AH245">
        <v>565.08159843693056</v>
      </c>
      <c r="AI245">
        <v>582.44655650646837</v>
      </c>
      <c r="AJ245">
        <v>581.89165260298159</v>
      </c>
      <c r="AK245">
        <v>602.30182871854004</v>
      </c>
      <c r="AL245">
        <v>614.31627919248297</v>
      </c>
      <c r="AM245">
        <v>636.58681234332141</v>
      </c>
      <c r="AN245">
        <v>665.75113923049662</v>
      </c>
      <c r="AO245">
        <v>695.90653923434365</v>
      </c>
      <c r="AP245">
        <v>707.14116969353529</v>
      </c>
      <c r="AQ245">
        <v>730.85208693749837</v>
      </c>
      <c r="AR245">
        <v>770.36909998678254</v>
      </c>
      <c r="AS245">
        <v>786.61812452423419</v>
      </c>
      <c r="AT245">
        <v>805.24349676609188</v>
      </c>
      <c r="AU245">
        <v>819.35189656650459</v>
      </c>
      <c r="AV245">
        <v>862.05977149260173</v>
      </c>
      <c r="AW245">
        <v>911.019456798286</v>
      </c>
      <c r="AX245">
        <v>964.11406122199162</v>
      </c>
      <c r="AY245">
        <v>1021.2461345564847</v>
      </c>
      <c r="AZ245">
        <v>1077.9350826188074</v>
      </c>
      <c r="BA245">
        <v>1097.4305867975379</v>
      </c>
      <c r="BB245">
        <v>1156.7004870480753</v>
      </c>
      <c r="BC245">
        <v>1223.8530345025501</v>
      </c>
      <c r="BD245">
        <v>1267.3319526705186</v>
      </c>
      <c r="BE245">
        <v>1316.921779784413</v>
      </c>
      <c r="BF245">
        <v>1377.5266075433601</v>
      </c>
      <c r="BG245">
        <v>1453.1058855389826</v>
      </c>
      <c r="BH245">
        <v>1539.5941449214972</v>
      </c>
      <c r="BI245">
        <v>1639.4393487116331</v>
      </c>
      <c r="BJ245">
        <v>1725.0632265812119</v>
      </c>
      <c r="BK245">
        <v>1812.8108142672831</v>
      </c>
      <c r="BL245">
        <v>1862.6340144096855</v>
      </c>
      <c r="BM245">
        <v>1757.5125225482213</v>
      </c>
      <c r="BN245">
        <v>1892.0596940887945</v>
      </c>
      <c r="BO245">
        <v>1993.2170389083738</v>
      </c>
      <c r="BP245">
        <v>2098.8459646421184</v>
      </c>
    </row>
    <row r="246" spans="1:68" x14ac:dyDescent="0.3">
      <c r="A246" t="s">
        <v>195</v>
      </c>
      <c r="B246" t="s">
        <v>407</v>
      </c>
      <c r="C246" t="s">
        <v>27</v>
      </c>
      <c r="D246" t="s">
        <v>403</v>
      </c>
      <c r="E246">
        <v>1139.2408643453668</v>
      </c>
      <c r="F246">
        <v>1124.420883786182</v>
      </c>
      <c r="G246">
        <v>1163.171586307054</v>
      </c>
      <c r="H246">
        <v>1205.9248568333742</v>
      </c>
      <c r="I246">
        <v>1234.5835894830518</v>
      </c>
      <c r="J246">
        <v>1259.7721563043667</v>
      </c>
      <c r="K246">
        <v>1253.0264817172808</v>
      </c>
      <c r="L246">
        <v>1212.025620556034</v>
      </c>
      <c r="M246">
        <v>1217.9140084192381</v>
      </c>
      <c r="N246">
        <v>1293.2903838126481</v>
      </c>
      <c r="O246">
        <v>1358.2694909340601</v>
      </c>
      <c r="P246">
        <v>1425.204668254939</v>
      </c>
      <c r="Q246">
        <v>1429.027634381285</v>
      </c>
      <c r="R246">
        <v>1451.0050986246868</v>
      </c>
      <c r="S246">
        <v>1518.0081440650088</v>
      </c>
      <c r="T246">
        <v>1471.9866753332151</v>
      </c>
      <c r="U246">
        <v>1505.284864709872</v>
      </c>
      <c r="V246">
        <v>1504.632678626828</v>
      </c>
      <c r="W246">
        <v>1459.4336158429801</v>
      </c>
      <c r="X246">
        <v>1472.5913635267439</v>
      </c>
      <c r="Y246">
        <v>1484.6313160061275</v>
      </c>
      <c r="Z246">
        <v>1430.3303099391824</v>
      </c>
      <c r="AA246">
        <v>1371.531874692138</v>
      </c>
      <c r="AB246">
        <v>1298.5703576655528</v>
      </c>
      <c r="AC246">
        <v>1291.4821545534071</v>
      </c>
      <c r="AD246">
        <v>1280.7358160427657</v>
      </c>
      <c r="AE246">
        <v>1268.3567924723352</v>
      </c>
      <c r="AF246">
        <v>1268.718432786852</v>
      </c>
      <c r="AG246">
        <v>1288.5202849078869</v>
      </c>
      <c r="AH246">
        <v>1282.2572595082015</v>
      </c>
      <c r="AI246">
        <v>1276.5913295253783</v>
      </c>
      <c r="AJ246">
        <v>1247.0511734279048</v>
      </c>
      <c r="AK246">
        <v>1209.7348490937072</v>
      </c>
      <c r="AL246">
        <v>1167.8262811427733</v>
      </c>
      <c r="AM246">
        <v>1149.1225480358582</v>
      </c>
      <c r="AN246">
        <v>1156.5703190674692</v>
      </c>
      <c r="AO246">
        <v>1184.0513865051216</v>
      </c>
      <c r="AP246">
        <v>1200.879649498949</v>
      </c>
      <c r="AQ246">
        <v>1199.7637816274407</v>
      </c>
      <c r="AR246">
        <v>1194.9253828784683</v>
      </c>
      <c r="AS246">
        <v>1204.5630171387813</v>
      </c>
      <c r="AT246">
        <v>1222.4456137717541</v>
      </c>
      <c r="AU246">
        <v>1265.8034038444546</v>
      </c>
      <c r="AV246">
        <v>1282.4713571073519</v>
      </c>
      <c r="AW246">
        <v>1330.9509254218517</v>
      </c>
      <c r="AX246">
        <v>1373.4694584385657</v>
      </c>
      <c r="AY246">
        <v>1417.5883626172713</v>
      </c>
      <c r="AZ246">
        <v>1464.2381308924525</v>
      </c>
      <c r="BA246">
        <v>1498.3749663765882</v>
      </c>
      <c r="BB246">
        <v>1504.0455321381144</v>
      </c>
      <c r="BC246">
        <v>1550.8928553651672</v>
      </c>
      <c r="BD246">
        <v>1575.5091744252238</v>
      </c>
      <c r="BE246">
        <v>1582.9978426304456</v>
      </c>
      <c r="BF246">
        <v>1618.6968355575755</v>
      </c>
      <c r="BG246">
        <v>1651.8630989324413</v>
      </c>
      <c r="BH246">
        <v>1654.2728070648334</v>
      </c>
      <c r="BI246">
        <v>1630.4382992226012</v>
      </c>
      <c r="BJ246">
        <v>1627.3912654412668</v>
      </c>
      <c r="BK246">
        <v>1628.5696298333437</v>
      </c>
      <c r="BL246">
        <v>1628.4390662273627</v>
      </c>
      <c r="BM246">
        <v>1555.1534686477112</v>
      </c>
      <c r="BN246">
        <v>1580.4872211011912</v>
      </c>
      <c r="BO246">
        <v>1597.7252964684239</v>
      </c>
      <c r="BP246">
        <v>1604.2659682503195</v>
      </c>
    </row>
    <row r="247" spans="1:68" x14ac:dyDescent="0.3">
      <c r="A247" t="s">
        <v>542</v>
      </c>
      <c r="B247" t="s">
        <v>146</v>
      </c>
      <c r="C247" t="s">
        <v>27</v>
      </c>
      <c r="D247" t="s">
        <v>403</v>
      </c>
      <c r="E247">
        <v>4280.4852747720006</v>
      </c>
      <c r="F247">
        <v>4779.9638006621135</v>
      </c>
      <c r="G247">
        <v>4819.1791237940843</v>
      </c>
      <c r="H247">
        <v>4997.7745957043135</v>
      </c>
      <c r="I247">
        <v>5286.4289050273537</v>
      </c>
      <c r="J247">
        <v>5236.7487964698785</v>
      </c>
      <c r="K247">
        <v>5367.4679108098826</v>
      </c>
      <c r="L247">
        <v>5402.1251980791394</v>
      </c>
      <c r="M247">
        <v>5613.2650403128255</v>
      </c>
      <c r="N247">
        <v>5702.0651221852349</v>
      </c>
      <c r="O247">
        <v>5842.3759922658119</v>
      </c>
      <c r="P247">
        <v>5836.8134704106087</v>
      </c>
      <c r="Q247">
        <v>6095.5727696247895</v>
      </c>
      <c r="R247">
        <v>6114.8592243475387</v>
      </c>
      <c r="S247">
        <v>6263.9227948678945</v>
      </c>
      <c r="T247">
        <v>6273.723481454288</v>
      </c>
      <c r="U247">
        <v>6590.0392654970728</v>
      </c>
      <c r="V247">
        <v>7098.1158231867012</v>
      </c>
      <c r="W247">
        <v>7703.159389640331</v>
      </c>
      <c r="X247">
        <v>7867.4883893811793</v>
      </c>
      <c r="Y247">
        <v>8565.3035528445271</v>
      </c>
      <c r="Z247">
        <v>8841.0040803740285</v>
      </c>
      <c r="AA247">
        <v>9062.3433372756517</v>
      </c>
      <c r="AB247">
        <v>8030.8060770467864</v>
      </c>
      <c r="AC247">
        <v>7482.8809659366943</v>
      </c>
      <c r="AD247">
        <v>7084.7035245118841</v>
      </c>
      <c r="AE247">
        <v>6758.9534357921066</v>
      </c>
      <c r="AF247">
        <v>6371.6737521347413</v>
      </c>
      <c r="AG247">
        <v>6057.0397307626345</v>
      </c>
      <c r="AH247">
        <v>5951.4141973636497</v>
      </c>
      <c r="AI247">
        <v>5992.0623536059411</v>
      </c>
      <c r="AJ247">
        <v>6131.5702943733831</v>
      </c>
      <c r="AK247">
        <v>6701.7077920577349</v>
      </c>
      <c r="AL247">
        <v>6613.2813640273098</v>
      </c>
      <c r="AM247">
        <v>6810.1430984246799</v>
      </c>
      <c r="AN247">
        <v>7034.8508313262546</v>
      </c>
      <c r="AO247">
        <v>7504.547884361873</v>
      </c>
      <c r="AP247">
        <v>8040.1068528450014</v>
      </c>
      <c r="AQ247">
        <v>8664.4024911206961</v>
      </c>
      <c r="AR247">
        <v>9328.0302060015183</v>
      </c>
      <c r="AS247">
        <v>9933.3172422837251</v>
      </c>
      <c r="AT247">
        <v>10298.19496410586</v>
      </c>
      <c r="AU247">
        <v>11054.445286355131</v>
      </c>
      <c r="AV247">
        <v>12579.933389041093</v>
      </c>
      <c r="AW247">
        <v>13503.981989305419</v>
      </c>
      <c r="AX247">
        <v>14259.643978829488</v>
      </c>
      <c r="AY247">
        <v>16051.102670449061</v>
      </c>
      <c r="AZ247">
        <v>16717.778439905855</v>
      </c>
      <c r="BA247">
        <v>17186.240646720635</v>
      </c>
      <c r="BB247">
        <v>16333.103205812728</v>
      </c>
      <c r="BC247">
        <v>16766.936644659407</v>
      </c>
      <c r="BD247">
        <v>16603.103918966168</v>
      </c>
      <c r="BE247">
        <v>17710.33594605172</v>
      </c>
      <c r="BF247">
        <v>18204.079826409732</v>
      </c>
      <c r="BG247">
        <v>18776.160879765583</v>
      </c>
      <c r="BH247">
        <v>18508.770502876036</v>
      </c>
      <c r="BI247">
        <v>17008.970572169204</v>
      </c>
      <c r="BJ247">
        <v>16090.805559920906</v>
      </c>
      <c r="BK247">
        <v>15716.420540705674</v>
      </c>
      <c r="BL247">
        <v>15614.985604181222</v>
      </c>
      <c r="BM247">
        <v>14214.384571052704</v>
      </c>
      <c r="BN247">
        <v>13997.621782762153</v>
      </c>
      <c r="BO247">
        <v>14155.174234470454</v>
      </c>
      <c r="BP247">
        <v>14416.235993420301</v>
      </c>
    </row>
    <row r="248" spans="1:68" x14ac:dyDescent="0.3">
      <c r="A248" t="s">
        <v>176</v>
      </c>
      <c r="B248" t="s">
        <v>15</v>
      </c>
      <c r="C248" t="s">
        <v>27</v>
      </c>
      <c r="D248" t="s">
        <v>403</v>
      </c>
      <c r="F248">
        <v>1448.8363039543826</v>
      </c>
      <c r="G248">
        <v>1367.6899548544461</v>
      </c>
      <c r="H248">
        <v>1206.4607105255061</v>
      </c>
      <c r="I248">
        <v>1135.2463138313462</v>
      </c>
      <c r="J248">
        <v>1089.6022133937236</v>
      </c>
      <c r="K248">
        <v>1104.5255212969039</v>
      </c>
      <c r="L248">
        <v>1079.6610838102779</v>
      </c>
      <c r="M248">
        <v>1161.2264739455607</v>
      </c>
      <c r="N248">
        <v>1184.1488037813583</v>
      </c>
      <c r="O248">
        <v>1206.9707509808763</v>
      </c>
      <c r="P248">
        <v>1299.7590742374971</v>
      </c>
      <c r="Q248">
        <v>1490.644091504211</v>
      </c>
      <c r="R248">
        <v>1441.9904322109728</v>
      </c>
      <c r="S248">
        <v>1516.9302142260092</v>
      </c>
      <c r="T248">
        <v>1581.5408281238265</v>
      </c>
      <c r="U248">
        <v>1659.8171131108797</v>
      </c>
      <c r="V248">
        <v>1670.5797490638699</v>
      </c>
      <c r="W248">
        <v>1732.0882627451567</v>
      </c>
      <c r="X248">
        <v>1799.4355797319784</v>
      </c>
      <c r="Y248">
        <v>1885.3390846001262</v>
      </c>
      <c r="Z248">
        <v>1940.3641632203928</v>
      </c>
      <c r="AA248">
        <v>1883.0618272255319</v>
      </c>
      <c r="AB248">
        <v>1922.2155558117106</v>
      </c>
      <c r="AC248">
        <v>1980.2528543713145</v>
      </c>
      <c r="AD248">
        <v>2036.9986151112073</v>
      </c>
      <c r="AE248">
        <v>1955.3686655765546</v>
      </c>
      <c r="AF248">
        <v>2033.7295728705908</v>
      </c>
      <c r="AG248">
        <v>1986.1417281870388</v>
      </c>
      <c r="AH248">
        <v>1974.9147560897659</v>
      </c>
      <c r="AI248">
        <v>2085.5334487474365</v>
      </c>
      <c r="AJ248">
        <v>2121.0179968750504</v>
      </c>
      <c r="AK248">
        <v>2239.902780757755</v>
      </c>
      <c r="AL248">
        <v>2244.4258054700736</v>
      </c>
      <c r="AM248">
        <v>2273.7267296882164</v>
      </c>
      <c r="AN248">
        <v>2289.3973862531921</v>
      </c>
      <c r="AO248">
        <v>2417.5078098296599</v>
      </c>
      <c r="AP248">
        <v>2515.0668195326753</v>
      </c>
      <c r="AQ248">
        <v>2602.9198579707736</v>
      </c>
      <c r="AR248">
        <v>2729.2347847089914</v>
      </c>
      <c r="AS248">
        <v>2827.3788016824756</v>
      </c>
      <c r="AT248">
        <v>2904.8217629717378</v>
      </c>
      <c r="AU248">
        <v>2914.2468630837584</v>
      </c>
      <c r="AV248">
        <v>3021.5820082264686</v>
      </c>
      <c r="AW248">
        <v>3179.3035291987676</v>
      </c>
      <c r="AX248">
        <v>3259.7090006139433</v>
      </c>
      <c r="AY248">
        <v>3399.4934576433343</v>
      </c>
      <c r="AZ248">
        <v>3594.3817514856396</v>
      </c>
      <c r="BA248">
        <v>3711.6288094902457</v>
      </c>
      <c r="BB248">
        <v>3787.6640978878277</v>
      </c>
      <c r="BC248">
        <v>3860.6228578995265</v>
      </c>
      <c r="BD248">
        <v>3734.4912832424175</v>
      </c>
      <c r="BE248">
        <v>3842.5555765876293</v>
      </c>
      <c r="BF248">
        <v>3892.0752815026058</v>
      </c>
      <c r="BG248">
        <v>3967.183189975754</v>
      </c>
      <c r="BH248">
        <v>3960.9248491366316</v>
      </c>
      <c r="BI248">
        <v>3961.352483143161</v>
      </c>
      <c r="BJ248">
        <v>4006.8740898097126</v>
      </c>
      <c r="BK248">
        <v>4070.1498194537508</v>
      </c>
      <c r="BL248">
        <v>4094.8779420943761</v>
      </c>
      <c r="BM248">
        <v>3708.4566625419875</v>
      </c>
      <c r="BN248">
        <v>3847.2173175683956</v>
      </c>
      <c r="BO248">
        <v>3917.6320865584958</v>
      </c>
      <c r="BP248">
        <v>3901.9846349506679</v>
      </c>
    </row>
    <row r="249" spans="1:68" x14ac:dyDescent="0.3">
      <c r="A249" t="s">
        <v>99</v>
      </c>
      <c r="B249" t="s">
        <v>346</v>
      </c>
      <c r="C249" t="s">
        <v>27</v>
      </c>
      <c r="D249" t="s">
        <v>403</v>
      </c>
      <c r="E249">
        <v>2506.0902377360553</v>
      </c>
      <c r="F249">
        <v>2468.3081044522869</v>
      </c>
      <c r="G249">
        <v>2535.9431751372194</v>
      </c>
      <c r="H249">
        <v>2692.2127010434601</v>
      </c>
      <c r="I249">
        <v>2766.3825918394109</v>
      </c>
      <c r="J249">
        <v>2775.4332754394163</v>
      </c>
      <c r="K249">
        <v>3010.0539502476427</v>
      </c>
      <c r="L249">
        <v>3071.0156472703748</v>
      </c>
      <c r="M249">
        <v>3196.1752251306616</v>
      </c>
      <c r="N249">
        <v>3246.3375208905541</v>
      </c>
      <c r="O249">
        <v>3274.0812110844627</v>
      </c>
      <c r="P249">
        <v>3378.4891672574367</v>
      </c>
      <c r="Q249">
        <v>3548.55229678255</v>
      </c>
      <c r="R249">
        <v>3583.3580060151894</v>
      </c>
      <c r="S249">
        <v>3702.5127011671607</v>
      </c>
      <c r="T249">
        <v>3887.1022853409431</v>
      </c>
      <c r="U249">
        <v>4206.0209539913194</v>
      </c>
      <c r="V249">
        <v>4256.3355127255472</v>
      </c>
      <c r="W249">
        <v>4227.6979461903275</v>
      </c>
      <c r="X249">
        <v>4114.2197258284787</v>
      </c>
      <c r="Y249">
        <v>3931.4562470301562</v>
      </c>
      <c r="Z249">
        <v>4040.5713006098899</v>
      </c>
      <c r="AA249">
        <v>4096.3824392290253</v>
      </c>
      <c r="AB249">
        <v>4201.5896113392046</v>
      </c>
      <c r="AC249">
        <v>4382.9122359453468</v>
      </c>
      <c r="AD249">
        <v>4469.496216485436</v>
      </c>
      <c r="AE249">
        <v>4683.0758226277021</v>
      </c>
      <c r="AF249">
        <v>5024.6185307070482</v>
      </c>
      <c r="AG249">
        <v>5040.3474704844884</v>
      </c>
      <c r="AH249">
        <v>4957.3632883245809</v>
      </c>
      <c r="AI249">
        <v>5315.1234063135762</v>
      </c>
      <c r="AJ249">
        <v>5256.9249417315123</v>
      </c>
      <c r="AK249">
        <v>5425.4492532676941</v>
      </c>
      <c r="AL249">
        <v>5739.2426615254435</v>
      </c>
      <c r="AM249">
        <v>5376.159175686128</v>
      </c>
      <c r="AN249">
        <v>5702.3785843833066</v>
      </c>
      <c r="AO249">
        <v>6022.8276144890951</v>
      </c>
      <c r="AP249">
        <v>6375.2112775210917</v>
      </c>
      <c r="AQ249">
        <v>6427.286980992234</v>
      </c>
      <c r="AR249">
        <v>6124.7208076427642</v>
      </c>
      <c r="AS249">
        <v>6454.5717614771165</v>
      </c>
      <c r="AT249">
        <v>5993.8282103819156</v>
      </c>
      <c r="AU249">
        <v>6291.665275167341</v>
      </c>
      <c r="AV249">
        <v>6566.827123739441</v>
      </c>
      <c r="AW249">
        <v>7112.4910369994304</v>
      </c>
      <c r="AX249">
        <v>7648.3034000784683</v>
      </c>
      <c r="AY249">
        <v>8074.3340269094806</v>
      </c>
      <c r="AZ249">
        <v>8414.2535038756487</v>
      </c>
      <c r="BA249">
        <v>8376.1492462065162</v>
      </c>
      <c r="BB249">
        <v>7862.8707647447673</v>
      </c>
      <c r="BC249">
        <v>8396.9234202627831</v>
      </c>
      <c r="BD249">
        <v>9201.337260598295</v>
      </c>
      <c r="BE249">
        <v>9519.8150891091373</v>
      </c>
      <c r="BF249">
        <v>10195.847578515262</v>
      </c>
      <c r="BG249">
        <v>10556.117041150386</v>
      </c>
      <c r="BH249">
        <v>11049.995110094245</v>
      </c>
      <c r="BI249">
        <v>11264.614574933474</v>
      </c>
      <c r="BJ249">
        <v>11953.666417402625</v>
      </c>
      <c r="BK249">
        <v>12148.294249687428</v>
      </c>
      <c r="BL249">
        <v>12073.871552461795</v>
      </c>
      <c r="BM249">
        <v>12179.661169347984</v>
      </c>
      <c r="BN249">
        <v>13449.926169451206</v>
      </c>
      <c r="BO249">
        <v>14055.105564877724</v>
      </c>
      <c r="BP249">
        <v>14630.372642844919</v>
      </c>
    </row>
    <row r="250" spans="1:68" x14ac:dyDescent="0.3">
      <c r="A250" t="s">
        <v>355</v>
      </c>
      <c r="B250" t="s">
        <v>79</v>
      </c>
      <c r="C250" t="s">
        <v>27</v>
      </c>
      <c r="D250" t="s">
        <v>403</v>
      </c>
      <c r="O250">
        <v>2371.9288944522427</v>
      </c>
      <c r="P250">
        <v>2318.4140951804475</v>
      </c>
      <c r="Q250">
        <v>2258.9275486299825</v>
      </c>
      <c r="R250">
        <v>2199.2659164174174</v>
      </c>
      <c r="S250">
        <v>2103.5154832998692</v>
      </c>
      <c r="T250">
        <v>1980.5890514837986</v>
      </c>
      <c r="U250">
        <v>1876.7910479328098</v>
      </c>
      <c r="V250">
        <v>1727.1583579479386</v>
      </c>
      <c r="W250">
        <v>1622.7804764112918</v>
      </c>
      <c r="X250">
        <v>1561.7640817743716</v>
      </c>
      <c r="Y250">
        <v>1515.8474824421412</v>
      </c>
      <c r="Z250">
        <v>1527.0188573617793</v>
      </c>
      <c r="AA250">
        <v>1263.4621399572186</v>
      </c>
      <c r="AB250">
        <v>1358.8200453312083</v>
      </c>
      <c r="AC250">
        <v>1442.7440320348162</v>
      </c>
      <c r="AD250">
        <v>1393.8228758524735</v>
      </c>
      <c r="AE250">
        <v>1675.0394858487989</v>
      </c>
      <c r="AF250">
        <v>1843.6735736192654</v>
      </c>
      <c r="AG250">
        <v>2155.1117229863553</v>
      </c>
      <c r="AH250">
        <v>2072.5918971216902</v>
      </c>
      <c r="AI250">
        <v>2348.302580774438</v>
      </c>
      <c r="AJ250">
        <v>2388.3184232035605</v>
      </c>
      <c r="AK250">
        <v>2425.8773700317906</v>
      </c>
      <c r="AL250">
        <v>2512.0666436424167</v>
      </c>
      <c r="AM250">
        <v>2758.2194712823234</v>
      </c>
      <c r="AN250">
        <v>2613.0782592720598</v>
      </c>
      <c r="AO250">
        <v>2450.6554048820658</v>
      </c>
      <c r="AP250">
        <v>2690.4830652715727</v>
      </c>
      <c r="AQ250">
        <v>3106.2490763592136</v>
      </c>
      <c r="AR250">
        <v>3055.7682383833212</v>
      </c>
      <c r="AS250">
        <v>3026.7402918934613</v>
      </c>
      <c r="AT250">
        <v>3032.0884454078764</v>
      </c>
      <c r="AU250">
        <v>3325.0059590224996</v>
      </c>
      <c r="AV250">
        <v>3161.0315056638597</v>
      </c>
      <c r="AW250">
        <v>3050.3817551847301</v>
      </c>
      <c r="AX250">
        <v>2872.9981942619738</v>
      </c>
      <c r="AY250">
        <v>2908.4469524695105</v>
      </c>
      <c r="AZ250">
        <v>3079.6548850628342</v>
      </c>
      <c r="BA250">
        <v>3245.6300548808622</v>
      </c>
      <c r="BB250">
        <v>3003.0185845986457</v>
      </c>
      <c r="BC250">
        <v>2896.7632793135731</v>
      </c>
      <c r="BD250">
        <v>3050.8922515880104</v>
      </c>
      <c r="BE250">
        <v>2943.6136226503781</v>
      </c>
      <c r="BF250">
        <v>3053.5914932896326</v>
      </c>
      <c r="BG250">
        <v>3058.9147558249574</v>
      </c>
      <c r="BH250">
        <v>3384.3832014763939</v>
      </c>
      <c r="BI250">
        <v>3584.1900642915821</v>
      </c>
      <c r="BJ250">
        <v>3680.0838953174311</v>
      </c>
      <c r="BK250">
        <v>3718.4309772740544</v>
      </c>
      <c r="BL250">
        <v>4197.2420918971566</v>
      </c>
      <c r="BM250">
        <v>3976.7962341258258</v>
      </c>
      <c r="BN250">
        <v>3999.7610624915587</v>
      </c>
      <c r="BO250">
        <v>3988.4059207591736</v>
      </c>
      <c r="BP250">
        <v>4111.5403505877639</v>
      </c>
    </row>
    <row r="251" spans="1:68" x14ac:dyDescent="0.3">
      <c r="A251" t="s">
        <v>464</v>
      </c>
      <c r="B251" t="s">
        <v>373</v>
      </c>
      <c r="C251" t="s">
        <v>27</v>
      </c>
      <c r="D251" t="s">
        <v>403</v>
      </c>
      <c r="E251">
        <v>822.77264404296898</v>
      </c>
      <c r="F251">
        <v>808.35760498046898</v>
      </c>
      <c r="G251">
        <v>856.47961425781295</v>
      </c>
      <c r="H251">
        <v>883.89392089843795</v>
      </c>
      <c r="I251">
        <v>905.39617919921898</v>
      </c>
      <c r="J251">
        <v>917.20623779296898</v>
      </c>
      <c r="K251">
        <v>993.977294921875</v>
      </c>
      <c r="L251">
        <v>1017.92364501953</v>
      </c>
      <c r="M251">
        <v>1048.47375488281</v>
      </c>
      <c r="N251">
        <v>1047.49548339844</v>
      </c>
      <c r="O251">
        <v>542.55328369140602</v>
      </c>
      <c r="P251">
        <v>544.75866699218795</v>
      </c>
      <c r="Q251">
        <v>563.391357421875</v>
      </c>
      <c r="R251">
        <v>577.39666748046898</v>
      </c>
      <c r="S251">
        <v>568.98913574218795</v>
      </c>
      <c r="T251">
        <v>570.83459472656295</v>
      </c>
      <c r="U251">
        <v>568.86602783203102</v>
      </c>
      <c r="V251">
        <v>549.07159423828102</v>
      </c>
      <c r="W251">
        <v>541.12634277343795</v>
      </c>
      <c r="X251">
        <v>536.32800292968795</v>
      </c>
      <c r="Y251">
        <v>533.93127441406295</v>
      </c>
      <c r="Z251">
        <v>512.957763671875</v>
      </c>
      <c r="AA251">
        <v>495.91061401367199</v>
      </c>
      <c r="AB251">
        <v>478.337646484375</v>
      </c>
      <c r="AC251">
        <v>484.98614501953102</v>
      </c>
      <c r="AD251">
        <v>475.54421997070301</v>
      </c>
      <c r="AE251">
        <v>485.46817016601602</v>
      </c>
      <c r="AF251">
        <v>492.41125488281301</v>
      </c>
      <c r="AG251">
        <v>512.32849121093795</v>
      </c>
      <c r="AH251">
        <v>517.510986328125</v>
      </c>
      <c r="AI251">
        <v>539.56494140625</v>
      </c>
      <c r="AJ251">
        <v>536.75286865234398</v>
      </c>
      <c r="AK251">
        <v>526.42077636718795</v>
      </c>
      <c r="AL251">
        <v>516.178955078125</v>
      </c>
      <c r="AM251">
        <v>504.301025390625</v>
      </c>
      <c r="AN251">
        <v>505.900390625</v>
      </c>
      <c r="AO251">
        <v>519.06298828125</v>
      </c>
      <c r="AP251">
        <v>526.49041748046898</v>
      </c>
      <c r="AQ251">
        <v>531.98229980468795</v>
      </c>
      <c r="AR251">
        <v>543.351318359375</v>
      </c>
      <c r="AS251">
        <v>552.06781005859398</v>
      </c>
      <c r="AT251">
        <v>569.900146484375</v>
      </c>
      <c r="AU251">
        <v>594.59881591796898</v>
      </c>
      <c r="AV251">
        <v>617.65130615234398</v>
      </c>
      <c r="AW251">
        <v>646.256591796875</v>
      </c>
      <c r="AX251">
        <v>675.61236572265602</v>
      </c>
      <c r="AY251">
        <v>699.86273193359398</v>
      </c>
      <c r="AZ251">
        <v>726.5927734375</v>
      </c>
      <c r="BA251">
        <v>747.27166748046898</v>
      </c>
      <c r="BB251">
        <v>767.23345947265602</v>
      </c>
      <c r="BC251">
        <v>795.04602050781295</v>
      </c>
      <c r="BD251">
        <v>832.01007080078102</v>
      </c>
      <c r="BE251">
        <v>844.56799316406295</v>
      </c>
      <c r="BF251">
        <v>875.11297607421898</v>
      </c>
      <c r="BG251">
        <v>905.48425292968795</v>
      </c>
      <c r="BH251">
        <v>929.7998046875</v>
      </c>
      <c r="BI251">
        <v>959.852294921875</v>
      </c>
      <c r="BJ251">
        <v>990.95208740234398</v>
      </c>
      <c r="BK251">
        <v>1012.49896240234</v>
      </c>
      <c r="BL251">
        <v>1039.51049804688</v>
      </c>
      <c r="BM251">
        <v>1028.91186523438</v>
      </c>
      <c r="BN251">
        <v>1041.75061035156</v>
      </c>
      <c r="BO251">
        <v>1057.73901367188</v>
      </c>
      <c r="BP251">
        <v>1080.78552246094</v>
      </c>
    </row>
    <row r="252" spans="1:68" x14ac:dyDescent="0.3">
      <c r="A252" t="s">
        <v>566</v>
      </c>
      <c r="B252" t="s">
        <v>134</v>
      </c>
      <c r="C252" t="s">
        <v>27</v>
      </c>
      <c r="D252" t="s">
        <v>403</v>
      </c>
      <c r="AA252">
        <v>359.04011444389914</v>
      </c>
      <c r="AB252">
        <v>370.3563437729099</v>
      </c>
      <c r="AC252">
        <v>359.25787819369498</v>
      </c>
      <c r="AD252">
        <v>337.65556297359751</v>
      </c>
      <c r="AE252">
        <v>329.16932597499698</v>
      </c>
      <c r="AF252">
        <v>331.76908224411426</v>
      </c>
      <c r="AG252">
        <v>347.97579581072705</v>
      </c>
      <c r="AH252">
        <v>358.39391451815322</v>
      </c>
      <c r="AI252">
        <v>369.48739917141643</v>
      </c>
      <c r="AJ252">
        <v>377.44716920087291</v>
      </c>
      <c r="AK252">
        <v>377.26951843644861</v>
      </c>
      <c r="AL252">
        <v>394.80260980777882</v>
      </c>
      <c r="AM252">
        <v>406.2646040192833</v>
      </c>
      <c r="AN252">
        <v>440.90267673568485</v>
      </c>
      <c r="AO252">
        <v>468.03062000288566</v>
      </c>
      <c r="AP252">
        <v>477.79401052618999</v>
      </c>
      <c r="AQ252">
        <v>486.53678445136563</v>
      </c>
      <c r="AR252">
        <v>508.97467945358886</v>
      </c>
      <c r="AS252">
        <v>508.76199205197139</v>
      </c>
      <c r="AT252">
        <v>519.08632746960643</v>
      </c>
      <c r="AU252">
        <v>547.14347672868303</v>
      </c>
      <c r="AV252">
        <v>564.66457012716205</v>
      </c>
      <c r="AW252">
        <v>585.52128315568177</v>
      </c>
      <c r="AX252">
        <v>604.76600794777357</v>
      </c>
      <c r="AY252">
        <v>650.74007529808216</v>
      </c>
      <c r="AZ252">
        <v>685.08807715640739</v>
      </c>
      <c r="BA252">
        <v>723.26833905888441</v>
      </c>
      <c r="BB252">
        <v>750.26440459814398</v>
      </c>
      <c r="BC252">
        <v>769.79037005670079</v>
      </c>
      <c r="BD252">
        <v>817.95845040399627</v>
      </c>
      <c r="BE252">
        <v>825.12181182941652</v>
      </c>
      <c r="BF252">
        <v>830.48036928988586</v>
      </c>
      <c r="BG252">
        <v>847.35228876840404</v>
      </c>
      <c r="BH252">
        <v>864.18005928967216</v>
      </c>
      <c r="BI252">
        <v>875.7962531202536</v>
      </c>
      <c r="BJ252">
        <v>872.18587649400672</v>
      </c>
      <c r="BK252">
        <v>896.16253191613737</v>
      </c>
      <c r="BL252">
        <v>922.02317405355348</v>
      </c>
      <c r="BM252">
        <v>918.12009785368411</v>
      </c>
      <c r="BN252">
        <v>920.54761447971839</v>
      </c>
      <c r="BO252">
        <v>934.34083896448988</v>
      </c>
      <c r="BP252">
        <v>956.25178688253857</v>
      </c>
    </row>
    <row r="253" spans="1:68" x14ac:dyDescent="0.3">
      <c r="A253" t="s">
        <v>353</v>
      </c>
      <c r="B253" t="s">
        <v>411</v>
      </c>
      <c r="C253" t="s">
        <v>27</v>
      </c>
      <c r="D253" t="s">
        <v>403</v>
      </c>
      <c r="AF253">
        <v>3155.32202148438</v>
      </c>
      <c r="AG253">
        <v>3221.98022460938</v>
      </c>
      <c r="AH253">
        <v>3330.48071289063</v>
      </c>
      <c r="AI253">
        <v>3112.037109375</v>
      </c>
      <c r="AJ253">
        <v>2835.32861328125</v>
      </c>
      <c r="AK253">
        <v>2547.2880859375</v>
      </c>
      <c r="AL253">
        <v>2184.36694335938</v>
      </c>
      <c r="AM253">
        <v>1692.50903320313</v>
      </c>
      <c r="AN253">
        <v>1497.81005859375</v>
      </c>
      <c r="AO253">
        <v>1360.0419921875</v>
      </c>
      <c r="AP253">
        <v>1331.31848144531</v>
      </c>
      <c r="AQ253">
        <v>1317.74645996094</v>
      </c>
      <c r="AR253">
        <v>1327.5673828125</v>
      </c>
      <c r="AS253">
        <v>1420.11669921875</v>
      </c>
      <c r="AT253">
        <v>1561.41027832031</v>
      </c>
      <c r="AU253">
        <v>1660.47790527344</v>
      </c>
      <c r="AV253">
        <v>1833.31408691406</v>
      </c>
      <c r="AW253">
        <v>2065.16650390625</v>
      </c>
      <c r="AX253">
        <v>2144.248046875</v>
      </c>
      <c r="AY253">
        <v>2322.24487304688</v>
      </c>
      <c r="AZ253">
        <v>2528.08129882813</v>
      </c>
      <c r="BA253">
        <v>2598.83325195313</v>
      </c>
      <c r="BB253">
        <v>2215.27221679688</v>
      </c>
      <c r="BC253">
        <v>2315.10009765625</v>
      </c>
      <c r="BD253">
        <v>2449.9580078125</v>
      </c>
      <c r="BE253">
        <v>2459.75708007813</v>
      </c>
      <c r="BF253">
        <v>2466.484375</v>
      </c>
      <c r="BG253">
        <v>2346.2373046875</v>
      </c>
      <c r="BH253">
        <v>2124.66259765625</v>
      </c>
      <c r="BI253">
        <v>2185.3173828125</v>
      </c>
      <c r="BJ253">
        <v>2246.73876953125</v>
      </c>
      <c r="BK253">
        <v>2336.9765625</v>
      </c>
      <c r="BL253">
        <v>2425.634765625</v>
      </c>
      <c r="BM253">
        <v>2350.40014648438</v>
      </c>
      <c r="BN253">
        <v>2452.98291015625</v>
      </c>
      <c r="BO253">
        <v>2042.63903808594</v>
      </c>
      <c r="BP253">
        <v>2207.00927734375</v>
      </c>
    </row>
    <row r="254" spans="1:68" x14ac:dyDescent="0.3">
      <c r="A254" t="s">
        <v>137</v>
      </c>
      <c r="B254" t="s">
        <v>487</v>
      </c>
      <c r="C254" t="s">
        <v>27</v>
      </c>
      <c r="D254" t="s">
        <v>403</v>
      </c>
      <c r="E254">
        <v>1016.6393897907951</v>
      </c>
      <c r="F254">
        <v>1015.5859631547069</v>
      </c>
      <c r="G254">
        <v>1030.7852567259308</v>
      </c>
      <c r="H254">
        <v>1050.2947948922626</v>
      </c>
      <c r="I254">
        <v>1114.5939793548459</v>
      </c>
      <c r="J254">
        <v>1171.429888136126</v>
      </c>
      <c r="K254">
        <v>1212.3723441105035</v>
      </c>
      <c r="L254">
        <v>1227.2093968985725</v>
      </c>
      <c r="M254">
        <v>1279.9159091690428</v>
      </c>
      <c r="N254">
        <v>1351.2671624506731</v>
      </c>
      <c r="O254">
        <v>1427.2842503229381</v>
      </c>
      <c r="P254">
        <v>1483.915808144606</v>
      </c>
      <c r="Q254">
        <v>1560.6304651306691</v>
      </c>
      <c r="R254">
        <v>1643.5447114312187</v>
      </c>
      <c r="S254">
        <v>1710.6725977588717</v>
      </c>
      <c r="T254">
        <v>1753.2319387343007</v>
      </c>
      <c r="U254">
        <v>1833.9892176706824</v>
      </c>
      <c r="V254">
        <v>1879.9863904854399</v>
      </c>
      <c r="W254">
        <v>1917.7138952640667</v>
      </c>
      <c r="X254">
        <v>1989.9608215322148</v>
      </c>
      <c r="Y254">
        <v>2047.7414831066944</v>
      </c>
      <c r="Z254">
        <v>2050.4357186532648</v>
      </c>
      <c r="AA254">
        <v>2075.4401052607259</v>
      </c>
      <c r="AB254">
        <v>2068.6067526459001</v>
      </c>
      <c r="AC254">
        <v>2143.4390919427688</v>
      </c>
      <c r="AD254">
        <v>2206.37221423555</v>
      </c>
      <c r="AE254">
        <v>2248.0146654499713</v>
      </c>
      <c r="AF254">
        <v>2317.4561209283206</v>
      </c>
      <c r="AG254">
        <v>2353.8567805984885</v>
      </c>
      <c r="AH254">
        <v>2383.5288497459064</v>
      </c>
      <c r="AI254">
        <v>2408.1012397906711</v>
      </c>
      <c r="AJ254">
        <v>2443.5778051988163</v>
      </c>
      <c r="AK254">
        <v>2517.9255242792119</v>
      </c>
      <c r="AL254">
        <v>2631.0726876870676</v>
      </c>
      <c r="AM254">
        <v>2741.1716580881157</v>
      </c>
      <c r="AN254">
        <v>2827.1640525186945</v>
      </c>
      <c r="AO254">
        <v>2966.2999948245051</v>
      </c>
      <c r="AP254">
        <v>3109.4789751826452</v>
      </c>
      <c r="AQ254">
        <v>3165.3947737449007</v>
      </c>
      <c r="AR254">
        <v>3232.3602981325935</v>
      </c>
      <c r="AS254">
        <v>3390.481510136799</v>
      </c>
      <c r="AT254">
        <v>3472.6210058187071</v>
      </c>
      <c r="AU254">
        <v>3605.9869828086489</v>
      </c>
      <c r="AV254">
        <v>3784.6473815540207</v>
      </c>
      <c r="AW254">
        <v>4046.9487614231989</v>
      </c>
      <c r="AX254">
        <v>4313.4476939218912</v>
      </c>
      <c r="AY254">
        <v>4646.7022503107064</v>
      </c>
      <c r="AZ254">
        <v>5045.6180943765721</v>
      </c>
      <c r="BA254">
        <v>5319.0818702789065</v>
      </c>
      <c r="BB254">
        <v>5459.1496311397332</v>
      </c>
      <c r="BC254">
        <v>5877.9999957993732</v>
      </c>
      <c r="BD254">
        <v>6234.3097994899945</v>
      </c>
      <c r="BE254">
        <v>6534.0473530607178</v>
      </c>
      <c r="BF254">
        <v>6839.231967407055</v>
      </c>
      <c r="BG254">
        <v>7113.1637362768952</v>
      </c>
      <c r="BH254">
        <v>7372.1799624739797</v>
      </c>
      <c r="BI254">
        <v>7646.7748504204637</v>
      </c>
      <c r="BJ254">
        <v>7991.6286787769723</v>
      </c>
      <c r="BK254">
        <v>8321.0495743413394</v>
      </c>
      <c r="BL254">
        <v>8603.3653763433467</v>
      </c>
      <c r="BM254">
        <v>8505.6017368930734</v>
      </c>
      <c r="BN254">
        <v>9124.7240886739346</v>
      </c>
      <c r="BO254">
        <v>9418.2258156972584</v>
      </c>
      <c r="BP254">
        <v>9801.9059477985884</v>
      </c>
    </row>
    <row r="255" spans="1:68" x14ac:dyDescent="0.3">
      <c r="A255" t="s">
        <v>431</v>
      </c>
      <c r="B255" t="s">
        <v>594</v>
      </c>
      <c r="C255" t="s">
        <v>27</v>
      </c>
      <c r="D255" t="s">
        <v>403</v>
      </c>
      <c r="E255">
        <v>6636.6459793671811</v>
      </c>
      <c r="F255">
        <v>6716.7615315153616</v>
      </c>
      <c r="G255">
        <v>6531.2150813975541</v>
      </c>
      <c r="H255">
        <v>6466.2849157998044</v>
      </c>
      <c r="I255">
        <v>6550.5719082856986</v>
      </c>
      <c r="J255">
        <v>6549.7956205259397</v>
      </c>
      <c r="K255">
        <v>6684.0676464525932</v>
      </c>
      <c r="L255">
        <v>6381.142543358389</v>
      </c>
      <c r="M255">
        <v>6448.4012305741535</v>
      </c>
      <c r="N255">
        <v>6778.4961778129937</v>
      </c>
      <c r="O255">
        <v>6896.1109530584672</v>
      </c>
      <c r="P255">
        <v>6841.4177454282271</v>
      </c>
      <c r="Q255">
        <v>6713.8224598262705</v>
      </c>
      <c r="R255">
        <v>6694.94737954826</v>
      </c>
      <c r="S255">
        <v>6848.3219570092342</v>
      </c>
      <c r="T255">
        <v>7219.4110801940069</v>
      </c>
      <c r="U255">
        <v>7453.8348356832448</v>
      </c>
      <c r="V255">
        <v>7514.9287890338082</v>
      </c>
      <c r="W255">
        <v>7874.0875604020057</v>
      </c>
      <c r="X255">
        <v>8319.8733100729442</v>
      </c>
      <c r="Y255">
        <v>8767.2172578216268</v>
      </c>
      <c r="Z255">
        <v>8866.9454890504221</v>
      </c>
      <c r="AA255">
        <v>7966.5192244576328</v>
      </c>
      <c r="AB255">
        <v>7114.3290724056415</v>
      </c>
      <c r="AC255">
        <v>6998.0409442301998</v>
      </c>
      <c r="AD255">
        <v>7063.1896366758074</v>
      </c>
      <c r="AE255">
        <v>7642.5151775513841</v>
      </c>
      <c r="AF255">
        <v>8205.9511558496833</v>
      </c>
      <c r="AG255">
        <v>8276.1410320778632</v>
      </c>
      <c r="AH255">
        <v>8313.1323377896406</v>
      </c>
      <c r="AI255">
        <v>8286.6982328409231</v>
      </c>
      <c r="AJ255">
        <v>8529.7010153306419</v>
      </c>
      <c r="AK255">
        <v>9152.6518914359913</v>
      </c>
      <c r="AL255">
        <v>9342.5207417583133</v>
      </c>
      <c r="AM255">
        <v>9965.6037180425847</v>
      </c>
      <c r="AN255">
        <v>9765.152878838695</v>
      </c>
      <c r="AO255">
        <v>10251.270748467372</v>
      </c>
      <c r="AP255">
        <v>11064.298856242154</v>
      </c>
      <c r="AQ255">
        <v>11501.851144799546</v>
      </c>
      <c r="AR255">
        <v>11270.676257243691</v>
      </c>
      <c r="AS255">
        <v>11008.638157540796</v>
      </c>
      <c r="AT255">
        <v>10557.504536381239</v>
      </c>
      <c r="AU255">
        <v>9724.9879290813133</v>
      </c>
      <c r="AV255">
        <v>9792.1633338697065</v>
      </c>
      <c r="AW255">
        <v>10271.011784954491</v>
      </c>
      <c r="AX255">
        <v>11024.388039362822</v>
      </c>
      <c r="AY255">
        <v>11460.282507298672</v>
      </c>
      <c r="AZ255">
        <v>12186.595746246041</v>
      </c>
      <c r="BA255">
        <v>13031.858435521664</v>
      </c>
      <c r="BB255">
        <v>13552.244563590526</v>
      </c>
      <c r="BC255">
        <v>14572.763228318121</v>
      </c>
      <c r="BD255">
        <v>15284.063280353548</v>
      </c>
      <c r="BE255">
        <v>15780.264439593315</v>
      </c>
      <c r="BF255">
        <v>16463.01551344138</v>
      </c>
      <c r="BG255">
        <v>16943.691059897657</v>
      </c>
      <c r="BH255">
        <v>16950.753169481555</v>
      </c>
      <c r="BI255">
        <v>17181.906762059469</v>
      </c>
      <c r="BJ255">
        <v>17437.854920796864</v>
      </c>
      <c r="BK255">
        <v>17441.865243042565</v>
      </c>
      <c r="BL255">
        <v>17596.805269774723</v>
      </c>
      <c r="BM255">
        <v>16294.925926665588</v>
      </c>
      <c r="BN255">
        <v>17215.41991800904</v>
      </c>
      <c r="BO255">
        <v>18044.047417051286</v>
      </c>
      <c r="BP255">
        <v>18108.693558116032</v>
      </c>
    </row>
    <row r="256" spans="1:68" x14ac:dyDescent="0.3">
      <c r="A256" t="s">
        <v>328</v>
      </c>
      <c r="B256" t="s">
        <v>506</v>
      </c>
      <c r="C256" t="s">
        <v>27</v>
      </c>
      <c r="D256" t="s">
        <v>403</v>
      </c>
      <c r="E256">
        <v>18991.544602592781</v>
      </c>
      <c r="F256">
        <v>19108.935364593857</v>
      </c>
      <c r="G256">
        <v>19965.143575395527</v>
      </c>
      <c r="H256">
        <v>20545.784245394156</v>
      </c>
      <c r="I256">
        <v>21437.584070439527</v>
      </c>
      <c r="J256">
        <v>22526.205514855101</v>
      </c>
      <c r="K256">
        <v>23714.939027843102</v>
      </c>
      <c r="L256">
        <v>24044.565127901991</v>
      </c>
      <c r="M256">
        <v>24948.356898792415</v>
      </c>
      <c r="N256">
        <v>25471.616178651893</v>
      </c>
      <c r="O256">
        <v>25231.127157989187</v>
      </c>
      <c r="P256">
        <v>25734.482835005125</v>
      </c>
      <c r="Q256">
        <v>26798.533607119713</v>
      </c>
      <c r="R256">
        <v>28042.551916152683</v>
      </c>
      <c r="S256">
        <v>27637.29977461258</v>
      </c>
      <c r="T256">
        <v>27309.868816935446</v>
      </c>
      <c r="U256">
        <v>28509.143055014098</v>
      </c>
      <c r="V256">
        <v>29528.96636835438</v>
      </c>
      <c r="W256">
        <v>30834.999231754162</v>
      </c>
      <c r="X256">
        <v>31462.10038879385</v>
      </c>
      <c r="Y256">
        <v>31081.621634943338</v>
      </c>
      <c r="Z256">
        <v>31559.129339422834</v>
      </c>
      <c r="AA256">
        <v>30696.083435492783</v>
      </c>
      <c r="AB256">
        <v>31810.921609807006</v>
      </c>
      <c r="AC256">
        <v>33818.823551362242</v>
      </c>
      <c r="AD256">
        <v>34918.13020124074</v>
      </c>
      <c r="AE256">
        <v>35794.887774691531</v>
      </c>
      <c r="AF256">
        <v>36701.94538753308</v>
      </c>
      <c r="AG256">
        <v>37889.377347146619</v>
      </c>
      <c r="AH256">
        <v>38911.541895072914</v>
      </c>
      <c r="AI256">
        <v>39200.065811243359</v>
      </c>
      <c r="AJ256">
        <v>38637.839814057188</v>
      </c>
      <c r="AK256">
        <v>39447.94728552828</v>
      </c>
      <c r="AL256">
        <v>40002.47622528558</v>
      </c>
      <c r="AM256">
        <v>41106.988184367954</v>
      </c>
      <c r="AN256">
        <v>41710.820724956626</v>
      </c>
      <c r="AO256">
        <v>42783.816569782553</v>
      </c>
      <c r="AP256">
        <v>44151.686041436682</v>
      </c>
      <c r="AQ256">
        <v>45596.430684347528</v>
      </c>
      <c r="AR256">
        <v>47234.245527522944</v>
      </c>
      <c r="AS256">
        <v>48616.254625780042</v>
      </c>
      <c r="AT256">
        <v>48597.424614200529</v>
      </c>
      <c r="AU256">
        <v>48967.366120115919</v>
      </c>
      <c r="AV256">
        <v>49905.52330742366</v>
      </c>
      <c r="AW256">
        <v>51348.34733762229</v>
      </c>
      <c r="AX256">
        <v>52649.571305468366</v>
      </c>
      <c r="AY256">
        <v>53596.315237200026</v>
      </c>
      <c r="AZ256">
        <v>54152.829265129898</v>
      </c>
      <c r="BA256">
        <v>53703.962896126657</v>
      </c>
      <c r="BB256">
        <v>51863.61834119229</v>
      </c>
      <c r="BC256">
        <v>52821.40476434039</v>
      </c>
      <c r="BD256">
        <v>53259.25521385391</v>
      </c>
      <c r="BE256">
        <v>54080.228649721503</v>
      </c>
      <c r="BF256">
        <v>54844.242579715421</v>
      </c>
      <c r="BG256">
        <v>55817.563247195831</v>
      </c>
      <c r="BH256">
        <v>57040.20821366048</v>
      </c>
      <c r="BI256">
        <v>57658.670882572202</v>
      </c>
      <c r="BJ256">
        <v>58703.144078215431</v>
      </c>
      <c r="BK256">
        <v>60127.210277523285</v>
      </c>
      <c r="BL256">
        <v>61330.64597673183</v>
      </c>
      <c r="BM256">
        <v>59394.778327105028</v>
      </c>
      <c r="BN256">
        <v>62741.001813115057</v>
      </c>
      <c r="BO256">
        <v>63720.764161195933</v>
      </c>
      <c r="BP256">
        <v>65020.352928573688</v>
      </c>
    </row>
    <row r="257" spans="1:68" x14ac:dyDescent="0.3">
      <c r="A257" t="s">
        <v>256</v>
      </c>
      <c r="B257" t="s">
        <v>131</v>
      </c>
      <c r="C257" t="s">
        <v>27</v>
      </c>
      <c r="D257" t="s">
        <v>403</v>
      </c>
      <c r="AF257">
        <v>1472.4101129933192</v>
      </c>
      <c r="AG257">
        <v>1564.0994295039286</v>
      </c>
      <c r="AH257">
        <v>1572.114903125816</v>
      </c>
      <c r="AI257">
        <v>1565.5649430232547</v>
      </c>
      <c r="AJ257">
        <v>1524.9979512123225</v>
      </c>
      <c r="AK257">
        <v>1322.8197250404446</v>
      </c>
      <c r="AL257">
        <v>1263.3569225527283</v>
      </c>
      <c r="AM257">
        <v>1174.3802816129025</v>
      </c>
      <c r="AN257">
        <v>1142.9710595638285</v>
      </c>
      <c r="AO257">
        <v>1140.3797510452534</v>
      </c>
      <c r="AP257">
        <v>1177.2745317299757</v>
      </c>
      <c r="AQ257">
        <v>1208.2926392031504</v>
      </c>
      <c r="AR257">
        <v>1246.7378419569109</v>
      </c>
      <c r="AS257">
        <v>1276.7603080874671</v>
      </c>
      <c r="AT257">
        <v>1313.1922647272177</v>
      </c>
      <c r="AU257">
        <v>1348.7637881708054</v>
      </c>
      <c r="AV257">
        <v>1389.5872005317569</v>
      </c>
      <c r="AW257">
        <v>1475.96965775382</v>
      </c>
      <c r="AX257">
        <v>1560.2920003744312</v>
      </c>
      <c r="AY257">
        <v>1656.2225850781522</v>
      </c>
      <c r="AZ257">
        <v>1787.4902038842511</v>
      </c>
      <c r="BA257">
        <v>1917.8493621109708</v>
      </c>
      <c r="BB257">
        <v>2037.5814881022936</v>
      </c>
      <c r="BC257">
        <v>2131.3577202279835</v>
      </c>
      <c r="BD257">
        <v>2231.0527129141642</v>
      </c>
      <c r="BE257">
        <v>2354.5936435247813</v>
      </c>
      <c r="BF257">
        <v>2487.2444036166366</v>
      </c>
      <c r="BG257">
        <v>2613.7482487200887</v>
      </c>
      <c r="BH257">
        <v>2753.9710582579751</v>
      </c>
      <c r="BI257">
        <v>2867.0511137831763</v>
      </c>
      <c r="BJ257">
        <v>2943.0992068732107</v>
      </c>
      <c r="BK257">
        <v>3062.4862228174034</v>
      </c>
      <c r="BL257">
        <v>3185.3345557863468</v>
      </c>
      <c r="BM257">
        <v>3187.0489741008619</v>
      </c>
      <c r="BN257">
        <v>3356.0332552891709</v>
      </c>
      <c r="BO257">
        <v>3473.3616434752907</v>
      </c>
      <c r="BP257">
        <v>3604.112829205716</v>
      </c>
    </row>
    <row r="258" spans="1:68" x14ac:dyDescent="0.3">
      <c r="A258" t="s">
        <v>43</v>
      </c>
      <c r="B258" t="s">
        <v>86</v>
      </c>
      <c r="C258" t="s">
        <v>27</v>
      </c>
      <c r="D258" t="s">
        <v>403</v>
      </c>
      <c r="E258">
        <v>1891.8660866485993</v>
      </c>
      <c r="F258">
        <v>1942.3130830564396</v>
      </c>
      <c r="G258">
        <v>1979.0220788212105</v>
      </c>
      <c r="H258">
        <v>1824.5791831184142</v>
      </c>
      <c r="I258">
        <v>1861.8145816189715</v>
      </c>
      <c r="J258">
        <v>1848.6877780112161</v>
      </c>
      <c r="K258">
        <v>1819.6121674444767</v>
      </c>
      <c r="L258">
        <v>1621.4592657249609</v>
      </c>
      <c r="M258">
        <v>1702.1951056243863</v>
      </c>
      <c r="N258">
        <v>1726.231306388021</v>
      </c>
      <c r="O258">
        <v>1885.8480073895323</v>
      </c>
      <c r="P258">
        <v>1917.6696553215447</v>
      </c>
      <c r="Q258">
        <v>2385.6579565463949</v>
      </c>
      <c r="R258">
        <v>2098.3248008426735</v>
      </c>
      <c r="S258">
        <v>1894.1543855608243</v>
      </c>
      <c r="T258">
        <v>1734.399807540691</v>
      </c>
      <c r="U258">
        <v>1899.2006220184815</v>
      </c>
      <c r="V258">
        <v>2134.3506039034305</v>
      </c>
      <c r="W258">
        <v>2326.7816336936335</v>
      </c>
      <c r="X258">
        <v>2390.9396076880435</v>
      </c>
      <c r="Y258">
        <v>2435.715851878228</v>
      </c>
      <c r="Z258">
        <v>2531.3520847340537</v>
      </c>
      <c r="AA258">
        <v>2625.674366711562</v>
      </c>
      <c r="AB258">
        <v>2665.2496962646533</v>
      </c>
      <c r="AC258">
        <v>2824.1843761200021</v>
      </c>
      <c r="AD258">
        <v>2983.0994570248249</v>
      </c>
      <c r="AE258">
        <v>3136.5139254924266</v>
      </c>
      <c r="AF258">
        <v>3139.4852916912196</v>
      </c>
      <c r="AG258">
        <v>3571.5801092346901</v>
      </c>
      <c r="AH258">
        <v>3613.9147919277366</v>
      </c>
      <c r="AI258">
        <v>3758.2749774253521</v>
      </c>
      <c r="AJ258">
        <v>3791.0782218774011</v>
      </c>
      <c r="AK258">
        <v>4017.1272774958711</v>
      </c>
      <c r="AL258">
        <v>4173.1780543856585</v>
      </c>
      <c r="AM258">
        <v>4109.4302858569317</v>
      </c>
      <c r="AN258">
        <v>4419.6740944945432</v>
      </c>
      <c r="AO258">
        <v>4472.0520334995053</v>
      </c>
      <c r="AP258">
        <v>4629.3712810961488</v>
      </c>
      <c r="AQ258">
        <v>4823.4067226929046</v>
      </c>
      <c r="AR258">
        <v>4961.5241025766973</v>
      </c>
      <c r="AS258">
        <v>5050.9091513817702</v>
      </c>
      <c r="AT258">
        <v>5146.9891039480908</v>
      </c>
      <c r="AU258">
        <v>5431.0759824664137</v>
      </c>
      <c r="AV258">
        <v>5812.0081136885547</v>
      </c>
      <c r="AW258">
        <v>6078.0229696342167</v>
      </c>
      <c r="AX258">
        <v>6260.6904792597152</v>
      </c>
      <c r="AY258">
        <v>6735.778942257567</v>
      </c>
      <c r="AZ258">
        <v>6997.474397224184</v>
      </c>
      <c r="BA258">
        <v>7058.1424628088744</v>
      </c>
      <c r="BB258">
        <v>6991.0330442301438</v>
      </c>
      <c r="BC258">
        <v>6711.0052943764304</v>
      </c>
      <c r="BD258">
        <v>6707.4425167714044</v>
      </c>
      <c r="BE258">
        <v>6824.7859923603428</v>
      </c>
      <c r="BF258">
        <v>7034.0409028886525</v>
      </c>
      <c r="BG258">
        <v>7157.823385079394</v>
      </c>
      <c r="BH258">
        <v>7386.7466384511508</v>
      </c>
      <c r="BI258">
        <v>7730.6759107292237</v>
      </c>
      <c r="BJ258">
        <v>7873.4420397060167</v>
      </c>
      <c r="BK258">
        <v>8144.150820589246</v>
      </c>
      <c r="BL258">
        <v>8225.936437095912</v>
      </c>
      <c r="BM258">
        <v>7940.454685636465</v>
      </c>
      <c r="BN258">
        <v>8023.3139802885471</v>
      </c>
      <c r="BO258">
        <v>8629.5313440762457</v>
      </c>
      <c r="BP258">
        <v>9170.7494673276051</v>
      </c>
    </row>
    <row r="259" spans="1:68" x14ac:dyDescent="0.3">
      <c r="A259" t="s">
        <v>65</v>
      </c>
      <c r="B259" t="s">
        <v>264</v>
      </c>
      <c r="C259" t="s">
        <v>27</v>
      </c>
      <c r="D259" t="s">
        <v>403</v>
      </c>
    </row>
    <row r="260" spans="1:68" x14ac:dyDescent="0.3">
      <c r="A260" t="s">
        <v>268</v>
      </c>
      <c r="B260" t="s">
        <v>488</v>
      </c>
      <c r="C260" t="s">
        <v>27</v>
      </c>
      <c r="D260" t="s">
        <v>403</v>
      </c>
    </row>
    <row r="261" spans="1:68" x14ac:dyDescent="0.3">
      <c r="A261" t="s">
        <v>350</v>
      </c>
      <c r="B261" t="s">
        <v>115</v>
      </c>
      <c r="C261" t="s">
        <v>27</v>
      </c>
      <c r="D261" t="s">
        <v>403</v>
      </c>
      <c r="AU261">
        <v>43205.724674038844</v>
      </c>
      <c r="AV261">
        <v>43036.181513602161</v>
      </c>
      <c r="AW261">
        <v>44466.287219021608</v>
      </c>
      <c r="AX261">
        <v>46021.590573181893</v>
      </c>
      <c r="AY261">
        <v>47671.567182811967</v>
      </c>
      <c r="AZ261">
        <v>49598.125907942747</v>
      </c>
      <c r="BA261">
        <v>50174.75289384729</v>
      </c>
      <c r="BB261">
        <v>46862.807600187392</v>
      </c>
      <c r="BC261">
        <v>47162.737557043074</v>
      </c>
      <c r="BD261">
        <v>43320.176769501006</v>
      </c>
      <c r="BE261">
        <v>36938.168208635121</v>
      </c>
      <c r="BF261">
        <v>34663.646060212901</v>
      </c>
      <c r="BG261">
        <v>34098.710997273847</v>
      </c>
      <c r="BH261">
        <v>34007.352941176468</v>
      </c>
      <c r="BI261">
        <v>34614.748263324676</v>
      </c>
      <c r="BJ261">
        <v>34435.49444557559</v>
      </c>
      <c r="BK261">
        <v>35183.235752482069</v>
      </c>
      <c r="BL261">
        <v>36328.068217050975</v>
      </c>
      <c r="BM261">
        <v>35758.794755452975</v>
      </c>
      <c r="BN261">
        <v>36925.332501883313</v>
      </c>
    </row>
    <row r="262" spans="1:68" x14ac:dyDescent="0.3">
      <c r="A262" t="s">
        <v>321</v>
      </c>
      <c r="B262" t="s">
        <v>517</v>
      </c>
      <c r="C262" t="s">
        <v>27</v>
      </c>
      <c r="D262" t="s">
        <v>403</v>
      </c>
      <c r="AC262">
        <v>588.34631779168785</v>
      </c>
      <c r="AD262">
        <v>596.39698221936374</v>
      </c>
      <c r="AE262">
        <v>598.91538333105848</v>
      </c>
      <c r="AF262">
        <v>606.41401740716367</v>
      </c>
      <c r="AG262">
        <v>623.5481627455905</v>
      </c>
      <c r="AH262">
        <v>654.85783030895493</v>
      </c>
      <c r="AI262">
        <v>673.38547748549502</v>
      </c>
      <c r="AJ262">
        <v>698.42951988004313</v>
      </c>
      <c r="AK262">
        <v>743.26840945917763</v>
      </c>
      <c r="AL262">
        <v>787.60987351557583</v>
      </c>
      <c r="AM262">
        <v>841.56400064234106</v>
      </c>
      <c r="AN262">
        <v>906.13027302640478</v>
      </c>
      <c r="AO262">
        <v>975.06685085503489</v>
      </c>
      <c r="AP262">
        <v>1039.1350540380363</v>
      </c>
      <c r="AQ262">
        <v>1083.7911995225918</v>
      </c>
      <c r="AR262">
        <v>1121.0604044327758</v>
      </c>
      <c r="AS262">
        <v>1183.8541284484086</v>
      </c>
      <c r="AT262">
        <v>1244.3065516983268</v>
      </c>
      <c r="AU262">
        <v>1309.4303071125714</v>
      </c>
      <c r="AV262">
        <v>1385.4487694485956</v>
      </c>
      <c r="AW262">
        <v>1474.7408103218638</v>
      </c>
      <c r="AX262">
        <v>1570.1932693480089</v>
      </c>
      <c r="AY262">
        <v>1663.5595569971108</v>
      </c>
      <c r="AZ262">
        <v>1765.1226514283674</v>
      </c>
      <c r="BA262">
        <v>1846.8668323465636</v>
      </c>
      <c r="BB262">
        <v>1926.62386911103</v>
      </c>
      <c r="BC262">
        <v>2028.6057131841046</v>
      </c>
      <c r="BD262">
        <v>2135.7821648208164</v>
      </c>
      <c r="BE262">
        <v>2229.3200857027396</v>
      </c>
      <c r="BF262">
        <v>2327.9328831022194</v>
      </c>
      <c r="BG262">
        <v>2451.159388647211</v>
      </c>
      <c r="BH262">
        <v>2595.2348437295786</v>
      </c>
      <c r="BI262">
        <v>2741.0527875265702</v>
      </c>
      <c r="BJ262">
        <v>2903.028201948609</v>
      </c>
      <c r="BK262">
        <v>3090.7725950005752</v>
      </c>
      <c r="BL262">
        <v>3288.3528895018812</v>
      </c>
      <c r="BM262">
        <v>3352.0600110292776</v>
      </c>
      <c r="BN262">
        <v>3408.7645539110076</v>
      </c>
      <c r="BO262">
        <v>3658.6931628008565</v>
      </c>
      <c r="BP262">
        <v>3817.1976678304482</v>
      </c>
    </row>
    <row r="263" spans="1:68" x14ac:dyDescent="0.3">
      <c r="A263" t="s">
        <v>515</v>
      </c>
      <c r="B263" t="s">
        <v>103</v>
      </c>
      <c r="C263" t="s">
        <v>27</v>
      </c>
      <c r="D263" t="s">
        <v>403</v>
      </c>
      <c r="X263">
        <v>2886.9994671553063</v>
      </c>
      <c r="Y263">
        <v>2497.0118370073578</v>
      </c>
      <c r="Z263">
        <v>2547.4494330785042</v>
      </c>
      <c r="AA263">
        <v>2537.8239596157241</v>
      </c>
      <c r="AB263">
        <v>2552.42813622532</v>
      </c>
      <c r="AC263">
        <v>2729.4181735421739</v>
      </c>
      <c r="AD263">
        <v>2689.5353632972005</v>
      </c>
      <c r="AE263">
        <v>2619.2013707025517</v>
      </c>
      <c r="AF263">
        <v>2480.3798498787387</v>
      </c>
      <c r="AG263">
        <v>2377.7053979259617</v>
      </c>
      <c r="AH263">
        <v>2354.2111550838181</v>
      </c>
      <c r="AI263">
        <v>2565.0520593106494</v>
      </c>
      <c r="AJ263">
        <v>2580.8594698439038</v>
      </c>
      <c r="AK263">
        <v>2582.488059849069</v>
      </c>
      <c r="AL263">
        <v>2537.92750017652</v>
      </c>
      <c r="AM263">
        <v>2701.7247179028755</v>
      </c>
      <c r="AN263">
        <v>2664.0389560049325</v>
      </c>
      <c r="AO263">
        <v>2662.0370995507742</v>
      </c>
      <c r="AP263">
        <v>2727.7563025037398</v>
      </c>
      <c r="AQ263">
        <v>2696.2912051345816</v>
      </c>
      <c r="AR263">
        <v>2642.6844991352164</v>
      </c>
      <c r="AS263">
        <v>2731.6066775591335</v>
      </c>
      <c r="AT263">
        <v>2572.3707778350699</v>
      </c>
      <c r="AU263">
        <v>2377.2275122624901</v>
      </c>
      <c r="AV263">
        <v>2417.7712670170577</v>
      </c>
      <c r="AW263">
        <v>2453.0574035372988</v>
      </c>
      <c r="AX263">
        <v>2521.359603388169</v>
      </c>
      <c r="AY263">
        <v>2669.7774314083958</v>
      </c>
      <c r="AZ263">
        <v>2681.3409760341951</v>
      </c>
      <c r="BA263">
        <v>2763.6611052502358</v>
      </c>
      <c r="BB263">
        <v>2779.4440106353459</v>
      </c>
      <c r="BC263">
        <v>2748.3418654812094</v>
      </c>
      <c r="BD263">
        <v>2768.7470183554351</v>
      </c>
      <c r="BE263">
        <v>2731.2926945210456</v>
      </c>
      <c r="BF263">
        <v>2679.1754065274522</v>
      </c>
      <c r="BG263">
        <v>2697.7730374514231</v>
      </c>
      <c r="BH263">
        <v>2643.8868859095019</v>
      </c>
      <c r="BI263">
        <v>2701.5922514295539</v>
      </c>
      <c r="BJ263">
        <v>2802.7789391687247</v>
      </c>
      <c r="BK263">
        <v>2815.587143795497</v>
      </c>
      <c r="BL263">
        <v>2838.988269499835</v>
      </c>
      <c r="BM263">
        <v>2634.2438839042948</v>
      </c>
      <c r="BN263">
        <v>2532.7966388232753</v>
      </c>
      <c r="BO263">
        <v>2521.2608940306118</v>
      </c>
      <c r="BP263">
        <v>2517.2251848033593</v>
      </c>
    </row>
    <row r="264" spans="1:68" x14ac:dyDescent="0.3">
      <c r="A264" t="s">
        <v>484</v>
      </c>
      <c r="B264" t="s">
        <v>583</v>
      </c>
      <c r="C264" t="s">
        <v>27</v>
      </c>
      <c r="D264" t="s">
        <v>403</v>
      </c>
      <c r="E264">
        <v>3650.0369034593896</v>
      </c>
      <c r="F264">
        <v>3744.3511660839322</v>
      </c>
      <c r="G264">
        <v>3874.8757226661896</v>
      </c>
      <c r="H264">
        <v>3984.5109261087541</v>
      </c>
      <c r="I264">
        <v>4159.538564016395</v>
      </c>
      <c r="J264">
        <v>4302.8692907825834</v>
      </c>
      <c r="K264">
        <v>4443.0716759945199</v>
      </c>
      <c r="L264">
        <v>4516.1756136614604</v>
      </c>
      <c r="M264">
        <v>4686.7804491268744</v>
      </c>
      <c r="N264">
        <v>4864.7530914952758</v>
      </c>
      <c r="O264">
        <v>4943.0511361289573</v>
      </c>
      <c r="P264">
        <v>5049.6044117815627</v>
      </c>
      <c r="Q264">
        <v>5229.2424123414157</v>
      </c>
      <c r="R264">
        <v>5455.8734441510151</v>
      </c>
      <c r="S264">
        <v>5454.7347214825695</v>
      </c>
      <c r="T264">
        <v>5383.5769284250464</v>
      </c>
      <c r="U264">
        <v>5564.3857806499382</v>
      </c>
      <c r="V264">
        <v>5688.1201494304614</v>
      </c>
      <c r="W264">
        <v>5818.6210474321224</v>
      </c>
      <c r="X264">
        <v>5956.5186434589823</v>
      </c>
      <c r="Y264">
        <v>5963.9352665159658</v>
      </c>
      <c r="Z264">
        <v>5973.1732882165725</v>
      </c>
      <c r="AA264">
        <v>5884.4270993378423</v>
      </c>
      <c r="AB264">
        <v>5930.7176560361513</v>
      </c>
      <c r="AC264">
        <v>6101.4416509063503</v>
      </c>
      <c r="AD264">
        <v>6218.5113127931818</v>
      </c>
      <c r="AE264">
        <v>6315.0278035583469</v>
      </c>
      <c r="AF264">
        <v>6435.1433643507798</v>
      </c>
      <c r="AG264">
        <v>6613.3572385242651</v>
      </c>
      <c r="AH264">
        <v>6741.5994894168298</v>
      </c>
      <c r="AI264">
        <v>6809.1218568470367</v>
      </c>
      <c r="AJ264">
        <v>6780.4499002122711</v>
      </c>
      <c r="AK264">
        <v>6806.5522653213329</v>
      </c>
      <c r="AL264">
        <v>6822.1259071009199</v>
      </c>
      <c r="AM264">
        <v>6942.1662444013191</v>
      </c>
      <c r="AN264">
        <v>7050.4737866082432</v>
      </c>
      <c r="AO264">
        <v>7195.8954585588708</v>
      </c>
      <c r="AP264">
        <v>7371.5197388457827</v>
      </c>
      <c r="AQ264">
        <v>7475.8037076707033</v>
      </c>
      <c r="AR264">
        <v>7635.7461261667186</v>
      </c>
      <c r="AS264">
        <v>7875.1716634544182</v>
      </c>
      <c r="AT264">
        <v>7928.8078934884688</v>
      </c>
      <c r="AU264">
        <v>8006.2176515884657</v>
      </c>
      <c r="AV264">
        <v>8149.7100792310421</v>
      </c>
      <c r="AW264">
        <v>8406.7898713090581</v>
      </c>
      <c r="AX264">
        <v>8634.4688898861205</v>
      </c>
      <c r="AY264">
        <v>8906.1211745447636</v>
      </c>
      <c r="AZ264">
        <v>9181.5584504350572</v>
      </c>
      <c r="BA264">
        <v>9255.416468342044</v>
      </c>
      <c r="BB264">
        <v>9018.3060598407847</v>
      </c>
      <c r="BC264">
        <v>9312.7973037141946</v>
      </c>
      <c r="BD264">
        <v>9507.9301750770992</v>
      </c>
      <c r="BE264">
        <v>9645.9386129794275</v>
      </c>
      <c r="BF264">
        <v>9801.7856723256282</v>
      </c>
      <c r="BG264">
        <v>9986.6318090235764</v>
      </c>
      <c r="BH264">
        <v>10177.890514145376</v>
      </c>
      <c r="BI264">
        <v>10343.835562300299</v>
      </c>
      <c r="BJ264">
        <v>10580.074977810313</v>
      </c>
      <c r="BK264">
        <v>10807.888046208665</v>
      </c>
      <c r="BL264">
        <v>10976.618749086496</v>
      </c>
      <c r="BM264">
        <v>10547.776279081689</v>
      </c>
      <c r="BN264">
        <v>11111.879678787376</v>
      </c>
      <c r="BO264">
        <v>11364.965059834827</v>
      </c>
      <c r="BP264">
        <v>11567.238560214006</v>
      </c>
    </row>
    <row r="265" spans="1:68" x14ac:dyDescent="0.3">
      <c r="A265" t="s">
        <v>153</v>
      </c>
      <c r="B265" t="s">
        <v>393</v>
      </c>
      <c r="C265" t="s">
        <v>27</v>
      </c>
      <c r="D265" t="s">
        <v>403</v>
      </c>
      <c r="O265">
        <v>2386.2044668765025</v>
      </c>
      <c r="P265">
        <v>2665.849168264524</v>
      </c>
      <c r="Q265">
        <v>2666.4752844162444</v>
      </c>
      <c r="R265">
        <v>2817.7780772314391</v>
      </c>
      <c r="S265">
        <v>2472.990602093671</v>
      </c>
      <c r="T265">
        <v>2332.5916202431645</v>
      </c>
      <c r="U265">
        <v>2503.7077757217539</v>
      </c>
      <c r="V265">
        <v>2449.8143986955397</v>
      </c>
      <c r="W265">
        <v>2576.8001803524003</v>
      </c>
      <c r="X265">
        <v>2831.6671189875642</v>
      </c>
      <c r="Y265">
        <v>2633.4907271224019</v>
      </c>
      <c r="Z265">
        <v>2377.1857271658146</v>
      </c>
      <c r="AA265">
        <v>2344.5477187442534</v>
      </c>
      <c r="AB265">
        <v>2353.8214002363293</v>
      </c>
      <c r="AC265">
        <v>2386.4869152369934</v>
      </c>
      <c r="AD265">
        <v>2483.927286695292</v>
      </c>
      <c r="AE265">
        <v>2623.051383141199</v>
      </c>
      <c r="AF265">
        <v>2629.2751037498974</v>
      </c>
      <c r="AG265">
        <v>2580.8454158917129</v>
      </c>
      <c r="AH265">
        <v>2669.6063990845873</v>
      </c>
      <c r="AI265">
        <v>2547.0197237948182</v>
      </c>
      <c r="AJ265">
        <v>2480.8414056214697</v>
      </c>
      <c r="AK265">
        <v>2459.8698397417797</v>
      </c>
      <c r="AL265">
        <v>2537.3678082935794</v>
      </c>
      <c r="AM265">
        <v>2447.9377227312225</v>
      </c>
      <c r="AN265">
        <v>2584.5048212886777</v>
      </c>
      <c r="AO265">
        <v>2741.6574808748896</v>
      </c>
      <c r="AP265">
        <v>2731.0162023709659</v>
      </c>
      <c r="AQ265">
        <v>2762.4591404870475</v>
      </c>
      <c r="AR265">
        <v>2794.5422991235696</v>
      </c>
      <c r="AS265">
        <v>2908.1884721520969</v>
      </c>
      <c r="AT265">
        <v>3097.4868642359002</v>
      </c>
      <c r="AU265">
        <v>3253.2670667878142</v>
      </c>
      <c r="AV265">
        <v>3408.0563711768091</v>
      </c>
      <c r="AW265">
        <v>3501.4472705319913</v>
      </c>
      <c r="AX265">
        <v>3722.9686621387909</v>
      </c>
      <c r="AY265">
        <v>3787.228371440825</v>
      </c>
      <c r="AZ265">
        <v>3783.6762943531016</v>
      </c>
      <c r="BA265">
        <v>3891.48478167141</v>
      </c>
      <c r="BB265">
        <v>3842.5759713262905</v>
      </c>
      <c r="BC265">
        <v>4046.585287102514</v>
      </c>
      <c r="BD265">
        <v>4166.4072311113259</v>
      </c>
      <c r="BE265">
        <v>3975.0180776792986</v>
      </c>
      <c r="BF265">
        <v>3943.1599940288738</v>
      </c>
      <c r="BG265">
        <v>3933.4161824453827</v>
      </c>
      <c r="BH265">
        <v>4048.4671129656799</v>
      </c>
      <c r="BI265">
        <v>4329.7276708552536</v>
      </c>
      <c r="BJ265">
        <v>4346.5045907970434</v>
      </c>
      <c r="BK265">
        <v>4277.3420154927253</v>
      </c>
      <c r="BL265">
        <v>4421.29454588713</v>
      </c>
      <c r="BM265">
        <v>4223.588172091826</v>
      </c>
      <c r="BN265">
        <v>3855.8079326807101</v>
      </c>
      <c r="BO265">
        <v>3591.8049476326291</v>
      </c>
      <c r="BP265">
        <v>3822.1602635562426</v>
      </c>
    </row>
    <row r="266" spans="1:68" x14ac:dyDescent="0.3">
      <c r="A266" t="s">
        <v>354</v>
      </c>
      <c r="B266" t="s">
        <v>179</v>
      </c>
      <c r="C266" t="s">
        <v>27</v>
      </c>
      <c r="D266" t="s">
        <v>403</v>
      </c>
      <c r="BA266">
        <v>2540.0561629053527</v>
      </c>
      <c r="BB266">
        <v>2676.7074796278966</v>
      </c>
      <c r="BC266">
        <v>2816.6184881748677</v>
      </c>
      <c r="BD266">
        <v>2983.3478547347349</v>
      </c>
      <c r="BE266">
        <v>3021.384864703336</v>
      </c>
      <c r="BF266">
        <v>3163.4753748074545</v>
      </c>
      <c r="BG266">
        <v>3279.0557408328777</v>
      </c>
      <c r="BH266">
        <v>3520.7820746247803</v>
      </c>
      <c r="BI266">
        <v>3739.1987622053562</v>
      </c>
      <c r="BJ266">
        <v>3890.2128257788822</v>
      </c>
      <c r="BK266">
        <v>4009.1236385058855</v>
      </c>
      <c r="BL266">
        <v>4219.0975990717707</v>
      </c>
      <c r="BM266">
        <v>3990.9862599761</v>
      </c>
      <c r="BN266">
        <v>4429.9776667775059</v>
      </c>
      <c r="BO266">
        <v>4666.4177500944688</v>
      </c>
      <c r="BP266">
        <v>4854.3335105347969</v>
      </c>
    </row>
    <row r="267" spans="1:68" x14ac:dyDescent="0.3">
      <c r="A267" t="s">
        <v>570</v>
      </c>
      <c r="B267" t="s">
        <v>11</v>
      </c>
      <c r="C267" t="s">
        <v>27</v>
      </c>
      <c r="D267" t="s">
        <v>403</v>
      </c>
      <c r="AI267">
        <v>1788.2296533619028</v>
      </c>
      <c r="AJ267">
        <v>1829.5426820605526</v>
      </c>
      <c r="AK267">
        <v>1905.9242724670526</v>
      </c>
      <c r="AL267">
        <v>1908.8946289601254</v>
      </c>
      <c r="AM267">
        <v>1963.187606884439</v>
      </c>
      <c r="AN267">
        <v>2003.6134514507105</v>
      </c>
      <c r="AO267">
        <v>2032.0013376958498</v>
      </c>
      <c r="AP267">
        <v>2076.5115372372179</v>
      </c>
      <c r="AQ267">
        <v>2138.8033723143672</v>
      </c>
      <c r="AR267">
        <v>2157.5036271808071</v>
      </c>
      <c r="AS267">
        <v>2227.6509354098384</v>
      </c>
      <c r="AT267">
        <v>2250.2041878029772</v>
      </c>
      <c r="AU267">
        <v>2277.2313042209557</v>
      </c>
      <c r="AV267">
        <v>2300.7626226250459</v>
      </c>
      <c r="AW267">
        <v>2329.3296373268022</v>
      </c>
      <c r="AX267">
        <v>2391.8322407979567</v>
      </c>
      <c r="AY267">
        <v>2395.1342821988037</v>
      </c>
      <c r="AZ267">
        <v>2401.2792284995335</v>
      </c>
      <c r="BA267">
        <v>2415.5248701641322</v>
      </c>
      <c r="BB267">
        <v>2435.7669567735311</v>
      </c>
      <c r="BC267">
        <v>2547.6403830438362</v>
      </c>
      <c r="BD267">
        <v>2159.8451773873403</v>
      </c>
      <c r="BE267">
        <v>2148.4665098349255</v>
      </c>
      <c r="BF267">
        <v>2188.6172299527534</v>
      </c>
      <c r="BG267">
        <v>2123.935070577088</v>
      </c>
      <c r="BH267">
        <v>1488.4162886442048</v>
      </c>
      <c r="BI267">
        <v>1313.973626690173</v>
      </c>
      <c r="BJ267">
        <v>1215.7526115488017</v>
      </c>
      <c r="BK267">
        <v>1194.8205762629784</v>
      </c>
    </row>
    <row r="268" spans="1:68" x14ac:dyDescent="0.3">
      <c r="A268" t="s">
        <v>395</v>
      </c>
      <c r="B268" t="s">
        <v>319</v>
      </c>
      <c r="C268" t="s">
        <v>27</v>
      </c>
      <c r="D268" t="s">
        <v>403</v>
      </c>
      <c r="E268">
        <v>3974.0336112047353</v>
      </c>
      <c r="F268">
        <v>4012.8966372160921</v>
      </c>
      <c r="G268">
        <v>4135.7674983618781</v>
      </c>
      <c r="H268">
        <v>4308.0428180951658</v>
      </c>
      <c r="I268">
        <v>4509.8848522623721</v>
      </c>
      <c r="J268">
        <v>4640.3199873593767</v>
      </c>
      <c r="K268">
        <v>4698.7114928621495</v>
      </c>
      <c r="L268">
        <v>4883.6309506538664</v>
      </c>
      <c r="M268">
        <v>4931.8555214196122</v>
      </c>
      <c r="N268">
        <v>5008.8977390501159</v>
      </c>
      <c r="O268">
        <v>5115.2835673357613</v>
      </c>
      <c r="P268">
        <v>5180.5787842598902</v>
      </c>
      <c r="Q268">
        <v>5118.0723938219789</v>
      </c>
      <c r="R268">
        <v>5201.9255385990009</v>
      </c>
      <c r="S268">
        <v>5366.9511932585046</v>
      </c>
      <c r="T268">
        <v>5309.5332298415369</v>
      </c>
      <c r="U268">
        <v>5284.9974059937249</v>
      </c>
      <c r="V268">
        <v>5140.3539469156049</v>
      </c>
      <c r="W268">
        <v>5154.3946575082045</v>
      </c>
      <c r="X268">
        <v>5209.2906609595166</v>
      </c>
      <c r="Y268">
        <v>5409.6765179435333</v>
      </c>
      <c r="Z268">
        <v>5554.697838659934</v>
      </c>
      <c r="AA268">
        <v>5392.5151939227362</v>
      </c>
      <c r="AB268">
        <v>5152.953484836743</v>
      </c>
      <c r="AC268">
        <v>5266.4634640520617</v>
      </c>
      <c r="AD268">
        <v>5050.8683554972267</v>
      </c>
      <c r="AE268">
        <v>4888.8416486468032</v>
      </c>
      <c r="AF268">
        <v>4819.9729186513287</v>
      </c>
      <c r="AG268">
        <v>4851.2346262103429</v>
      </c>
      <c r="AH268">
        <v>4803.6458907452661</v>
      </c>
      <c r="AI268">
        <v>4643.2223149938873</v>
      </c>
      <c r="AJ268">
        <v>4479.8518705892866</v>
      </c>
      <c r="AK268">
        <v>4294.9029174252773</v>
      </c>
      <c r="AL268">
        <v>4269.7001635526649</v>
      </c>
      <c r="AM268">
        <v>4330.7114768718729</v>
      </c>
      <c r="AN268">
        <v>4392.0700411200105</v>
      </c>
      <c r="AO268">
        <v>4511.641243891343</v>
      </c>
      <c r="AP268">
        <v>4565.2166582442587</v>
      </c>
      <c r="AQ268">
        <v>4531.2959866975889</v>
      </c>
      <c r="AR268">
        <v>4588.7560281192045</v>
      </c>
      <c r="AS268">
        <v>4735.6655318195726</v>
      </c>
      <c r="AT268">
        <v>4820.6443389575334</v>
      </c>
      <c r="AU268">
        <v>4953.7364473102971</v>
      </c>
      <c r="AV268">
        <v>5052.9099395620242</v>
      </c>
      <c r="AW268">
        <v>5233.8662768553804</v>
      </c>
      <c r="AX268">
        <v>5458.230166359841</v>
      </c>
      <c r="AY268">
        <v>5708.8230862100299</v>
      </c>
      <c r="AZ268">
        <v>5954.1680481495423</v>
      </c>
      <c r="BA268">
        <v>6074.9426719527592</v>
      </c>
      <c r="BB268">
        <v>5910.7882457638134</v>
      </c>
      <c r="BC268">
        <v>6018.2307537027891</v>
      </c>
      <c r="BD268">
        <v>6130.9713673132337</v>
      </c>
      <c r="BE268">
        <v>6194.9927587637949</v>
      </c>
      <c r="BF268">
        <v>6263.1043336343228</v>
      </c>
      <c r="BG268">
        <v>6252.3179771880623</v>
      </c>
      <c r="BH268">
        <v>6204.9299014584567</v>
      </c>
      <c r="BI268">
        <v>6185.7460472547673</v>
      </c>
      <c r="BJ268">
        <v>6233.1871077658552</v>
      </c>
      <c r="BK268">
        <v>6253.1189964591367</v>
      </c>
      <c r="BL268">
        <v>6188.7035577320266</v>
      </c>
      <c r="BM268">
        <v>5748.8978448802654</v>
      </c>
      <c r="BN268">
        <v>5959.4436573796511</v>
      </c>
      <c r="BO268">
        <v>6022.4275083271941</v>
      </c>
      <c r="BP268">
        <v>6006.45285746237</v>
      </c>
    </row>
    <row r="269" spans="1:68" x14ac:dyDescent="0.3">
      <c r="A269" t="s">
        <v>7</v>
      </c>
      <c r="B269" t="s">
        <v>351</v>
      </c>
      <c r="C269" t="s">
        <v>27</v>
      </c>
      <c r="D269" t="s">
        <v>403</v>
      </c>
      <c r="E269">
        <v>1200.7637434133565</v>
      </c>
      <c r="F269">
        <v>1179.2978704099164</v>
      </c>
      <c r="G269">
        <v>1113.9472034121964</v>
      </c>
      <c r="H269">
        <v>1114.2074274331494</v>
      </c>
      <c r="I269">
        <v>1210.9884412891356</v>
      </c>
      <c r="J269">
        <v>1368.0782603118857</v>
      </c>
      <c r="K269">
        <v>1250.9527039371444</v>
      </c>
      <c r="L269">
        <v>1307.2503312547174</v>
      </c>
      <c r="M269">
        <v>1281.5593573321826</v>
      </c>
      <c r="N269">
        <v>1236.1276786945764</v>
      </c>
      <c r="O269">
        <v>1258.3139379908732</v>
      </c>
      <c r="P269">
        <v>1223.443148862302</v>
      </c>
      <c r="Q269">
        <v>1299.5829279436982</v>
      </c>
      <c r="R269">
        <v>1251.2036153715724</v>
      </c>
      <c r="S269">
        <v>1293.8867972815315</v>
      </c>
      <c r="T269">
        <v>1228.0569658733434</v>
      </c>
      <c r="U269">
        <v>1266.3392256554685</v>
      </c>
      <c r="V269">
        <v>1173.064564878418</v>
      </c>
      <c r="W269">
        <v>1144.9783786408047</v>
      </c>
      <c r="X269">
        <v>1077.9434702955757</v>
      </c>
      <c r="Y269">
        <v>1078.2461256765775</v>
      </c>
      <c r="Z269">
        <v>1110.386315363387</v>
      </c>
      <c r="AA269">
        <v>1044.8986700671535</v>
      </c>
      <c r="AB269">
        <v>991.74255956059665</v>
      </c>
      <c r="AC269">
        <v>958.39046242539064</v>
      </c>
      <c r="AD269">
        <v>944.9781252282163</v>
      </c>
      <c r="AE269">
        <v>923.56959884165417</v>
      </c>
      <c r="AF269">
        <v>920.98718147730608</v>
      </c>
      <c r="AG269">
        <v>952.10929788436567</v>
      </c>
      <c r="AH269">
        <v>917.58912999171525</v>
      </c>
      <c r="AI269">
        <v>889.99312415263739</v>
      </c>
      <c r="AJ269">
        <v>867.76241545136793</v>
      </c>
      <c r="AK269">
        <v>832.26713352851516</v>
      </c>
      <c r="AL269">
        <v>867.71303437999939</v>
      </c>
      <c r="AM269">
        <v>773.84778482163802</v>
      </c>
      <c r="AN269">
        <v>777.02330244670122</v>
      </c>
      <c r="AO269">
        <v>805.14193441887801</v>
      </c>
      <c r="AP269">
        <v>814.69686316510547</v>
      </c>
      <c r="AQ269">
        <v>790.83558095220053</v>
      </c>
      <c r="AR269">
        <v>806.20867765118544</v>
      </c>
      <c r="AS269">
        <v>814.7729654575229</v>
      </c>
      <c r="AT269">
        <v>832.7657192402487</v>
      </c>
      <c r="AU269">
        <v>844.09201098310882</v>
      </c>
      <c r="AV269">
        <v>875.25443326412721</v>
      </c>
      <c r="AW269">
        <v>907.49369732044693</v>
      </c>
      <c r="AX269">
        <v>941.44695409719577</v>
      </c>
      <c r="AY269">
        <v>981.34547430364569</v>
      </c>
      <c r="AZ269">
        <v>1026.4016031991691</v>
      </c>
      <c r="BA269">
        <v>1067.3868015854057</v>
      </c>
      <c r="BB269">
        <v>1125.0890478329841</v>
      </c>
      <c r="BC269">
        <v>1198.3048168142452</v>
      </c>
      <c r="BD269">
        <v>1223.0329265930595</v>
      </c>
      <c r="BE269">
        <v>1273.2148746132573</v>
      </c>
      <c r="BF269">
        <v>1294.5589975941703</v>
      </c>
      <c r="BG269">
        <v>1312.0144334762558</v>
      </c>
      <c r="BH269">
        <v>1307.9096491603236</v>
      </c>
      <c r="BI269">
        <v>1314.9770746587758</v>
      </c>
      <c r="BJ269">
        <v>1319.607777476986</v>
      </c>
      <c r="BK269">
        <v>1331.4492443552545</v>
      </c>
      <c r="BL269">
        <v>1310.6222242771757</v>
      </c>
      <c r="BM269">
        <v>1237.2833031826221</v>
      </c>
      <c r="BN269">
        <v>1277.6120292909382</v>
      </c>
      <c r="BO269">
        <v>1308.1018384753302</v>
      </c>
      <c r="BP269">
        <v>1347.2413383869682</v>
      </c>
    </row>
    <row r="270" spans="1:68" x14ac:dyDescent="0.3">
      <c r="A270" t="s">
        <v>603</v>
      </c>
      <c r="B270" t="s">
        <v>282</v>
      </c>
      <c r="C270" t="s">
        <v>27</v>
      </c>
      <c r="D270" t="s">
        <v>403</v>
      </c>
      <c r="E270">
        <v>1137.3905851089769</v>
      </c>
      <c r="F270">
        <v>1172.3791073555115</v>
      </c>
      <c r="G270">
        <v>1152.8356743666743</v>
      </c>
      <c r="H270">
        <v>1187.2527446169472</v>
      </c>
      <c r="I270">
        <v>1138.0541094699533</v>
      </c>
      <c r="J270">
        <v>1157.2074008904867</v>
      </c>
      <c r="K270">
        <v>1138.6346640045133</v>
      </c>
      <c r="L270">
        <v>1195.8123993424626</v>
      </c>
      <c r="M270">
        <v>1181.5270196942488</v>
      </c>
      <c r="N270">
        <v>1286.8094641338776</v>
      </c>
      <c r="O270">
        <v>1529.0559647897242</v>
      </c>
      <c r="P270">
        <v>1615.5720173902339</v>
      </c>
      <c r="Q270">
        <v>1696.5550024464289</v>
      </c>
      <c r="R270">
        <v>1685.9364467800597</v>
      </c>
      <c r="S270">
        <v>1739.5280047525491</v>
      </c>
      <c r="T270">
        <v>1651.7786582472222</v>
      </c>
      <c r="U270">
        <v>1608.9731197976789</v>
      </c>
      <c r="V270">
        <v>1460.3480605874154</v>
      </c>
      <c r="W270">
        <v>1399.9251374359071</v>
      </c>
      <c r="X270">
        <v>1422.9458927900741</v>
      </c>
      <c r="Y270">
        <v>1537.1306555439944</v>
      </c>
      <c r="Z270">
        <v>1624.4524763882046</v>
      </c>
      <c r="AA270">
        <v>1603.7228786973694</v>
      </c>
      <c r="AB270">
        <v>1568.3526956542698</v>
      </c>
      <c r="AC270">
        <v>1484.9117316495413</v>
      </c>
      <c r="AD270">
        <v>1534.6817006691053</v>
      </c>
      <c r="AE270">
        <v>1515.8698447593397</v>
      </c>
      <c r="AF270">
        <v>1484.6500305938316</v>
      </c>
      <c r="AG270">
        <v>1548.1740622776974</v>
      </c>
      <c r="AH270">
        <v>1582.7567661003316</v>
      </c>
      <c r="AI270">
        <v>1648.573180686353</v>
      </c>
      <c r="AJ270">
        <v>1695.5239696715128</v>
      </c>
      <c r="AK270">
        <v>1504.4371403128132</v>
      </c>
      <c r="AL270">
        <v>1498.6498538250278</v>
      </c>
      <c r="AM270">
        <v>1627.4532862278836</v>
      </c>
      <c r="AN270">
        <v>1609.9431099636913</v>
      </c>
      <c r="AO270">
        <v>1747.4773959514164</v>
      </c>
      <c r="AP270">
        <v>1765.2270612448669</v>
      </c>
      <c r="AQ270">
        <v>1786.9120628456724</v>
      </c>
      <c r="AR270">
        <v>1746.872058536095</v>
      </c>
      <c r="AS270">
        <v>1676.5154603082567</v>
      </c>
      <c r="AT270">
        <v>1689.7564264835228</v>
      </c>
      <c r="AU270">
        <v>1530.0064373878606</v>
      </c>
      <c r="AV270">
        <v>1260.3911364553692</v>
      </c>
      <c r="AW270">
        <v>1178.8902307294645</v>
      </c>
      <c r="AX270">
        <v>1105.7551193581273</v>
      </c>
      <c r="AY270">
        <v>1058.3255588564946</v>
      </c>
      <c r="AZ270">
        <v>1009.8274652859573</v>
      </c>
      <c r="BA270">
        <v>824.79170191131493</v>
      </c>
      <c r="BB270">
        <v>914.49457402465498</v>
      </c>
      <c r="BC270">
        <v>1096.8354780446361</v>
      </c>
      <c r="BD270">
        <v>1239.2417933350066</v>
      </c>
      <c r="BE270">
        <v>1408.4571669940733</v>
      </c>
      <c r="BF270">
        <v>1422.3767099577453</v>
      </c>
      <c r="BG270">
        <v>1412.2040116058815</v>
      </c>
      <c r="BH270">
        <v>1410.3291734890802</v>
      </c>
      <c r="BI270">
        <v>1393.7170104858767</v>
      </c>
      <c r="BJ270">
        <v>1421.2407691014625</v>
      </c>
      <c r="BK270">
        <v>1462.5902789097386</v>
      </c>
      <c r="BL270">
        <v>1342.9895863723416</v>
      </c>
      <c r="BM270">
        <v>1213.1170572599417</v>
      </c>
      <c r="BN270">
        <v>1289.1990669325728</v>
      </c>
      <c r="BO270">
        <v>1345.7690825147065</v>
      </c>
      <c r="BP270">
        <v>1383.2331296118007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7B42-2D31-4B01-8CC4-A697D761F736}">
  <dimension ref="A1:BP270"/>
  <sheetViews>
    <sheetView topLeftCell="BG1" workbookViewId="0">
      <selection activeCell="C5" sqref="C5"/>
    </sheetView>
  </sheetViews>
  <sheetFormatPr defaultRowHeight="14" x14ac:dyDescent="0.3"/>
  <cols>
    <col min="1" max="1" width="44.09765625" bestFit="1" customWidth="1"/>
    <col min="2" max="2" width="25.69921875" bestFit="1" customWidth="1"/>
    <col min="3" max="3" width="21.19921875" bestFit="1" customWidth="1"/>
    <col min="4" max="4" width="15.09765625" bestFit="1" customWidth="1"/>
    <col min="5" max="68" width="12" bestFit="1" customWidth="1"/>
  </cols>
  <sheetData>
    <row r="1" spans="1:68" x14ac:dyDescent="0.3">
      <c r="A1" t="s">
        <v>522</v>
      </c>
      <c r="B1" t="s">
        <v>332</v>
      </c>
    </row>
    <row r="2" spans="1:68" x14ac:dyDescent="0.3">
      <c r="A2" t="s">
        <v>53</v>
      </c>
      <c r="B2" s="1">
        <v>45589</v>
      </c>
    </row>
    <row r="4" spans="1:68" x14ac:dyDescent="0.3">
      <c r="A4" t="s">
        <v>585</v>
      </c>
      <c r="B4" t="s">
        <v>389</v>
      </c>
      <c r="C4" t="s">
        <v>188</v>
      </c>
      <c r="D4" t="s">
        <v>592</v>
      </c>
      <c r="E4" t="s">
        <v>537</v>
      </c>
      <c r="F4" t="s">
        <v>113</v>
      </c>
      <c r="G4" t="s">
        <v>160</v>
      </c>
      <c r="H4" t="s">
        <v>211</v>
      </c>
      <c r="I4" t="s">
        <v>263</v>
      </c>
      <c r="J4" t="s">
        <v>443</v>
      </c>
      <c r="K4" t="s">
        <v>494</v>
      </c>
      <c r="L4" t="s">
        <v>538</v>
      </c>
      <c r="M4" t="s">
        <v>579</v>
      </c>
      <c r="N4" t="s">
        <v>162</v>
      </c>
      <c r="O4" t="s">
        <v>591</v>
      </c>
      <c r="P4" t="s">
        <v>28</v>
      </c>
      <c r="Q4" t="s">
        <v>227</v>
      </c>
      <c r="R4" t="s">
        <v>273</v>
      </c>
      <c r="S4" t="s">
        <v>313</v>
      </c>
      <c r="T4" t="s">
        <v>359</v>
      </c>
      <c r="U4" t="s">
        <v>553</v>
      </c>
      <c r="V4" t="s">
        <v>596</v>
      </c>
      <c r="W4" t="s">
        <v>34</v>
      </c>
      <c r="X4" t="s">
        <v>95</v>
      </c>
      <c r="Y4" t="s">
        <v>49</v>
      </c>
      <c r="Z4" t="s">
        <v>110</v>
      </c>
      <c r="AA4" t="s">
        <v>154</v>
      </c>
      <c r="AB4" t="s">
        <v>324</v>
      </c>
      <c r="AC4" t="s">
        <v>370</v>
      </c>
      <c r="AD4" t="s">
        <v>440</v>
      </c>
      <c r="AE4" t="s">
        <v>491</v>
      </c>
      <c r="AF4" t="s">
        <v>54</v>
      </c>
      <c r="AG4" t="s">
        <v>114</v>
      </c>
      <c r="AH4" t="s">
        <v>161</v>
      </c>
      <c r="AI4" t="s">
        <v>124</v>
      </c>
      <c r="AJ4" t="s">
        <v>169</v>
      </c>
      <c r="AK4" t="s">
        <v>222</v>
      </c>
      <c r="AL4" t="s">
        <v>270</v>
      </c>
      <c r="AM4" t="s">
        <v>453</v>
      </c>
      <c r="AN4" t="s">
        <v>500</v>
      </c>
      <c r="AO4" t="s">
        <v>552</v>
      </c>
      <c r="AP4" t="s">
        <v>593</v>
      </c>
      <c r="AQ4" t="s">
        <v>174</v>
      </c>
      <c r="AR4" t="s">
        <v>228</v>
      </c>
      <c r="AS4" t="s">
        <v>473</v>
      </c>
      <c r="AT4" t="s">
        <v>514</v>
      </c>
      <c r="AU4" t="s">
        <v>89</v>
      </c>
      <c r="AV4" t="s">
        <v>144</v>
      </c>
      <c r="AW4" t="s">
        <v>192</v>
      </c>
      <c r="AX4" t="s">
        <v>250</v>
      </c>
      <c r="AY4" t="s">
        <v>423</v>
      </c>
      <c r="AZ4" t="s">
        <v>477</v>
      </c>
      <c r="BA4" t="s">
        <v>519</v>
      </c>
      <c r="BB4" t="s">
        <v>90</v>
      </c>
      <c r="BC4" t="s">
        <v>527</v>
      </c>
      <c r="BD4" t="s">
        <v>571</v>
      </c>
      <c r="BE4" t="s">
        <v>14</v>
      </c>
      <c r="BF4" t="s">
        <v>204</v>
      </c>
      <c r="BG4" t="s">
        <v>259</v>
      </c>
      <c r="BH4" t="s">
        <v>298</v>
      </c>
      <c r="BI4" t="s">
        <v>344</v>
      </c>
      <c r="BJ4" t="s">
        <v>531</v>
      </c>
      <c r="BK4" t="s">
        <v>575</v>
      </c>
      <c r="BL4" t="s">
        <v>17</v>
      </c>
      <c r="BM4" t="s">
        <v>584</v>
      </c>
      <c r="BN4" t="s">
        <v>24</v>
      </c>
      <c r="BO4" t="s">
        <v>85</v>
      </c>
      <c r="BP4" t="s">
        <v>142</v>
      </c>
    </row>
    <row r="5" spans="1:68" x14ac:dyDescent="0.3">
      <c r="A5" t="s">
        <v>429</v>
      </c>
      <c r="B5" t="s">
        <v>9</v>
      </c>
      <c r="C5" t="s">
        <v>606</v>
      </c>
      <c r="D5" t="s">
        <v>605</v>
      </c>
      <c r="AE5">
        <v>1040067814.0179185</v>
      </c>
      <c r="AF5">
        <v>1207294403.7227569</v>
      </c>
      <c r="AG5">
        <v>1432438495.2278144</v>
      </c>
      <c r="AH5">
        <v>1606191000.6284528</v>
      </c>
      <c r="AI5">
        <v>1669818678.6624887</v>
      </c>
      <c r="AJ5">
        <v>1802784198.4091408</v>
      </c>
      <c r="AK5">
        <v>1908830345.9758677</v>
      </c>
      <c r="AL5">
        <v>2048321812.2332513</v>
      </c>
      <c r="AM5">
        <v>2216364111.8743324</v>
      </c>
      <c r="AN5">
        <v>2272818090.4319134</v>
      </c>
      <c r="AO5">
        <v>2299768906.2320614</v>
      </c>
      <c r="AP5">
        <v>2461830746.1686006</v>
      </c>
      <c r="AQ5">
        <v>2510870031.7945056</v>
      </c>
      <c r="AR5">
        <v>2541955653.3881578</v>
      </c>
      <c r="AS5">
        <v>2735726915.7863889</v>
      </c>
      <c r="AT5">
        <v>2850135060.0099988</v>
      </c>
      <c r="AU5">
        <v>2823202609.542747</v>
      </c>
      <c r="AV5">
        <v>2854554404.3733091</v>
      </c>
      <c r="AW5">
        <v>3062757840.265965</v>
      </c>
      <c r="AX5">
        <v>3051023261.1758194</v>
      </c>
      <c r="AY5">
        <v>3085420847.1951685</v>
      </c>
      <c r="AZ5">
        <v>3180746293.7287059</v>
      </c>
      <c r="BA5">
        <v>3239137008.3212833</v>
      </c>
      <c r="BB5">
        <v>2860878965.889483</v>
      </c>
      <c r="BC5">
        <v>2782678075.4709902</v>
      </c>
      <c r="BD5">
        <v>2876433099.9067602</v>
      </c>
      <c r="BE5">
        <v>2846495187.5290413</v>
      </c>
      <c r="BF5">
        <v>3029567030.3440266</v>
      </c>
      <c r="BG5">
        <v>2981500673.0463219</v>
      </c>
      <c r="BH5">
        <v>2962907262.5698323</v>
      </c>
      <c r="BI5">
        <v>3013858155.9880891</v>
      </c>
      <c r="BJ5">
        <v>3226290954.3206482</v>
      </c>
      <c r="BK5">
        <v>3303132499.8795943</v>
      </c>
      <c r="BL5">
        <v>3227066765.5454311</v>
      </c>
      <c r="BM5">
        <v>2453132865.8745017</v>
      </c>
      <c r="BN5">
        <v>3131163015.5937395</v>
      </c>
      <c r="BO5">
        <v>3458629980.6177616</v>
      </c>
    </row>
    <row r="6" spans="1:68" x14ac:dyDescent="0.3">
      <c r="A6" t="s">
        <v>438</v>
      </c>
      <c r="B6" t="s">
        <v>412</v>
      </c>
      <c r="C6" t="s">
        <v>606</v>
      </c>
      <c r="D6" t="s">
        <v>605</v>
      </c>
      <c r="E6">
        <v>152801140038.93155</v>
      </c>
      <c r="F6">
        <v>153504187313.19949</v>
      </c>
      <c r="G6">
        <v>165581915974.47549</v>
      </c>
      <c r="H6">
        <v>174881658801.56955</v>
      </c>
      <c r="I6">
        <v>183045371237.94861</v>
      </c>
      <c r="J6">
        <v>192452053673.2012</v>
      </c>
      <c r="K6">
        <v>201747190710.54102</v>
      </c>
      <c r="L6">
        <v>212590055028.18881</v>
      </c>
      <c r="M6">
        <v>221412594349.14569</v>
      </c>
      <c r="N6">
        <v>232658555606.83444</v>
      </c>
      <c r="O6">
        <v>235304524459.99036</v>
      </c>
      <c r="P6">
        <v>248184884283.10275</v>
      </c>
      <c r="Q6">
        <v>255108125507.76816</v>
      </c>
      <c r="R6">
        <v>266785769928.14053</v>
      </c>
      <c r="S6">
        <v>281375115992.13904</v>
      </c>
      <c r="T6">
        <v>285385197910.64209</v>
      </c>
      <c r="U6">
        <v>292163864305.81995</v>
      </c>
      <c r="V6">
        <v>295499007536.22577</v>
      </c>
      <c r="W6">
        <v>299981109337.04315</v>
      </c>
      <c r="X6">
        <v>308729030057.11133</v>
      </c>
      <c r="Y6">
        <v>325577473210.76404</v>
      </c>
      <c r="Z6">
        <v>338655869394.14905</v>
      </c>
      <c r="AA6">
        <v>339738164722.8031</v>
      </c>
      <c r="AB6">
        <v>339815076373.50629</v>
      </c>
      <c r="AC6">
        <v>351255275156.23517</v>
      </c>
      <c r="AD6">
        <v>350849435200.73303</v>
      </c>
      <c r="AE6">
        <v>358781204559.38239</v>
      </c>
      <c r="AF6">
        <v>373005144081.56573</v>
      </c>
      <c r="AG6">
        <v>388940870426.43134</v>
      </c>
      <c r="AH6">
        <v>399433875504.91602</v>
      </c>
      <c r="AI6">
        <v>400160968578.46985</v>
      </c>
      <c r="AJ6">
        <v>399789983815.41553</v>
      </c>
      <c r="AK6">
        <v>390374495346.73517</v>
      </c>
      <c r="AL6">
        <v>388065113583.22443</v>
      </c>
      <c r="AM6">
        <v>395434537181.72925</v>
      </c>
      <c r="AN6">
        <v>412371762037.55658</v>
      </c>
      <c r="AO6">
        <v>434865700351.8006</v>
      </c>
      <c r="AP6">
        <v>451559227208.53583</v>
      </c>
      <c r="AQ6">
        <v>459499329803.33691</v>
      </c>
      <c r="AR6">
        <v>471703443866.97705</v>
      </c>
      <c r="AS6">
        <v>486891365477.53003</v>
      </c>
      <c r="AT6">
        <v>503981966864.1734</v>
      </c>
      <c r="AU6">
        <v>523343171759.26257</v>
      </c>
      <c r="AV6">
        <v>538851950295.12701</v>
      </c>
      <c r="AW6">
        <v>568797912050.61865</v>
      </c>
      <c r="AX6">
        <v>603863369699.99805</v>
      </c>
      <c r="AY6">
        <v>643583051679.50012</v>
      </c>
      <c r="AZ6">
        <v>686359400901.09583</v>
      </c>
      <c r="BA6">
        <v>716360840011.3197</v>
      </c>
      <c r="BB6">
        <v>722667189121.8031</v>
      </c>
      <c r="BC6">
        <v>760489985276.37024</v>
      </c>
      <c r="BD6">
        <v>791434473135.70947</v>
      </c>
      <c r="BE6">
        <v>805333726107.16394</v>
      </c>
      <c r="BF6">
        <v>839563188665.82178</v>
      </c>
      <c r="BG6">
        <v>873004516663.32739</v>
      </c>
      <c r="BH6">
        <v>899295676086.83557</v>
      </c>
      <c r="BI6">
        <v>918932523633.94165</v>
      </c>
      <c r="BJ6">
        <v>943297098194.97131</v>
      </c>
      <c r="BK6">
        <v>968593667253.30066</v>
      </c>
      <c r="BL6">
        <v>989798694036.44983</v>
      </c>
      <c r="BM6">
        <v>962278543441.16333</v>
      </c>
      <c r="BN6">
        <v>1005555866031.1605</v>
      </c>
      <c r="BO6">
        <v>1041297568267.8573</v>
      </c>
      <c r="BP6">
        <v>1068603622768.4464</v>
      </c>
    </row>
    <row r="7" spans="1:68" x14ac:dyDescent="0.3">
      <c r="A7" t="s">
        <v>272</v>
      </c>
      <c r="B7" t="s">
        <v>512</v>
      </c>
      <c r="C7" t="s">
        <v>606</v>
      </c>
      <c r="D7" t="s">
        <v>605</v>
      </c>
      <c r="AS7">
        <v>6206547590.3395853</v>
      </c>
      <c r="AT7">
        <v>5621147631.1246815</v>
      </c>
      <c r="AU7">
        <v>7228795918.9252453</v>
      </c>
      <c r="AV7">
        <v>7867263256.2881699</v>
      </c>
      <c r="AW7">
        <v>7978515641.5830374</v>
      </c>
      <c r="AX7">
        <v>8874480195.5832119</v>
      </c>
      <c r="AY7">
        <v>9349921885.778883</v>
      </c>
      <c r="AZ7">
        <v>10642671963.113541</v>
      </c>
      <c r="BA7">
        <v>11060395115.680857</v>
      </c>
      <c r="BB7">
        <v>13426272073.239759</v>
      </c>
      <c r="BC7">
        <v>15354612541.505938</v>
      </c>
      <c r="BD7">
        <v>15420077665.532303</v>
      </c>
      <c r="BE7">
        <v>17386490239.353626</v>
      </c>
      <c r="BF7">
        <v>18360263162.757835</v>
      </c>
      <c r="BG7">
        <v>18860496494.040409</v>
      </c>
      <c r="BH7">
        <v>19134221644.732494</v>
      </c>
      <c r="BI7">
        <v>19566715174.163273</v>
      </c>
      <c r="BJ7">
        <v>20084646751.495384</v>
      </c>
      <c r="BK7">
        <v>20323499020.363865</v>
      </c>
      <c r="BL7">
        <v>21118473702.347073</v>
      </c>
      <c r="BM7">
        <v>20621957125.207726</v>
      </c>
      <c r="BN7">
        <v>16345202562.548473</v>
      </c>
      <c r="BO7">
        <v>15325233810.138836</v>
      </c>
    </row>
    <row r="8" spans="1:68" x14ac:dyDescent="0.3">
      <c r="A8" t="s">
        <v>576</v>
      </c>
      <c r="B8" t="s">
        <v>147</v>
      </c>
      <c r="C8" t="s">
        <v>606</v>
      </c>
      <c r="D8" t="s">
        <v>605</v>
      </c>
      <c r="E8">
        <v>107775767046.39021</v>
      </c>
      <c r="F8">
        <v>109794897646.74176</v>
      </c>
      <c r="G8">
        <v>113865700843.86235</v>
      </c>
      <c r="H8">
        <v>122002298396.08546</v>
      </c>
      <c r="I8">
        <v>128598234846.50995</v>
      </c>
      <c r="J8">
        <v>133873966223.35449</v>
      </c>
      <c r="K8">
        <v>131815532877.22444</v>
      </c>
      <c r="L8">
        <v>119818390673.89037</v>
      </c>
      <c r="M8">
        <v>121692329015.0065</v>
      </c>
      <c r="N8">
        <v>140270491058.23273</v>
      </c>
      <c r="O8">
        <v>164910983590.09894</v>
      </c>
      <c r="P8">
        <v>182362880595.93188</v>
      </c>
      <c r="Q8">
        <v>188153726685.46155</v>
      </c>
      <c r="R8">
        <v>195726322620.58484</v>
      </c>
      <c r="S8">
        <v>215406613351.30557</v>
      </c>
      <c r="T8">
        <v>210758715900.53583</v>
      </c>
      <c r="U8">
        <v>228614000719.33566</v>
      </c>
      <c r="V8">
        <v>239099946941.35068</v>
      </c>
      <c r="W8">
        <v>234435993902.98386</v>
      </c>
      <c r="X8">
        <v>246387630536.1312</v>
      </c>
      <c r="Y8">
        <v>251114765337.68881</v>
      </c>
      <c r="Z8">
        <v>234051528795.48849</v>
      </c>
      <c r="AA8">
        <v>226331046417.68546</v>
      </c>
      <c r="AB8">
        <v>211928161774.58722</v>
      </c>
      <c r="AC8">
        <v>213005214822.1373</v>
      </c>
      <c r="AD8">
        <v>224506056584.44534</v>
      </c>
      <c r="AE8">
        <v>227559592729.45993</v>
      </c>
      <c r="AF8">
        <v>230755854911.48062</v>
      </c>
      <c r="AG8">
        <v>241659930590.62338</v>
      </c>
      <c r="AH8">
        <v>245805005749.98212</v>
      </c>
      <c r="AI8">
        <v>259997363696.63699</v>
      </c>
      <c r="AJ8">
        <v>262621685108.11511</v>
      </c>
      <c r="AK8">
        <v>269144321721.00873</v>
      </c>
      <c r="AL8">
        <v>265598051622.19916</v>
      </c>
      <c r="AM8">
        <v>264738892774.50241</v>
      </c>
      <c r="AN8">
        <v>269819530486.91296</v>
      </c>
      <c r="AO8">
        <v>282365622652.94391</v>
      </c>
      <c r="AP8">
        <v>294922498563.6236</v>
      </c>
      <c r="AQ8">
        <v>305567171214.07037</v>
      </c>
      <c r="AR8">
        <v>310288257790.31244</v>
      </c>
      <c r="AS8">
        <v>322264640666.10309</v>
      </c>
      <c r="AT8">
        <v>339051709225.4635</v>
      </c>
      <c r="AU8">
        <v>372710820654.8631</v>
      </c>
      <c r="AV8">
        <v>393332785744.04901</v>
      </c>
      <c r="AW8">
        <v>424770689819.1156</v>
      </c>
      <c r="AX8">
        <v>449530318603.84039</v>
      </c>
      <c r="AY8">
        <v>473691501361.89087</v>
      </c>
      <c r="AZ8">
        <v>499852150618.07532</v>
      </c>
      <c r="BA8">
        <v>531250190048.01575</v>
      </c>
      <c r="BB8">
        <v>564623870976.00854</v>
      </c>
      <c r="BC8">
        <v>603981546019.44421</v>
      </c>
      <c r="BD8">
        <v>633270356760.29297</v>
      </c>
      <c r="BE8">
        <v>665791526686.49402</v>
      </c>
      <c r="BF8">
        <v>706448820513.05505</v>
      </c>
      <c r="BG8">
        <v>748310030450.22119</v>
      </c>
      <c r="BH8">
        <v>769367317617.82104</v>
      </c>
      <c r="BI8">
        <v>770455884800.53088</v>
      </c>
      <c r="BJ8">
        <v>788060504144.21777</v>
      </c>
      <c r="BK8">
        <v>810462266683.78333</v>
      </c>
      <c r="BL8">
        <v>836575592045.29773</v>
      </c>
      <c r="BM8">
        <v>828172881287.31445</v>
      </c>
      <c r="BN8">
        <v>861257182052.71936</v>
      </c>
      <c r="BO8">
        <v>893851336757.18359</v>
      </c>
      <c r="BP8">
        <v>923730781089.01709</v>
      </c>
    </row>
    <row r="9" spans="1:68" x14ac:dyDescent="0.3">
      <c r="A9" t="s">
        <v>265</v>
      </c>
      <c r="B9" t="s">
        <v>13</v>
      </c>
      <c r="C9" t="s">
        <v>606</v>
      </c>
      <c r="D9" t="s">
        <v>605</v>
      </c>
      <c r="Y9">
        <v>23063262074.128651</v>
      </c>
      <c r="Z9">
        <v>22048478261.806442</v>
      </c>
      <c r="AA9">
        <v>22048478261.806442</v>
      </c>
      <c r="AB9">
        <v>22974514663.773083</v>
      </c>
      <c r="AC9">
        <v>24352986041.018524</v>
      </c>
      <c r="AD9">
        <v>25205340428.274944</v>
      </c>
      <c r="AE9">
        <v>25936295739.890057</v>
      </c>
      <c r="AF9">
        <v>26995209500.207779</v>
      </c>
      <c r="AG9">
        <v>28649716324.68792</v>
      </c>
      <c r="AH9">
        <v>28661640755.43454</v>
      </c>
      <c r="AI9">
        <v>27672785864.631145</v>
      </c>
      <c r="AJ9">
        <v>27947122601.435089</v>
      </c>
      <c r="AK9">
        <v>26315491127.13089</v>
      </c>
      <c r="AL9">
        <v>20004137038.183407</v>
      </c>
      <c r="AM9">
        <v>20272065135.456169</v>
      </c>
      <c r="AN9">
        <v>23312874911.625793</v>
      </c>
      <c r="AO9">
        <v>26470456890.200928</v>
      </c>
      <c r="AP9">
        <v>28395991341.424957</v>
      </c>
      <c r="AQ9">
        <v>29728088881.446171</v>
      </c>
      <c r="AR9">
        <v>30376604083.873093</v>
      </c>
      <c r="AS9">
        <v>31304495193.778828</v>
      </c>
      <c r="AT9">
        <v>32621161809.653332</v>
      </c>
      <c r="AU9">
        <v>37079068252.735832</v>
      </c>
      <c r="AV9">
        <v>38187732393.492638</v>
      </c>
      <c r="AW9">
        <v>42369289092.850906</v>
      </c>
      <c r="AX9">
        <v>48737393239.503059</v>
      </c>
      <c r="AY9">
        <v>54366562157.63195</v>
      </c>
      <c r="AZ9">
        <v>61983317520.594925</v>
      </c>
      <c r="BA9">
        <v>68906854084.059418</v>
      </c>
      <c r="BB9">
        <v>69499453030.665741</v>
      </c>
      <c r="BC9">
        <v>72556300249.882965</v>
      </c>
      <c r="BD9">
        <v>75075493556.767593</v>
      </c>
      <c r="BE9">
        <v>81488522604.103104</v>
      </c>
      <c r="BF9">
        <v>85525963563.919189</v>
      </c>
      <c r="BG9">
        <v>89650503847.704132</v>
      </c>
      <c r="BH9">
        <v>90496420506.595657</v>
      </c>
      <c r="BI9">
        <v>88161512205.702744</v>
      </c>
      <c r="BJ9">
        <v>88031782694.378662</v>
      </c>
      <c r="BK9">
        <v>86872966032.873459</v>
      </c>
      <c r="BL9">
        <v>86262880684.945633</v>
      </c>
      <c r="BM9">
        <v>81399194250.730057</v>
      </c>
      <c r="BN9">
        <v>82375341952.561584</v>
      </c>
      <c r="BO9">
        <v>84884003095.511398</v>
      </c>
      <c r="BP9">
        <v>85610610955.543457</v>
      </c>
    </row>
    <row r="10" spans="1:68" x14ac:dyDescent="0.3">
      <c r="A10" t="s">
        <v>171</v>
      </c>
      <c r="B10" t="s">
        <v>368</v>
      </c>
      <c r="C10" t="s">
        <v>606</v>
      </c>
      <c r="D10" t="s">
        <v>605</v>
      </c>
      <c r="Y10">
        <v>4650626378.894803</v>
      </c>
      <c r="Z10">
        <v>4917834409.432723</v>
      </c>
      <c r="AA10">
        <v>5062841517.5170517</v>
      </c>
      <c r="AB10">
        <v>5118782790.58601</v>
      </c>
      <c r="AC10">
        <v>5054716276.9624119</v>
      </c>
      <c r="AD10">
        <v>5144722777.0053205</v>
      </c>
      <c r="AE10">
        <v>5434743310.8058758</v>
      </c>
      <c r="AF10">
        <v>5391926084.8175411</v>
      </c>
      <c r="AG10">
        <v>5315358596.2090454</v>
      </c>
      <c r="AH10">
        <v>5838206447.5557709</v>
      </c>
      <c r="AI10">
        <v>5279160805.7599344</v>
      </c>
      <c r="AJ10">
        <v>3800882718.6877646</v>
      </c>
      <c r="AK10">
        <v>3527709061.9465933</v>
      </c>
      <c r="AL10">
        <v>3864937294.2247038</v>
      </c>
      <c r="AM10">
        <v>4185837881.8217549</v>
      </c>
      <c r="AN10">
        <v>4743489156.7433653</v>
      </c>
      <c r="AO10">
        <v>5175146643.2757235</v>
      </c>
      <c r="AP10">
        <v>4610021453.8096638</v>
      </c>
      <c r="AQ10">
        <v>5017059783.319582</v>
      </c>
      <c r="AR10">
        <v>5663799108.527668</v>
      </c>
      <c r="AS10">
        <v>6057218861.9668303</v>
      </c>
      <c r="AT10">
        <v>6559562958.9463739</v>
      </c>
      <c r="AU10">
        <v>6857139117.3927879</v>
      </c>
      <c r="AV10">
        <v>7236245479.6585045</v>
      </c>
      <c r="AW10">
        <v>7635300387.0849104</v>
      </c>
      <c r="AX10">
        <v>8057259479.0045929</v>
      </c>
      <c r="AY10">
        <v>8532852033.689517</v>
      </c>
      <c r="AZ10">
        <v>9043394715.1995163</v>
      </c>
      <c r="BA10">
        <v>9721653065.5361347</v>
      </c>
      <c r="BB10">
        <v>10047745438.945171</v>
      </c>
      <c r="BC10">
        <v>10420209148.092852</v>
      </c>
      <c r="BD10">
        <v>10685445792.018269</v>
      </c>
      <c r="BE10">
        <v>10836884503.1437</v>
      </c>
      <c r="BF10">
        <v>10945471986.7318</v>
      </c>
      <c r="BG10">
        <v>11139693788.812449</v>
      </c>
      <c r="BH10">
        <v>11386853113.0189</v>
      </c>
      <c r="BI10">
        <v>11764325094.212866</v>
      </c>
      <c r="BJ10">
        <v>12211675169.684458</v>
      </c>
      <c r="BK10">
        <v>12702504600.374044</v>
      </c>
      <c r="BL10">
        <v>12967696312.771515</v>
      </c>
      <c r="BM10">
        <v>12539492342.003998</v>
      </c>
      <c r="BN10">
        <v>13656576505.566504</v>
      </c>
      <c r="BO10">
        <v>14319794712.62677</v>
      </c>
      <c r="BP10">
        <v>14812273860.771984</v>
      </c>
    </row>
    <row r="11" spans="1:68" x14ac:dyDescent="0.3">
      <c r="A11" t="s">
        <v>283</v>
      </c>
      <c r="B11" t="s">
        <v>600</v>
      </c>
      <c r="C11" t="s">
        <v>606</v>
      </c>
      <c r="D11" t="s">
        <v>605</v>
      </c>
      <c r="O11">
        <v>859121720.82567072</v>
      </c>
      <c r="P11">
        <v>899066287.64547563</v>
      </c>
      <c r="Q11">
        <v>972337883.87395537</v>
      </c>
      <c r="R11">
        <v>1048068101.0649557</v>
      </c>
      <c r="S11">
        <v>1106956843.8797557</v>
      </c>
      <c r="T11">
        <v>1112958826.533417</v>
      </c>
      <c r="U11">
        <v>1149728616.0719297</v>
      </c>
      <c r="V11">
        <v>1182364531.6687546</v>
      </c>
      <c r="W11">
        <v>1199662526.8824801</v>
      </c>
      <c r="X11">
        <v>1200161072.980623</v>
      </c>
      <c r="Y11">
        <v>1226669361.9793196</v>
      </c>
      <c r="Z11">
        <v>1225044337.7422774</v>
      </c>
      <c r="AA11">
        <v>1240314039.0014861</v>
      </c>
      <c r="AB11">
        <v>1262269064.9920809</v>
      </c>
      <c r="AC11">
        <v>1284796612.9864652</v>
      </c>
      <c r="AD11">
        <v>1314622305.975868</v>
      </c>
      <c r="AE11">
        <v>1357391199.732161</v>
      </c>
      <c r="AF11">
        <v>1432687347.9170098</v>
      </c>
      <c r="AG11">
        <v>1505673114.890976</v>
      </c>
      <c r="AH11">
        <v>1578352471.8456328</v>
      </c>
      <c r="AI11">
        <v>1638036096.2748032</v>
      </c>
      <c r="AJ11">
        <v>1679740553.0063977</v>
      </c>
      <c r="AK11">
        <v>1695348938.0626225</v>
      </c>
      <c r="AL11">
        <v>1677861678.4104936</v>
      </c>
      <c r="AM11">
        <v>1717848180.079921</v>
      </c>
      <c r="AN11">
        <v>1765217871.3590252</v>
      </c>
      <c r="AO11">
        <v>1847295889.2900572</v>
      </c>
      <c r="AP11">
        <v>2014802622.3506365</v>
      </c>
      <c r="AQ11">
        <v>2079171403.4093168</v>
      </c>
      <c r="AR11">
        <v>2164398280.1541309</v>
      </c>
      <c r="AS11">
        <v>2240766094.4180665</v>
      </c>
      <c r="AT11">
        <v>2422701909.3304238</v>
      </c>
      <c r="AU11">
        <v>2532846713.4855151</v>
      </c>
      <c r="AV11">
        <v>2753057566.5731144</v>
      </c>
      <c r="AW11">
        <v>2977037419.5986047</v>
      </c>
      <c r="AX11">
        <v>3137731825.9057717</v>
      </c>
      <c r="AY11">
        <v>3288615581.6283383</v>
      </c>
      <c r="AZ11">
        <v>3339693968.8463278</v>
      </c>
      <c r="BA11">
        <v>3154034156.980412</v>
      </c>
      <c r="BB11">
        <v>2986780565.706706</v>
      </c>
      <c r="BC11">
        <v>2927792903.992187</v>
      </c>
      <c r="BD11">
        <v>2927556638.3244386</v>
      </c>
      <c r="BE11">
        <v>2781926981.0227532</v>
      </c>
      <c r="BF11">
        <v>2683235436.3804183</v>
      </c>
      <c r="BG11">
        <v>2750436142.7357154</v>
      </c>
      <c r="BH11">
        <v>2789881258.5036159</v>
      </c>
      <c r="BI11">
        <v>2893376871.7235017</v>
      </c>
      <c r="BJ11">
        <v>2903390035.7376013</v>
      </c>
      <c r="BK11">
        <v>2949518094.6789575</v>
      </c>
      <c r="BL11">
        <v>3008967036.9828906</v>
      </c>
      <c r="BM11">
        <v>2672445970.8865747</v>
      </c>
      <c r="BN11">
        <v>2893916907.5354991</v>
      </c>
      <c r="BO11">
        <v>3170685261.1836338</v>
      </c>
      <c r="BP11">
        <v>3216475797.7424917</v>
      </c>
    </row>
    <row r="12" spans="1:68" x14ac:dyDescent="0.3">
      <c r="A12" t="s">
        <v>94</v>
      </c>
      <c r="B12" t="s">
        <v>507</v>
      </c>
      <c r="C12" t="s">
        <v>606</v>
      </c>
      <c r="D12" t="s">
        <v>605</v>
      </c>
      <c r="K12">
        <v>253611093191.75775</v>
      </c>
      <c r="L12">
        <v>270707973264.60071</v>
      </c>
      <c r="M12">
        <v>300031659754.60944</v>
      </c>
      <c r="N12">
        <v>322444802417.05072</v>
      </c>
      <c r="O12">
        <v>394415895538.57874</v>
      </c>
      <c r="P12">
        <v>430381237352.42065</v>
      </c>
      <c r="Q12">
        <v>496993124582.54083</v>
      </c>
      <c r="R12">
        <v>566804164719.43652</v>
      </c>
      <c r="S12">
        <v>627210925805.13379</v>
      </c>
      <c r="T12">
        <v>616672962653.83081</v>
      </c>
      <c r="U12">
        <v>711599635222.84277</v>
      </c>
      <c r="V12">
        <v>762265025261.34949</v>
      </c>
      <c r="W12">
        <v>766873033496.203</v>
      </c>
      <c r="X12">
        <v>851430679126.84717</v>
      </c>
      <c r="Y12">
        <v>904562698151.62366</v>
      </c>
      <c r="Z12">
        <v>908437368115.48254</v>
      </c>
      <c r="AA12">
        <v>837908903516.22852</v>
      </c>
      <c r="AB12">
        <v>793240490991.71692</v>
      </c>
      <c r="AC12">
        <v>803403929982.57922</v>
      </c>
      <c r="AD12">
        <v>792962458319.02649</v>
      </c>
      <c r="AE12">
        <v>819777055072.07837</v>
      </c>
      <c r="AF12">
        <v>813428401989.8822</v>
      </c>
      <c r="AG12">
        <v>854586197847.78564</v>
      </c>
      <c r="AH12">
        <v>884906006876.72107</v>
      </c>
      <c r="AI12">
        <v>969119364043.7605</v>
      </c>
      <c r="AJ12">
        <v>982837289393.0155</v>
      </c>
      <c r="AK12">
        <v>1044646894788.2305</v>
      </c>
      <c r="AL12">
        <v>1071749337330.9418</v>
      </c>
      <c r="AM12">
        <v>1105713273812.2642</v>
      </c>
      <c r="AN12">
        <v>1135754341770.4956</v>
      </c>
      <c r="AO12">
        <v>1187893836007</v>
      </c>
      <c r="AP12">
        <v>1246619788348.6279</v>
      </c>
      <c r="AQ12">
        <v>1307052452138.2847</v>
      </c>
      <c r="AR12">
        <v>1331348413330.1025</v>
      </c>
      <c r="AS12">
        <v>1419192122718.1587</v>
      </c>
      <c r="AT12">
        <v>1443014243731.9343</v>
      </c>
      <c r="AU12">
        <v>1452633272201.9978</v>
      </c>
      <c r="AV12">
        <v>1523391104256.2629</v>
      </c>
      <c r="AW12">
        <v>1658559781083.1614</v>
      </c>
      <c r="AX12">
        <v>1749225933124.9053</v>
      </c>
      <c r="AY12">
        <v>1857079402359.1211</v>
      </c>
      <c r="AZ12">
        <v>1940555004994.2571</v>
      </c>
      <c r="BA12">
        <v>2048270460398.7585</v>
      </c>
      <c r="BB12">
        <v>2056652027545.9502</v>
      </c>
      <c r="BC12">
        <v>2155670984617.9766</v>
      </c>
      <c r="BD12">
        <v>2232690455534.2974</v>
      </c>
      <c r="BE12">
        <v>2344404910568.3428</v>
      </c>
      <c r="BF12">
        <v>2403484093830.062</v>
      </c>
      <c r="BG12">
        <v>2460776074977.272</v>
      </c>
      <c r="BH12">
        <v>2544136348540.1826</v>
      </c>
      <c r="BI12">
        <v>2635965590221.7817</v>
      </c>
      <c r="BJ12">
        <v>2675802513982.0493</v>
      </c>
      <c r="BK12">
        <v>2745993015911.7183</v>
      </c>
      <c r="BL12">
        <v>2791881604204.5088</v>
      </c>
      <c r="BM12">
        <v>2641092659011.1426</v>
      </c>
      <c r="BN12">
        <v>2776228048075.3701</v>
      </c>
      <c r="BO12">
        <v>2937057964572.9849</v>
      </c>
      <c r="BP12">
        <v>2964366493989.1392</v>
      </c>
    </row>
    <row r="13" spans="1:68" x14ac:dyDescent="0.3">
      <c r="A13" t="s">
        <v>35</v>
      </c>
      <c r="B13" t="s">
        <v>178</v>
      </c>
      <c r="C13" t="s">
        <v>606</v>
      </c>
      <c r="D13" t="s">
        <v>605</v>
      </c>
      <c r="O13">
        <v>14070592924.331505</v>
      </c>
      <c r="P13">
        <v>19222171572.096134</v>
      </c>
      <c r="Q13">
        <v>26734126558.99855</v>
      </c>
      <c r="R13">
        <v>47217855776.346748</v>
      </c>
      <c r="S13">
        <v>54063519992.562363</v>
      </c>
      <c r="T13">
        <v>57430272387.414581</v>
      </c>
      <c r="U13">
        <v>66921691095.895813</v>
      </c>
      <c r="V13">
        <v>81269253405.425842</v>
      </c>
      <c r="W13">
        <v>79977394655.222031</v>
      </c>
      <c r="X13">
        <v>96711523271.000534</v>
      </c>
      <c r="Y13">
        <v>119801181764.46567</v>
      </c>
      <c r="Z13">
        <v>125382930480.48996</v>
      </c>
      <c r="AA13">
        <v>116958054938.59969</v>
      </c>
      <c r="AB13">
        <v>111407435357.04619</v>
      </c>
      <c r="AC13">
        <v>115882617757.18398</v>
      </c>
      <c r="AD13">
        <v>111717244274.19031</v>
      </c>
      <c r="AE13">
        <v>95006426309.524338</v>
      </c>
      <c r="AF13">
        <v>98219526269.695221</v>
      </c>
      <c r="AG13">
        <v>95647247529.550308</v>
      </c>
      <c r="AH13">
        <v>107448100944.22025</v>
      </c>
      <c r="AI13">
        <v>127141173341.44849</v>
      </c>
      <c r="AJ13">
        <v>128234691621.35905</v>
      </c>
      <c r="AK13">
        <v>132524071345.55385</v>
      </c>
      <c r="AL13">
        <v>134195452934.19241</v>
      </c>
      <c r="AM13">
        <v>143449770720.49298</v>
      </c>
      <c r="AN13">
        <v>153043528513.01736</v>
      </c>
      <c r="AO13">
        <v>161917610697.96289</v>
      </c>
      <c r="AP13">
        <v>175179308497.33524</v>
      </c>
      <c r="AQ13">
        <v>175690822166.66711</v>
      </c>
      <c r="AR13">
        <v>180789745171.17123</v>
      </c>
      <c r="AS13">
        <v>200410321466.33405</v>
      </c>
      <c r="AT13">
        <v>203214232286.70691</v>
      </c>
      <c r="AU13">
        <v>208159362862.99814</v>
      </c>
      <c r="AV13">
        <v>226478512548.98877</v>
      </c>
      <c r="AW13">
        <v>248144435949.92654</v>
      </c>
      <c r="AX13">
        <v>260192198684.1557</v>
      </c>
      <c r="AY13">
        <v>285788137283.3313</v>
      </c>
      <c r="AZ13">
        <v>294888746643.28473</v>
      </c>
      <c r="BA13">
        <v>304301112624.57837</v>
      </c>
      <c r="BB13">
        <v>288346842937.12427</v>
      </c>
      <c r="BC13">
        <v>292968610443.83899</v>
      </c>
      <c r="BD13">
        <v>311179896153.5564</v>
      </c>
      <c r="BE13">
        <v>316857313565.96783</v>
      </c>
      <c r="BF13">
        <v>332876224084.28394</v>
      </c>
      <c r="BG13">
        <v>346742821790.42413</v>
      </c>
      <c r="BH13">
        <v>370275469571.13684</v>
      </c>
      <c r="BI13">
        <v>390868305597.13916</v>
      </c>
      <c r="BJ13">
        <v>393741456224.29584</v>
      </c>
      <c r="BK13">
        <v>398914879874.98804</v>
      </c>
      <c r="BL13">
        <v>403336245504.45685</v>
      </c>
      <c r="BM13">
        <v>383342656333.3736</v>
      </c>
      <c r="BN13">
        <v>400036290964.17523</v>
      </c>
      <c r="BO13">
        <v>431440812447.75525</v>
      </c>
      <c r="BP13">
        <v>446126441632.29236</v>
      </c>
    </row>
    <row r="14" spans="1:68" x14ac:dyDescent="0.3">
      <c r="A14" t="s">
        <v>258</v>
      </c>
      <c r="B14" t="s">
        <v>401</v>
      </c>
      <c r="C14" t="s">
        <v>606</v>
      </c>
      <c r="D14" t="s">
        <v>605</v>
      </c>
      <c r="E14">
        <v>150797810295.88416</v>
      </c>
      <c r="F14">
        <v>158982878499.52405</v>
      </c>
      <c r="G14">
        <v>157628310158.56668</v>
      </c>
      <c r="H14">
        <v>149261089202.81174</v>
      </c>
      <c r="I14">
        <v>164381681831.91791</v>
      </c>
      <c r="J14">
        <v>181755894112.43298</v>
      </c>
      <c r="K14">
        <v>180556802912.31104</v>
      </c>
      <c r="L14">
        <v>186320169964.57614</v>
      </c>
      <c r="M14">
        <v>195305461613.1561</v>
      </c>
      <c r="N14">
        <v>214210104570.48184</v>
      </c>
      <c r="O14">
        <v>220734180309.32224</v>
      </c>
      <c r="P14">
        <v>233223609573.66916</v>
      </c>
      <c r="Q14">
        <v>237021461356.44754</v>
      </c>
      <c r="R14">
        <v>243685921868.22629</v>
      </c>
      <c r="S14">
        <v>257171024124.45163</v>
      </c>
      <c r="T14">
        <v>257097956426.36252</v>
      </c>
      <c r="U14">
        <v>251909073021.03839</v>
      </c>
      <c r="V14">
        <v>269376820356.43082</v>
      </c>
      <c r="W14">
        <v>257238364643.47409</v>
      </c>
      <c r="X14">
        <v>283535234199.29901</v>
      </c>
      <c r="Y14">
        <v>287841521828.6344</v>
      </c>
      <c r="Z14">
        <v>272903153784.45828</v>
      </c>
      <c r="AA14">
        <v>270895516738.16028</v>
      </c>
      <c r="AB14">
        <v>282677015450.45673</v>
      </c>
      <c r="AC14">
        <v>287117132733.28741</v>
      </c>
      <c r="AD14">
        <v>272218554792.86124</v>
      </c>
      <c r="AE14">
        <v>288969188904.05359</v>
      </c>
      <c r="AF14">
        <v>296785426416.39294</v>
      </c>
      <c r="AG14">
        <v>293550663101.6488</v>
      </c>
      <c r="AH14">
        <v>272541389928.66974</v>
      </c>
      <c r="AI14">
        <v>265817211205.31146</v>
      </c>
      <c r="AJ14">
        <v>290094591011.84412</v>
      </c>
      <c r="AK14">
        <v>313120244489.88959</v>
      </c>
      <c r="AL14">
        <v>338817957426.03479</v>
      </c>
      <c r="AM14">
        <v>358592053441.5451</v>
      </c>
      <c r="AN14">
        <v>348389357874.28314</v>
      </c>
      <c r="AO14">
        <v>367643757074.80249</v>
      </c>
      <c r="AP14">
        <v>397463514160.86639</v>
      </c>
      <c r="AQ14">
        <v>412766570325.76428</v>
      </c>
      <c r="AR14">
        <v>398792535409.2926</v>
      </c>
      <c r="AS14">
        <v>395646066535.87512</v>
      </c>
      <c r="AT14">
        <v>378202665751.8526</v>
      </c>
      <c r="AU14">
        <v>336999433710.19299</v>
      </c>
      <c r="AV14">
        <v>366780211148.67407</v>
      </c>
      <c r="AW14">
        <v>399898899166.7381</v>
      </c>
      <c r="AX14">
        <v>435296589745.33881</v>
      </c>
      <c r="AY14">
        <v>470325565798.35266</v>
      </c>
      <c r="AZ14">
        <v>512690850741.56049</v>
      </c>
      <c r="BA14">
        <v>533491913656.27863</v>
      </c>
      <c r="BB14">
        <v>501917060966.23511</v>
      </c>
      <c r="BC14">
        <v>552738161802.46277</v>
      </c>
      <c r="BD14">
        <v>585924294024.78528</v>
      </c>
      <c r="BE14">
        <v>579910247223.42798</v>
      </c>
      <c r="BF14">
        <v>593858966307.15649</v>
      </c>
      <c r="BG14">
        <v>578937574935.69556</v>
      </c>
      <c r="BH14">
        <v>594749285413.2124</v>
      </c>
      <c r="BI14">
        <v>582376550428.08997</v>
      </c>
      <c r="BJ14">
        <v>598790850843.67688</v>
      </c>
      <c r="BK14">
        <v>583118120294.00244</v>
      </c>
      <c r="BL14">
        <v>571450737224.44202</v>
      </c>
      <c r="BM14">
        <v>514874343768.06573</v>
      </c>
      <c r="BN14">
        <v>570058627079.24866</v>
      </c>
      <c r="BO14">
        <v>598312841626.66248</v>
      </c>
      <c r="BP14">
        <v>589035991825.94385</v>
      </c>
    </row>
    <row r="15" spans="1:68" x14ac:dyDescent="0.3">
      <c r="A15" t="s">
        <v>72</v>
      </c>
      <c r="B15" t="s">
        <v>237</v>
      </c>
      <c r="C15" t="s">
        <v>606</v>
      </c>
      <c r="D15" t="s">
        <v>605</v>
      </c>
      <c r="AI15">
        <v>5839777093.951232</v>
      </c>
      <c r="AJ15">
        <v>5156523262.605176</v>
      </c>
      <c r="AK15">
        <v>3001096397.2506552</v>
      </c>
      <c r="AL15">
        <v>2736999950.5070229</v>
      </c>
      <c r="AM15">
        <v>2884798023.9004631</v>
      </c>
      <c r="AN15">
        <v>3083849041.9621873</v>
      </c>
      <c r="AO15">
        <v>3264729146.7809014</v>
      </c>
      <c r="AP15">
        <v>3373153403.7499542</v>
      </c>
      <c r="AQ15">
        <v>3619393601.8091397</v>
      </c>
      <c r="AR15">
        <v>3738833590.6898937</v>
      </c>
      <c r="AS15">
        <v>3959424772.6572833</v>
      </c>
      <c r="AT15">
        <v>4339529550.8037148</v>
      </c>
      <c r="AU15">
        <v>4912347451.4202185</v>
      </c>
      <c r="AV15">
        <v>5600076094.6951981</v>
      </c>
      <c r="AW15">
        <v>6188084084.5721235</v>
      </c>
      <c r="AX15">
        <v>7048227772.2727766</v>
      </c>
      <c r="AY15">
        <v>7978593838.1751566</v>
      </c>
      <c r="AZ15">
        <v>9071661194.1285572</v>
      </c>
      <c r="BA15">
        <v>9697605816.5623989</v>
      </c>
      <c r="BB15">
        <v>8330243396.3592377</v>
      </c>
      <c r="BC15">
        <v>8513508751.0970592</v>
      </c>
      <c r="BD15">
        <v>8913643662.2857418</v>
      </c>
      <c r="BE15">
        <v>9555426006.0563183</v>
      </c>
      <c r="BF15">
        <v>9870755064.256176</v>
      </c>
      <c r="BG15">
        <v>10226102246.627628</v>
      </c>
      <c r="BH15">
        <v>10553337518.414</v>
      </c>
      <c r="BI15">
        <v>10574444193.432463</v>
      </c>
      <c r="BJ15">
        <v>11367527508.11347</v>
      </c>
      <c r="BK15">
        <v>11958638938.495953</v>
      </c>
      <c r="BL15">
        <v>12867495497.64695</v>
      </c>
      <c r="BM15">
        <v>11941035821.918497</v>
      </c>
      <c r="BN15">
        <v>12633615899.668158</v>
      </c>
      <c r="BO15">
        <v>14225451502.998127</v>
      </c>
      <c r="BP15">
        <v>15463065783.758963</v>
      </c>
    </row>
    <row r="16" spans="1:68" x14ac:dyDescent="0.3">
      <c r="A16" t="s">
        <v>92</v>
      </c>
      <c r="B16" t="s">
        <v>291</v>
      </c>
      <c r="C16" t="s">
        <v>606</v>
      </c>
      <c r="D16" t="s">
        <v>605</v>
      </c>
      <c r="AU16">
        <v>744923664.12213755</v>
      </c>
      <c r="AV16">
        <v>752116030.53435135</v>
      </c>
      <c r="AW16">
        <v>755198473.28244293</v>
      </c>
      <c r="AX16">
        <v>752116030.53435123</v>
      </c>
      <c r="AY16">
        <v>721291603.05343521</v>
      </c>
      <c r="AZ16">
        <v>734648854.96183217</v>
      </c>
      <c r="BA16">
        <v>715126717.55725205</v>
      </c>
      <c r="BB16">
        <v>685329770.99236655</v>
      </c>
      <c r="BC16">
        <v>687384732.8244276</v>
      </c>
      <c r="BD16">
        <v>687384732.8244276</v>
      </c>
      <c r="BE16">
        <v>657587786.25954211</v>
      </c>
      <c r="BF16">
        <v>641148091.60305357</v>
      </c>
      <c r="BG16">
        <v>652450381.67938936</v>
      </c>
      <c r="BH16">
        <v>673000000</v>
      </c>
      <c r="BI16">
        <v>661697709.92366409</v>
      </c>
      <c r="BJ16">
        <v>615461068.70229006</v>
      </c>
      <c r="BK16">
        <v>631900763.3587786</v>
      </c>
      <c r="BL16">
        <v>628818320.61068702</v>
      </c>
      <c r="BM16">
        <v>656560305.34351146</v>
      </c>
      <c r="BN16">
        <v>651422900.76335883</v>
      </c>
      <c r="BO16">
        <v>662725190.83969462</v>
      </c>
    </row>
    <row r="17" spans="1:68" x14ac:dyDescent="0.3">
      <c r="A17" t="s">
        <v>335</v>
      </c>
      <c r="B17" t="s">
        <v>400</v>
      </c>
      <c r="C17" t="s">
        <v>606</v>
      </c>
      <c r="D17" t="s">
        <v>605</v>
      </c>
      <c r="V17">
        <v>387095908.99355727</v>
      </c>
      <c r="W17">
        <v>404064146.19439888</v>
      </c>
      <c r="X17">
        <v>436713652.37916839</v>
      </c>
      <c r="Y17">
        <v>472353897.2043792</v>
      </c>
      <c r="Z17">
        <v>490375108.40087736</v>
      </c>
      <c r="AA17">
        <v>489961962.35397041</v>
      </c>
      <c r="AB17">
        <v>516242438.32890022</v>
      </c>
      <c r="AC17">
        <v>568719298.60549557</v>
      </c>
      <c r="AD17">
        <v>612191037.52340245</v>
      </c>
      <c r="AE17">
        <v>682557487.24703884</v>
      </c>
      <c r="AF17">
        <v>727784182.82437336</v>
      </c>
      <c r="AG17">
        <v>765727808.26508307</v>
      </c>
      <c r="AH17">
        <v>805945565.04363453</v>
      </c>
      <c r="AI17">
        <v>830215153.17963684</v>
      </c>
      <c r="AJ17">
        <v>848287550.61203504</v>
      </c>
      <c r="AK17">
        <v>858115307.9048301</v>
      </c>
      <c r="AL17">
        <v>903426095.15542901</v>
      </c>
      <c r="AM17">
        <v>963738105.68442762</v>
      </c>
      <c r="AN17">
        <v>921725174.48966992</v>
      </c>
      <c r="AO17">
        <v>982603889.77327538</v>
      </c>
      <c r="AP17">
        <v>1036364062.1070772</v>
      </c>
      <c r="AQ17">
        <v>1085396819.9395456</v>
      </c>
      <c r="AR17">
        <v>1125640169.8360469</v>
      </c>
      <c r="AS17">
        <v>1195469164.0827336</v>
      </c>
      <c r="AT17">
        <v>1141098413.0778394</v>
      </c>
      <c r="AU17">
        <v>1152820061.0989335</v>
      </c>
      <c r="AV17">
        <v>1222875737.2474627</v>
      </c>
      <c r="AW17">
        <v>1293395745.6787989</v>
      </c>
      <c r="AX17">
        <v>1377129115.291743</v>
      </c>
      <c r="AY17">
        <v>1552134855.833756</v>
      </c>
      <c r="AZ17">
        <v>1696721347.6123555</v>
      </c>
      <c r="BA17">
        <v>1696483697.2313912</v>
      </c>
      <c r="BB17">
        <v>1493533928.0476995</v>
      </c>
      <c r="BC17">
        <v>1376434444.9473863</v>
      </c>
      <c r="BD17">
        <v>1349473923.2669282</v>
      </c>
      <c r="BE17">
        <v>1394989455.4611268</v>
      </c>
      <c r="BF17">
        <v>1386609537.4123595</v>
      </c>
      <c r="BG17">
        <v>1417273748.8761513</v>
      </c>
      <c r="BH17">
        <v>1437755555.5555553</v>
      </c>
      <c r="BI17">
        <v>1496700162.3540831</v>
      </c>
      <c r="BJ17">
        <v>1533568876.840893</v>
      </c>
      <c r="BK17">
        <v>1640200774.6996615</v>
      </c>
      <c r="BL17">
        <v>1691054300.0662863</v>
      </c>
      <c r="BM17">
        <v>1371776497.4804881</v>
      </c>
      <c r="BN17">
        <v>1484148566.079468</v>
      </c>
      <c r="BO17">
        <v>1625386015.5663264</v>
      </c>
      <c r="BP17">
        <v>1688158621.5782309</v>
      </c>
    </row>
    <row r="18" spans="1:68" x14ac:dyDescent="0.3">
      <c r="A18" t="s">
        <v>352</v>
      </c>
      <c r="B18" t="s">
        <v>251</v>
      </c>
      <c r="C18" t="s">
        <v>606</v>
      </c>
      <c r="D18" t="s">
        <v>605</v>
      </c>
      <c r="E18">
        <v>204552693089.73541</v>
      </c>
      <c r="F18">
        <v>209630955779.93762</v>
      </c>
      <c r="G18">
        <v>212344121294.87698</v>
      </c>
      <c r="H18">
        <v>225544205184.52307</v>
      </c>
      <c r="I18">
        <v>241288179166.10181</v>
      </c>
      <c r="J18">
        <v>255718059201.20654</v>
      </c>
      <c r="K18">
        <v>261801097293.83432</v>
      </c>
      <c r="L18">
        <v>278307830410.40729</v>
      </c>
      <c r="M18">
        <v>292484137221.48981</v>
      </c>
      <c r="N18">
        <v>313090190822.92474</v>
      </c>
      <c r="O18">
        <v>335556914435.48193</v>
      </c>
      <c r="P18">
        <v>348981339247.18518</v>
      </c>
      <c r="Q18">
        <v>362627385697.04181</v>
      </c>
      <c r="R18">
        <v>372125844372.7453</v>
      </c>
      <c r="S18">
        <v>387410259374.59485</v>
      </c>
      <c r="T18">
        <v>392587775927.28296</v>
      </c>
      <c r="U18">
        <v>402751099517.44666</v>
      </c>
      <c r="V18">
        <v>417230606483.79431</v>
      </c>
      <c r="W18">
        <v>420958064894.8222</v>
      </c>
      <c r="X18">
        <v>438008654792.13971</v>
      </c>
      <c r="Y18">
        <v>451305273260.36798</v>
      </c>
      <c r="Z18">
        <v>466378263938.70313</v>
      </c>
      <c r="AA18">
        <v>481886340041.63385</v>
      </c>
      <c r="AB18">
        <v>471166922893.15881</v>
      </c>
      <c r="AC18">
        <v>492801545631.17688</v>
      </c>
      <c r="AD18">
        <v>518814215454.1886</v>
      </c>
      <c r="AE18">
        <v>539388997290.73077</v>
      </c>
      <c r="AF18">
        <v>553211117373.35339</v>
      </c>
      <c r="AG18">
        <v>585042374929.35571</v>
      </c>
      <c r="AH18">
        <v>607734119284.94604</v>
      </c>
      <c r="AI18">
        <v>629485671230.8241</v>
      </c>
      <c r="AJ18">
        <v>627081824259.93323</v>
      </c>
      <c r="AK18">
        <v>629763718009.97974</v>
      </c>
      <c r="AL18">
        <v>655238649441.03015</v>
      </c>
      <c r="AM18">
        <v>681315222435.77942</v>
      </c>
      <c r="AN18">
        <v>707771815356.07385</v>
      </c>
      <c r="AO18">
        <v>735119653575.81335</v>
      </c>
      <c r="AP18">
        <v>763886278172.32031</v>
      </c>
      <c r="AQ18">
        <v>799508217490.11218</v>
      </c>
      <c r="AR18">
        <v>839704672154.94165</v>
      </c>
      <c r="AS18">
        <v>872633840587.07214</v>
      </c>
      <c r="AT18">
        <v>890305786856.39026</v>
      </c>
      <c r="AU18">
        <v>925736696479.94556</v>
      </c>
      <c r="AV18">
        <v>954348321893.94019</v>
      </c>
      <c r="AW18">
        <v>994663065408.58167</v>
      </c>
      <c r="AX18">
        <v>1026036123626.8068</v>
      </c>
      <c r="AY18">
        <v>1054306478910.8842</v>
      </c>
      <c r="AZ18">
        <v>1094089602422.3479</v>
      </c>
      <c r="BA18">
        <v>1133326149869.1631</v>
      </c>
      <c r="BB18">
        <v>1154775181480.752</v>
      </c>
      <c r="BC18">
        <v>1180486690611.4263</v>
      </c>
      <c r="BD18">
        <v>1208924281855.5825</v>
      </c>
      <c r="BE18">
        <v>1256294887279.4084</v>
      </c>
      <c r="BF18">
        <v>1289036425122.1819</v>
      </c>
      <c r="BG18">
        <v>1322646774172.1948</v>
      </c>
      <c r="BH18">
        <v>1351768945139.1135</v>
      </c>
      <c r="BI18">
        <v>1389336532090.019</v>
      </c>
      <c r="BJ18">
        <v>1421551208676.4463</v>
      </c>
      <c r="BK18">
        <v>1462866648667.6577</v>
      </c>
      <c r="BL18">
        <v>1494773366351.9883</v>
      </c>
      <c r="BM18">
        <v>1489770563790.1143</v>
      </c>
      <c r="BN18">
        <v>1521231998735.2102</v>
      </c>
      <c r="BO18">
        <v>1586172577281.9646</v>
      </c>
      <c r="BP18">
        <v>1634027215240.6533</v>
      </c>
    </row>
    <row r="19" spans="1:68" x14ac:dyDescent="0.3">
      <c r="A19" t="s">
        <v>50</v>
      </c>
      <c r="B19" t="s">
        <v>292</v>
      </c>
      <c r="C19" t="s">
        <v>606</v>
      </c>
      <c r="D19" t="s">
        <v>605</v>
      </c>
      <c r="E19">
        <v>84295314542.464447</v>
      </c>
      <c r="F19">
        <v>88963571626.895706</v>
      </c>
      <c r="G19">
        <v>91319927608.171127</v>
      </c>
      <c r="H19">
        <v>95098990567.893555</v>
      </c>
      <c r="I19">
        <v>100923189151.18526</v>
      </c>
      <c r="J19">
        <v>104435492666.46597</v>
      </c>
      <c r="K19">
        <v>110328642781.45955</v>
      </c>
      <c r="L19">
        <v>113647381090.94046</v>
      </c>
      <c r="M19">
        <v>118730047442.40247</v>
      </c>
      <c r="N19">
        <v>126181387506.09941</v>
      </c>
      <c r="O19">
        <v>135169130645.02414</v>
      </c>
      <c r="P19">
        <v>142082989214.12881</v>
      </c>
      <c r="Q19">
        <v>150903303811.96237</v>
      </c>
      <c r="R19">
        <v>158283132276.33307</v>
      </c>
      <c r="S19">
        <v>164522871893.8389</v>
      </c>
      <c r="T19">
        <v>163924443911.63849</v>
      </c>
      <c r="U19">
        <v>171429635128.008</v>
      </c>
      <c r="V19">
        <v>180138227325.3201</v>
      </c>
      <c r="W19">
        <v>179758759493.05878</v>
      </c>
      <c r="X19">
        <v>189387896783.51617</v>
      </c>
      <c r="Y19">
        <v>192667120935.94159</v>
      </c>
      <c r="Z19">
        <v>192389112509.96347</v>
      </c>
      <c r="AA19">
        <v>196258547592.12128</v>
      </c>
      <c r="AB19">
        <v>202093486979.04709</v>
      </c>
      <c r="AC19">
        <v>202197109935.46704</v>
      </c>
      <c r="AD19">
        <v>207249365643.95923</v>
      </c>
      <c r="AE19">
        <v>212018988476.74518</v>
      </c>
      <c r="AF19">
        <v>214896442478.29477</v>
      </c>
      <c r="AG19">
        <v>221979171128.37833</v>
      </c>
      <c r="AH19">
        <v>230607667590.11621</v>
      </c>
      <c r="AI19">
        <v>240629049863.28342</v>
      </c>
      <c r="AJ19">
        <v>248910606082.17444</v>
      </c>
      <c r="AK19">
        <v>254121610895.05728</v>
      </c>
      <c r="AL19">
        <v>255460346929.85965</v>
      </c>
      <c r="AM19">
        <v>261596808649.45456</v>
      </c>
      <c r="AN19">
        <v>268576168421.57016</v>
      </c>
      <c r="AO19">
        <v>274886456416.22644</v>
      </c>
      <c r="AP19">
        <v>280641477589.6405</v>
      </c>
      <c r="AQ19">
        <v>290692443914.52332</v>
      </c>
      <c r="AR19">
        <v>301030430129.08197</v>
      </c>
      <c r="AS19">
        <v>311192381028.41394</v>
      </c>
      <c r="AT19">
        <v>315135711888.11316</v>
      </c>
      <c r="AU19">
        <v>320340348097.00378</v>
      </c>
      <c r="AV19">
        <v>323356259321.68738</v>
      </c>
      <c r="AW19">
        <v>332200441760.8241</v>
      </c>
      <c r="AX19">
        <v>339655236682.6756</v>
      </c>
      <c r="AY19">
        <v>351387070656.3396</v>
      </c>
      <c r="AZ19">
        <v>364484726093.49194</v>
      </c>
      <c r="BA19">
        <v>369807747327.81226</v>
      </c>
      <c r="BB19">
        <v>355886045571.66382</v>
      </c>
      <c r="BC19">
        <v>362424005611.47632</v>
      </c>
      <c r="BD19">
        <v>373016924602.91382</v>
      </c>
      <c r="BE19">
        <v>375555101767.1521</v>
      </c>
      <c r="BF19">
        <v>375650886014.99982</v>
      </c>
      <c r="BG19">
        <v>378134963330.69122</v>
      </c>
      <c r="BH19">
        <v>381971148530.54279</v>
      </c>
      <c r="BI19">
        <v>389570224508.69116</v>
      </c>
      <c r="BJ19">
        <v>398368950204.69897</v>
      </c>
      <c r="BK19">
        <v>408030932405.25751</v>
      </c>
      <c r="BL19">
        <v>413949540159.26526</v>
      </c>
      <c r="BM19">
        <v>386492302608.55048</v>
      </c>
      <c r="BN19">
        <v>402871331324.59735</v>
      </c>
      <c r="BO19">
        <v>422235060667.71448</v>
      </c>
      <c r="BP19">
        <v>418735512774.00745</v>
      </c>
    </row>
    <row r="20" spans="1:68" x14ac:dyDescent="0.3">
      <c r="A20" t="s">
        <v>434</v>
      </c>
      <c r="B20" t="s">
        <v>428</v>
      </c>
      <c r="C20" t="s">
        <v>606</v>
      </c>
      <c r="D20" t="s">
        <v>605</v>
      </c>
      <c r="AI20">
        <v>20240091907.576733</v>
      </c>
      <c r="AJ20">
        <v>20098411228.661938</v>
      </c>
      <c r="AK20">
        <v>15556170225.374197</v>
      </c>
      <c r="AL20">
        <v>11962695102.612385</v>
      </c>
      <c r="AM20">
        <v>9606044019.069437</v>
      </c>
      <c r="AN20">
        <v>8472530910.5357208</v>
      </c>
      <c r="AO20">
        <v>8582673761.930479</v>
      </c>
      <c r="AP20">
        <v>9080468852.8211842</v>
      </c>
      <c r="AQ20">
        <v>9988515702.829031</v>
      </c>
      <c r="AR20">
        <v>10727665994.647696</v>
      </c>
      <c r="AS20">
        <v>11918436828.164114</v>
      </c>
      <c r="AT20">
        <v>13098362058.102568</v>
      </c>
      <c r="AU20">
        <v>14334705485.385927</v>
      </c>
      <c r="AV20">
        <v>15798035139.510815</v>
      </c>
      <c r="AW20">
        <v>17259953999.187225</v>
      </c>
      <c r="AX20">
        <v>22086102614.13002</v>
      </c>
      <c r="AY20">
        <v>29705808016.004879</v>
      </c>
      <c r="AZ20">
        <v>37132259975.913261</v>
      </c>
      <c r="BA20">
        <v>41127311680.07785</v>
      </c>
      <c r="BB20">
        <v>44950656172.180161</v>
      </c>
      <c r="BC20">
        <v>47220189860.765785</v>
      </c>
      <c r="BD20">
        <v>47267410115.707581</v>
      </c>
      <c r="BE20">
        <v>48290862738.26815</v>
      </c>
      <c r="BF20">
        <v>51096465688.574501</v>
      </c>
      <c r="BG20">
        <v>52501877459.744362</v>
      </c>
      <c r="BH20">
        <v>53076235354.746017</v>
      </c>
      <c r="BI20">
        <v>51430872122.242577</v>
      </c>
      <c r="BJ20">
        <v>51533733835.092964</v>
      </c>
      <c r="BK20">
        <v>52306739842.619354</v>
      </c>
      <c r="BL20">
        <v>53614408373.959106</v>
      </c>
      <c r="BM20">
        <v>51308988759.027374</v>
      </c>
      <c r="BN20">
        <v>54190732985.912254</v>
      </c>
      <c r="BO20">
        <v>56745718946.457932</v>
      </c>
      <c r="BP20">
        <v>57383526259.142403</v>
      </c>
    </row>
    <row r="21" spans="1:68" x14ac:dyDescent="0.3">
      <c r="A21" t="s">
        <v>381</v>
      </c>
      <c r="B21" t="s">
        <v>445</v>
      </c>
      <c r="C21" t="s">
        <v>606</v>
      </c>
      <c r="D21" t="s">
        <v>605</v>
      </c>
      <c r="E21">
        <v>798536036.45681655</v>
      </c>
      <c r="F21">
        <v>688768194.43073249</v>
      </c>
      <c r="G21">
        <v>751192343.69022441</v>
      </c>
      <c r="H21">
        <v>782257207.62360203</v>
      </c>
      <c r="I21">
        <v>831328498.74012268</v>
      </c>
      <c r="J21">
        <v>864309175.83938503</v>
      </c>
      <c r="K21">
        <v>904179696.71667457</v>
      </c>
      <c r="L21">
        <v>1029151061.6946675</v>
      </c>
      <c r="M21">
        <v>1026085388.7065136</v>
      </c>
      <c r="N21">
        <v>1011109250.3016102</v>
      </c>
      <c r="O21">
        <v>1226735079.7704759</v>
      </c>
      <c r="P21">
        <v>1260431391.1634841</v>
      </c>
      <c r="Q21">
        <v>1179713806.9812968</v>
      </c>
      <c r="R21">
        <v>1260984889.4828515</v>
      </c>
      <c r="S21">
        <v>1251819552.425837</v>
      </c>
      <c r="T21">
        <v>1260556254.4031155</v>
      </c>
      <c r="U21">
        <v>1360677964.1039014</v>
      </c>
      <c r="V21">
        <v>1516740284.2756634</v>
      </c>
      <c r="W21">
        <v>1502474189.3552303</v>
      </c>
      <c r="X21">
        <v>1527489707.7469099</v>
      </c>
      <c r="Y21">
        <v>1542627981.9459476</v>
      </c>
      <c r="Z21">
        <v>1730262074.4073141</v>
      </c>
      <c r="AA21">
        <v>1712032036.3021946</v>
      </c>
      <c r="AB21">
        <v>1775639624.6481931</v>
      </c>
      <c r="AC21">
        <v>1778401525.634023</v>
      </c>
      <c r="AD21">
        <v>1987953781.699614</v>
      </c>
      <c r="AE21">
        <v>2052565867.0603299</v>
      </c>
      <c r="AF21">
        <v>2165520539.6411691</v>
      </c>
      <c r="AG21">
        <v>2274468405.6735435</v>
      </c>
      <c r="AH21">
        <v>2305162407.6769996</v>
      </c>
      <c r="AI21">
        <v>2385838991.8942237</v>
      </c>
      <c r="AJ21">
        <v>2505055464.2299113</v>
      </c>
      <c r="AK21">
        <v>2530356483.611187</v>
      </c>
      <c r="AL21">
        <v>2372462238.9986653</v>
      </c>
      <c r="AM21">
        <v>2281596935.3352108</v>
      </c>
      <c r="AN21">
        <v>2100894457.9711545</v>
      </c>
      <c r="AO21">
        <v>1932822901.3767209</v>
      </c>
      <c r="AP21">
        <v>1902091017.3055549</v>
      </c>
      <c r="AQ21">
        <v>1992440340.5342927</v>
      </c>
      <c r="AR21">
        <v>1972316693.1646686</v>
      </c>
      <c r="AS21">
        <v>1955416620.3026407</v>
      </c>
      <c r="AT21">
        <v>1995616214.180727</v>
      </c>
      <c r="AU21">
        <v>2084351676.5382409</v>
      </c>
      <c r="AV21">
        <v>2058844882.2828271</v>
      </c>
      <c r="AW21">
        <v>2158362397.8683076</v>
      </c>
      <c r="AX21">
        <v>2177787659.4685888</v>
      </c>
      <c r="AY21">
        <v>2295688883.377964</v>
      </c>
      <c r="AZ21">
        <v>2374934882.817492</v>
      </c>
      <c r="BA21">
        <v>2490397480.7240243</v>
      </c>
      <c r="BB21">
        <v>2585349995.2736325</v>
      </c>
      <c r="BC21">
        <v>2717827465.4466162</v>
      </c>
      <c r="BD21">
        <v>2827426575.5041485</v>
      </c>
      <c r="BE21">
        <v>2953153932.0447178</v>
      </c>
      <c r="BF21">
        <v>3098572839.6490965</v>
      </c>
      <c r="BG21">
        <v>3229972475.4054451</v>
      </c>
      <c r="BH21">
        <v>3104003546.2649732</v>
      </c>
      <c r="BI21">
        <v>3085379496.7683783</v>
      </c>
      <c r="BJ21">
        <v>3100806433.2029543</v>
      </c>
      <c r="BK21">
        <v>3150727414.316329</v>
      </c>
      <c r="BL21">
        <v>3207836406.8824778</v>
      </c>
      <c r="BM21">
        <v>3218331064.7921572</v>
      </c>
      <c r="BN21">
        <v>3318099327.7590775</v>
      </c>
      <c r="BO21">
        <v>3379450965.7308035</v>
      </c>
      <c r="BP21">
        <v>3470696161.9825921</v>
      </c>
    </row>
    <row r="22" spans="1:68" x14ac:dyDescent="0.3">
      <c r="A22" t="s">
        <v>523</v>
      </c>
      <c r="B22" t="s">
        <v>37</v>
      </c>
      <c r="C22" t="s">
        <v>606</v>
      </c>
      <c r="D22" t="s">
        <v>605</v>
      </c>
      <c r="E22">
        <v>106632376498.82762</v>
      </c>
      <c r="F22">
        <v>111940987323.2747</v>
      </c>
      <c r="G22">
        <v>117775355510.85956</v>
      </c>
      <c r="H22">
        <v>122900449368.95158</v>
      </c>
      <c r="I22">
        <v>131450246167.5309</v>
      </c>
      <c r="J22">
        <v>136130742292.21573</v>
      </c>
      <c r="K22">
        <v>140426885556.81393</v>
      </c>
      <c r="L22">
        <v>145858803843.10782</v>
      </c>
      <c r="M22">
        <v>151976311145.68512</v>
      </c>
      <c r="N22">
        <v>162052036310.91882</v>
      </c>
      <c r="O22">
        <v>172346670831.88028</v>
      </c>
      <c r="P22">
        <v>179216111161.92169</v>
      </c>
      <c r="Q22">
        <v>188706688044.54626</v>
      </c>
      <c r="R22">
        <v>200749386449.41852</v>
      </c>
      <c r="S22">
        <v>209914113819.73413</v>
      </c>
      <c r="T22">
        <v>205787325003.57007</v>
      </c>
      <c r="U22">
        <v>217419959648.70914</v>
      </c>
      <c r="V22">
        <v>218781345279.66071</v>
      </c>
      <c r="W22">
        <v>224998884653.73807</v>
      </c>
      <c r="X22">
        <v>230266272692.69669</v>
      </c>
      <c r="Y22">
        <v>240499429910.32327</v>
      </c>
      <c r="Z22">
        <v>239827755215.6225</v>
      </c>
      <c r="AA22">
        <v>241254698634.7424</v>
      </c>
      <c r="AB22">
        <v>242007033807.07877</v>
      </c>
      <c r="AC22">
        <v>247975853676.46472</v>
      </c>
      <c r="AD22">
        <v>252071901218.96823</v>
      </c>
      <c r="AE22">
        <v>256666571621.10886</v>
      </c>
      <c r="AF22">
        <v>262586995647.71863</v>
      </c>
      <c r="AG22">
        <v>274989527944.73969</v>
      </c>
      <c r="AH22">
        <v>284529373856.7854</v>
      </c>
      <c r="AI22">
        <v>293456205020.65765</v>
      </c>
      <c r="AJ22">
        <v>298835475229.99396</v>
      </c>
      <c r="AK22">
        <v>303409615205.60645</v>
      </c>
      <c r="AL22">
        <v>300491199097.64783</v>
      </c>
      <c r="AM22">
        <v>310187964527.32758</v>
      </c>
      <c r="AN22">
        <v>317585194591.87482</v>
      </c>
      <c r="AO22">
        <v>321781927100.66388</v>
      </c>
      <c r="AP22">
        <v>333989231728.47638</v>
      </c>
      <c r="AQ22">
        <v>340541460104.06232</v>
      </c>
      <c r="AR22">
        <v>352605970422.85138</v>
      </c>
      <c r="AS22">
        <v>365711203833.04669</v>
      </c>
      <c r="AT22">
        <v>369732633305.117</v>
      </c>
      <c r="AU22">
        <v>376043542626.99194</v>
      </c>
      <c r="AV22">
        <v>379946808976.21075</v>
      </c>
      <c r="AW22">
        <v>393515485920.82007</v>
      </c>
      <c r="AX22">
        <v>402651880769.96069</v>
      </c>
      <c r="AY22">
        <v>412928965821.95288</v>
      </c>
      <c r="AZ22">
        <v>428111873071.13257</v>
      </c>
      <c r="BA22">
        <v>430025228051.01532</v>
      </c>
      <c r="BB22">
        <v>421335523091.64032</v>
      </c>
      <c r="BC22">
        <v>433403805754.25757</v>
      </c>
      <c r="BD22">
        <v>440747893479.88257</v>
      </c>
      <c r="BE22">
        <v>444005978083.20294</v>
      </c>
      <c r="BF22">
        <v>446045040873.59357</v>
      </c>
      <c r="BG22">
        <v>453086009677.49982</v>
      </c>
      <c r="BH22">
        <v>462335574841.48413</v>
      </c>
      <c r="BI22">
        <v>468191916732.07007</v>
      </c>
      <c r="BJ22">
        <v>475774660680.46851</v>
      </c>
      <c r="BK22">
        <v>484305039588.74976</v>
      </c>
      <c r="BL22">
        <v>495157518025.82001</v>
      </c>
      <c r="BM22">
        <v>468892019366.05438</v>
      </c>
      <c r="BN22">
        <v>501376781582.92932</v>
      </c>
      <c r="BO22">
        <v>516491897594.49176</v>
      </c>
      <c r="BP22">
        <v>523542297257.96826</v>
      </c>
    </row>
    <row r="23" spans="1:68" x14ac:dyDescent="0.3">
      <c r="A23" t="s">
        <v>513</v>
      </c>
      <c r="B23" t="s">
        <v>277</v>
      </c>
      <c r="C23" t="s">
        <v>606</v>
      </c>
      <c r="D23" t="s">
        <v>605</v>
      </c>
      <c r="E23">
        <v>1651120631.1584187</v>
      </c>
      <c r="F23">
        <v>1702986960.8567867</v>
      </c>
      <c r="G23">
        <v>1644635648.3798811</v>
      </c>
      <c r="H23">
        <v>1722427374.5679512</v>
      </c>
      <c r="I23">
        <v>1836981870.4094729</v>
      </c>
      <c r="J23">
        <v>1934229170.8172536</v>
      </c>
      <c r="K23">
        <v>2003394550.8974023</v>
      </c>
      <c r="L23">
        <v>2024999131.0219314</v>
      </c>
      <c r="M23">
        <v>2102806394.2334247</v>
      </c>
      <c r="N23">
        <v>2163314605.6254125</v>
      </c>
      <c r="O23">
        <v>2208695701.7552123</v>
      </c>
      <c r="P23">
        <v>2175635020.67241</v>
      </c>
      <c r="Q23">
        <v>2315449323.5348682</v>
      </c>
      <c r="R23">
        <v>2401263703.3443828</v>
      </c>
      <c r="S23">
        <v>2481449394.1221046</v>
      </c>
      <c r="T23">
        <v>2359973874.1975985</v>
      </c>
      <c r="U23">
        <v>2380844452.6075678</v>
      </c>
      <c r="V23">
        <v>2499497734.0587072</v>
      </c>
      <c r="W23">
        <v>2530868380.9230056</v>
      </c>
      <c r="X23">
        <v>2696279545.7068257</v>
      </c>
      <c r="Y23">
        <v>2879134857.7138629</v>
      </c>
      <c r="Z23">
        <v>3165730597.0627146</v>
      </c>
      <c r="AA23">
        <v>3236486776.180131</v>
      </c>
      <c r="AB23">
        <v>3095770068.3047056</v>
      </c>
      <c r="AC23">
        <v>3341259668.0385733</v>
      </c>
      <c r="AD23">
        <v>3592867374.7250533</v>
      </c>
      <c r="AE23">
        <v>3670873612.856019</v>
      </c>
      <c r="AF23">
        <v>3615810400.2874475</v>
      </c>
      <c r="AG23">
        <v>3738937613.8494492</v>
      </c>
      <c r="AH23">
        <v>3632222333.4965219</v>
      </c>
      <c r="AI23">
        <v>3958255490.404727</v>
      </c>
      <c r="AJ23">
        <v>4125523427.9887362</v>
      </c>
      <c r="AK23">
        <v>4247544481.0971947</v>
      </c>
      <c r="AL23">
        <v>4495438486.401535</v>
      </c>
      <c r="AM23">
        <v>4586264345.7031212</v>
      </c>
      <c r="AN23">
        <v>4863513136.0340595</v>
      </c>
      <c r="AO23">
        <v>5073825257.9366264</v>
      </c>
      <c r="AP23">
        <v>5364793325.1821423</v>
      </c>
      <c r="AQ23">
        <v>5577293439.9887342</v>
      </c>
      <c r="AR23">
        <v>5875201745.4160728</v>
      </c>
      <c r="AS23">
        <v>6219354272.655139</v>
      </c>
      <c r="AT23">
        <v>6551040876.0551958</v>
      </c>
      <c r="AU23">
        <v>6855207726.2855511</v>
      </c>
      <c r="AV23">
        <v>7091272067.488759</v>
      </c>
      <c r="AW23">
        <v>7405393050.9338465</v>
      </c>
      <c r="AX23">
        <v>7532259620.4786186</v>
      </c>
      <c r="AY23">
        <v>7829312267.7690983</v>
      </c>
      <c r="AZ23">
        <v>8298002249.6104259</v>
      </c>
      <c r="BA23">
        <v>8704320326.2192554</v>
      </c>
      <c r="BB23">
        <v>8906198943.3098125</v>
      </c>
      <c r="BC23">
        <v>9094481753.6408081</v>
      </c>
      <c r="BD23">
        <v>9364019722.0860806</v>
      </c>
      <c r="BE23">
        <v>9814543622.2407093</v>
      </c>
      <c r="BF23">
        <v>10520350021.896894</v>
      </c>
      <c r="BG23">
        <v>11189200116.266983</v>
      </c>
      <c r="BH23">
        <v>11388160996.773783</v>
      </c>
      <c r="BI23">
        <v>11768488383.326948</v>
      </c>
      <c r="BJ23">
        <v>12435945492.742939</v>
      </c>
      <c r="BK23">
        <v>13268812302.661844</v>
      </c>
      <c r="BL23">
        <v>14179807374.684252</v>
      </c>
      <c r="BM23">
        <v>14725558723.298468</v>
      </c>
      <c r="BN23">
        <v>15779238957.311699</v>
      </c>
      <c r="BO23">
        <v>16765953414.879824</v>
      </c>
      <c r="BP23">
        <v>17831064526.399136</v>
      </c>
    </row>
    <row r="24" spans="1:68" x14ac:dyDescent="0.3">
      <c r="A24" t="s">
        <v>98</v>
      </c>
      <c r="B24" t="s">
        <v>369</v>
      </c>
      <c r="C24" t="s">
        <v>606</v>
      </c>
      <c r="D24" t="s">
        <v>605</v>
      </c>
      <c r="E24">
        <v>1166782785.9860783</v>
      </c>
      <c r="F24">
        <v>1213966641.5057979</v>
      </c>
      <c r="G24">
        <v>1288368214.2229872</v>
      </c>
      <c r="H24">
        <v>1272031494.3260815</v>
      </c>
      <c r="I24">
        <v>1301069673.8108182</v>
      </c>
      <c r="J24">
        <v>1350049032.1150579</v>
      </c>
      <c r="K24">
        <v>1357307072.3475432</v>
      </c>
      <c r="L24">
        <v>1477066550.516732</v>
      </c>
      <c r="M24">
        <v>1522423925.1943893</v>
      </c>
      <c r="N24">
        <v>1553269467.6991994</v>
      </c>
      <c r="O24">
        <v>1555087097.5831063</v>
      </c>
      <c r="P24">
        <v>1577065763.725805</v>
      </c>
      <c r="Q24">
        <v>1613519619.0079443</v>
      </c>
      <c r="R24">
        <v>1620769604.8328187</v>
      </c>
      <c r="S24">
        <v>1755073486.5533731</v>
      </c>
      <c r="T24">
        <v>1807697309.8052602</v>
      </c>
      <c r="U24">
        <v>1961982376.4041958</v>
      </c>
      <c r="V24">
        <v>1969248648.0536447</v>
      </c>
      <c r="W24">
        <v>2059988179.5640647</v>
      </c>
      <c r="X24">
        <v>2135478949.5386467</v>
      </c>
      <c r="Y24">
        <v>2152496130.2440257</v>
      </c>
      <c r="Z24">
        <v>2244091371.1419826</v>
      </c>
      <c r="AA24">
        <v>2458675800.4236913</v>
      </c>
      <c r="AB24">
        <v>2467182443.5043564</v>
      </c>
      <c r="AC24">
        <v>2423298751.1015038</v>
      </c>
      <c r="AD24">
        <v>2629699950.5581493</v>
      </c>
      <c r="AE24">
        <v>2838902120.3027673</v>
      </c>
      <c r="AF24">
        <v>2832192750.1847219</v>
      </c>
      <c r="AG24">
        <v>2996335113.9577742</v>
      </c>
      <c r="AH24">
        <v>3060764327.2647138</v>
      </c>
      <c r="AI24">
        <v>3042310107.5039945</v>
      </c>
      <c r="AJ24">
        <v>3318247161.4423285</v>
      </c>
      <c r="AK24">
        <v>3325969079.6916523</v>
      </c>
      <c r="AL24">
        <v>3441093672.5071349</v>
      </c>
      <c r="AM24">
        <v>3486344304.5404682</v>
      </c>
      <c r="AN24">
        <v>3685636779.1288176</v>
      </c>
      <c r="AO24">
        <v>4091600230.3120852</v>
      </c>
      <c r="AP24">
        <v>4350059854.8711376</v>
      </c>
      <c r="AQ24">
        <v>4667950033.0184584</v>
      </c>
      <c r="AR24">
        <v>5013156038.3976002</v>
      </c>
      <c r="AS24">
        <v>5107828181.2008371</v>
      </c>
      <c r="AT24">
        <v>5445629583.6013689</v>
      </c>
      <c r="AU24">
        <v>5682675869.6848354</v>
      </c>
      <c r="AV24">
        <v>6126066307.1318293</v>
      </c>
      <c r="AW24">
        <v>6400419254.5594702</v>
      </c>
      <c r="AX24">
        <v>6954815456.4763002</v>
      </c>
      <c r="AY24">
        <v>7389711520.7283983</v>
      </c>
      <c r="AZ24">
        <v>7693530569.6539154</v>
      </c>
      <c r="BA24">
        <v>8139754707.2892981</v>
      </c>
      <c r="BB24">
        <v>8380850241.7352352</v>
      </c>
      <c r="BC24">
        <v>9088720451.7052689</v>
      </c>
      <c r="BD24">
        <v>9690626654.3460693</v>
      </c>
      <c r="BE24">
        <v>10315931043.874573</v>
      </c>
      <c r="BF24">
        <v>10913490102.152882</v>
      </c>
      <c r="BG24">
        <v>11385699970.030024</v>
      </c>
      <c r="BH24">
        <v>11832159315.62978</v>
      </c>
      <c r="BI24">
        <v>12537116611.654055</v>
      </c>
      <c r="BJ24">
        <v>13314855313.130154</v>
      </c>
      <c r="BK24">
        <v>14194244128.606535</v>
      </c>
      <c r="BL24">
        <v>15030172259.34753</v>
      </c>
      <c r="BM24">
        <v>15332394848.496334</v>
      </c>
      <c r="BN24">
        <v>16396333530.079388</v>
      </c>
      <c r="BO24">
        <v>16687846475.141464</v>
      </c>
      <c r="BP24">
        <v>17181836771.135571</v>
      </c>
    </row>
    <row r="25" spans="1:68" x14ac:dyDescent="0.3">
      <c r="A25" t="s">
        <v>29</v>
      </c>
      <c r="B25" t="s">
        <v>127</v>
      </c>
      <c r="C25" t="s">
        <v>606</v>
      </c>
      <c r="D25" t="s">
        <v>605</v>
      </c>
      <c r="E25">
        <v>22255159155.780346</v>
      </c>
      <c r="F25">
        <v>23603412489.404339</v>
      </c>
      <c r="G25">
        <v>24890513882.398087</v>
      </c>
      <c r="H25">
        <v>24777039450.871822</v>
      </c>
      <c r="I25">
        <v>27490816189.89521</v>
      </c>
      <c r="J25">
        <v>27932389687.141441</v>
      </c>
      <c r="K25">
        <v>28649361617.875446</v>
      </c>
      <c r="L25">
        <v>28111938580.076385</v>
      </c>
      <c r="M25">
        <v>30779608064.492527</v>
      </c>
      <c r="N25">
        <v>31155383343.936924</v>
      </c>
      <c r="O25">
        <v>32906269869.122108</v>
      </c>
      <c r="P25">
        <v>31103176396.752525</v>
      </c>
      <c r="Q25">
        <v>26756902909.352165</v>
      </c>
      <c r="R25">
        <v>27646751931.216354</v>
      </c>
      <c r="S25">
        <v>30298616294.943653</v>
      </c>
      <c r="T25">
        <v>29059943993.948383</v>
      </c>
      <c r="U25">
        <v>30705132388.311199</v>
      </c>
      <c r="V25">
        <v>31525897787.283546</v>
      </c>
      <c r="W25">
        <v>33755988640.503487</v>
      </c>
      <c r="X25">
        <v>35376827870.825897</v>
      </c>
      <c r="Y25">
        <v>35666614279.804138</v>
      </c>
      <c r="Z25">
        <v>38246717074.684959</v>
      </c>
      <c r="AA25">
        <v>39063027403.478439</v>
      </c>
      <c r="AB25">
        <v>40579081622.180695</v>
      </c>
      <c r="AC25">
        <v>42528220713.837135</v>
      </c>
      <c r="AD25">
        <v>43949520082.244606</v>
      </c>
      <c r="AE25">
        <v>45783701688.12291</v>
      </c>
      <c r="AF25">
        <v>47510846898.761162</v>
      </c>
      <c r="AG25">
        <v>48658830994.135696</v>
      </c>
      <c r="AH25">
        <v>50039078698.334221</v>
      </c>
      <c r="AI25">
        <v>52852404884.44429</v>
      </c>
      <c r="AJ25">
        <v>54694431600.889481</v>
      </c>
      <c r="AK25">
        <v>57671277526.103729</v>
      </c>
      <c r="AL25">
        <v>60388495364.076866</v>
      </c>
      <c r="AM25">
        <v>62737684189.65844</v>
      </c>
      <c r="AN25">
        <v>65950655343.305763</v>
      </c>
      <c r="AO25">
        <v>68933550207.462845</v>
      </c>
      <c r="AP25">
        <v>72028595263.917328</v>
      </c>
      <c r="AQ25">
        <v>75757534997.082642</v>
      </c>
      <c r="AR25">
        <v>79295530342.610779</v>
      </c>
      <c r="AS25">
        <v>83492876462.580017</v>
      </c>
      <c r="AT25">
        <v>87732050072.433609</v>
      </c>
      <c r="AU25">
        <v>91094928286.753403</v>
      </c>
      <c r="AV25">
        <v>95412433810.549088</v>
      </c>
      <c r="AW25">
        <v>100411599680.56961</v>
      </c>
      <c r="AX25">
        <v>106974446547.81476</v>
      </c>
      <c r="AY25">
        <v>114111679980.53601</v>
      </c>
      <c r="AZ25">
        <v>122166366287.0495</v>
      </c>
      <c r="BA25">
        <v>129513194709.78996</v>
      </c>
      <c r="BB25">
        <v>136047297014.32117</v>
      </c>
      <c r="BC25">
        <v>143627564235.82758</v>
      </c>
      <c r="BD25">
        <v>152912194516.00174</v>
      </c>
      <c r="BE25">
        <v>162884300249.5256</v>
      </c>
      <c r="BF25">
        <v>172679519745.88419</v>
      </c>
      <c r="BG25">
        <v>183145727938.25848</v>
      </c>
      <c r="BH25">
        <v>195146607942.29083</v>
      </c>
      <c r="BI25">
        <v>209028319381.09058</v>
      </c>
      <c r="BJ25">
        <v>222803808194.79813</v>
      </c>
      <c r="BK25">
        <v>239111738272.24411</v>
      </c>
      <c r="BL25">
        <v>257958322599.36734</v>
      </c>
      <c r="BM25">
        <v>266852770837.43774</v>
      </c>
      <c r="BN25">
        <v>285368828340.48328</v>
      </c>
      <c r="BO25">
        <v>305629526532.026</v>
      </c>
      <c r="BP25">
        <v>323279975125.39056</v>
      </c>
    </row>
    <row r="26" spans="1:68" x14ac:dyDescent="0.3">
      <c r="A26" t="s">
        <v>498</v>
      </c>
      <c r="B26" t="s">
        <v>128</v>
      </c>
      <c r="C26" t="s">
        <v>606</v>
      </c>
      <c r="D26" t="s">
        <v>605</v>
      </c>
      <c r="Y26">
        <v>30408546077.830711</v>
      </c>
      <c r="Z26">
        <v>31898614054.912628</v>
      </c>
      <c r="AA26">
        <v>32643308122.872692</v>
      </c>
      <c r="AB26">
        <v>33763073451.894703</v>
      </c>
      <c r="AC26">
        <v>34909817206.716576</v>
      </c>
      <c r="AD26">
        <v>35846601464.147934</v>
      </c>
      <c r="AE26">
        <v>37354883785.454941</v>
      </c>
      <c r="AF26">
        <v>39616540393.691841</v>
      </c>
      <c r="AG26">
        <v>43952448746.312668</v>
      </c>
      <c r="AH26">
        <v>42506465016.451088</v>
      </c>
      <c r="AI26">
        <v>38630990310.869064</v>
      </c>
      <c r="AJ26">
        <v>35368465963.240295</v>
      </c>
      <c r="AK26">
        <v>32796333900.612656</v>
      </c>
      <c r="AL26">
        <v>32310877694.576801</v>
      </c>
      <c r="AM26">
        <v>32898293113.228947</v>
      </c>
      <c r="AN26">
        <v>33839848536.419327</v>
      </c>
      <c r="AO26">
        <v>35601345586.566818</v>
      </c>
      <c r="AP26">
        <v>30576080099.841156</v>
      </c>
      <c r="AQ26">
        <v>31734644883.140453</v>
      </c>
      <c r="AR26">
        <v>29070174722.033123</v>
      </c>
      <c r="AS26">
        <v>30403689584.751526</v>
      </c>
      <c r="AT26">
        <v>31566236668.93578</v>
      </c>
      <c r="AU26">
        <v>33419783866.575901</v>
      </c>
      <c r="AV26">
        <v>35170029498.52507</v>
      </c>
      <c r="AW26">
        <v>37459748127.97821</v>
      </c>
      <c r="AX26">
        <v>40103038915.361923</v>
      </c>
      <c r="AY26">
        <v>42831084070.796455</v>
      </c>
      <c r="AZ26">
        <v>45681230428.863167</v>
      </c>
      <c r="BA26">
        <v>48481288291.35466</v>
      </c>
      <c r="BB26">
        <v>46858550601.316086</v>
      </c>
      <c r="BC26">
        <v>47587369525.754478</v>
      </c>
      <c r="BD26">
        <v>48582029158.157471</v>
      </c>
      <c r="BE26">
        <v>48945818584.070793</v>
      </c>
      <c r="BF26">
        <v>48680164511.005219</v>
      </c>
      <c r="BG26">
        <v>49142357612.888588</v>
      </c>
      <c r="BH26">
        <v>50811995688.677109</v>
      </c>
      <c r="BI26">
        <v>52349885976.855003</v>
      </c>
      <c r="BJ26">
        <v>53787375765.827087</v>
      </c>
      <c r="BK26">
        <v>55236895280.235985</v>
      </c>
      <c r="BL26">
        <v>57465808373.042885</v>
      </c>
      <c r="BM26">
        <v>55186624687.996368</v>
      </c>
      <c r="BN26">
        <v>59414884842.296349</v>
      </c>
      <c r="BO26">
        <v>61747770024.960297</v>
      </c>
      <c r="BP26">
        <v>62887874404.356712</v>
      </c>
    </row>
    <row r="27" spans="1:68" x14ac:dyDescent="0.3">
      <c r="A27" t="s">
        <v>299</v>
      </c>
      <c r="B27" t="s">
        <v>58</v>
      </c>
      <c r="C27" t="s">
        <v>606</v>
      </c>
      <c r="D27" t="s">
        <v>605</v>
      </c>
      <c r="O27">
        <v>3730499800.8246703</v>
      </c>
      <c r="P27">
        <v>3790454261.8789024</v>
      </c>
      <c r="Q27">
        <v>4210135489.2586865</v>
      </c>
      <c r="R27">
        <v>4796356886.4702682</v>
      </c>
      <c r="S27">
        <v>5202714900.5191002</v>
      </c>
      <c r="T27">
        <v>4743064033.1465101</v>
      </c>
      <c r="U27">
        <v>6188574334.6257181</v>
      </c>
      <c r="V27">
        <v>6994181257.5008411</v>
      </c>
      <c r="W27">
        <v>7264315323.4861355</v>
      </c>
      <c r="X27">
        <v>7516333891.6326513</v>
      </c>
      <c r="Y27">
        <v>7710276297.9264603</v>
      </c>
      <c r="Z27">
        <v>7300344242.098752</v>
      </c>
      <c r="AA27">
        <v>6748714337.4286737</v>
      </c>
      <c r="AB27">
        <v>7179037792.7147207</v>
      </c>
      <c r="AC27">
        <v>7538251433.2995033</v>
      </c>
      <c r="AD27">
        <v>7179561187.029192</v>
      </c>
      <c r="AE27">
        <v>7264494959.0661106</v>
      </c>
      <c r="AF27">
        <v>8019930467.8217878</v>
      </c>
      <c r="AG27">
        <v>8581324930.8612747</v>
      </c>
      <c r="AH27">
        <v>8612561566.1584702</v>
      </c>
      <c r="AI27">
        <v>8994786805.282568</v>
      </c>
      <c r="AJ27">
        <v>10004901253.780508</v>
      </c>
      <c r="AK27">
        <v>10674228984.238903</v>
      </c>
      <c r="AL27">
        <v>12048002966.445063</v>
      </c>
      <c r="AM27">
        <v>12017882780.171181</v>
      </c>
      <c r="AN27">
        <v>12490184557.358402</v>
      </c>
      <c r="AO27">
        <v>13003531906.455748</v>
      </c>
      <c r="AP27">
        <v>13405731120.590055</v>
      </c>
      <c r="AQ27">
        <v>14047866015.092506</v>
      </c>
      <c r="AR27">
        <v>14651924107.69672</v>
      </c>
      <c r="AS27">
        <v>15428486349.957893</v>
      </c>
      <c r="AT27">
        <v>15812801938.831257</v>
      </c>
      <c r="AU27">
        <v>16342301623.77421</v>
      </c>
      <c r="AV27">
        <v>17371285163.498268</v>
      </c>
      <c r="AW27">
        <v>18583967735.48526</v>
      </c>
      <c r="AX27">
        <v>19841916115.861492</v>
      </c>
      <c r="AY27">
        <v>21125092855.280571</v>
      </c>
      <c r="AZ27">
        <v>22877199701.215645</v>
      </c>
      <c r="BA27">
        <v>24305883287.566269</v>
      </c>
      <c r="BB27">
        <v>24923224998.771408</v>
      </c>
      <c r="BC27">
        <v>26003472133.736046</v>
      </c>
      <c r="BD27">
        <v>26519254907.045898</v>
      </c>
      <c r="BE27">
        <v>27507921484.930698</v>
      </c>
      <c r="BF27">
        <v>28997981526.863174</v>
      </c>
      <c r="BG27">
        <v>30259507062.626076</v>
      </c>
      <c r="BH27">
        <v>31125851063.829788</v>
      </c>
      <c r="BI27">
        <v>32207012659.569965</v>
      </c>
      <c r="BJ27">
        <v>33434649354.827557</v>
      </c>
      <c r="BK27">
        <v>34200122146.430996</v>
      </c>
      <c r="BL27">
        <v>34941226710.038704</v>
      </c>
      <c r="BM27">
        <v>33318333440.646515</v>
      </c>
      <c r="BN27">
        <v>34181414161.676807</v>
      </c>
      <c r="BO27">
        <v>35853398106.131462</v>
      </c>
      <c r="BP27">
        <v>36743087753.016609</v>
      </c>
    </row>
    <row r="28" spans="1:68" x14ac:dyDescent="0.3">
      <c r="A28" t="s">
        <v>140</v>
      </c>
      <c r="B28" t="s">
        <v>244</v>
      </c>
      <c r="C28" t="s">
        <v>606</v>
      </c>
      <c r="D28" t="s">
        <v>605</v>
      </c>
      <c r="E28">
        <v>2185539617.9053078</v>
      </c>
      <c r="F28">
        <v>2418673258.2122407</v>
      </c>
      <c r="G28">
        <v>2671472307.3813739</v>
      </c>
      <c r="H28">
        <v>2952619527.7110314</v>
      </c>
      <c r="I28">
        <v>3262690851.5826082</v>
      </c>
      <c r="J28">
        <v>3602845834.4985867</v>
      </c>
      <c r="K28">
        <v>3929693440.1462159</v>
      </c>
      <c r="L28">
        <v>4306869891.1220226</v>
      </c>
      <c r="M28">
        <v>4669584290.4367704</v>
      </c>
      <c r="N28">
        <v>5088990595.1496067</v>
      </c>
      <c r="O28">
        <v>4801480462.4459925</v>
      </c>
      <c r="P28">
        <v>4879576961.824502</v>
      </c>
      <c r="Q28">
        <v>4708921763.3807859</v>
      </c>
      <c r="R28">
        <v>5065272658.658577</v>
      </c>
      <c r="S28">
        <v>4216625274.1461697</v>
      </c>
      <c r="T28">
        <v>3592432908.73383</v>
      </c>
      <c r="U28">
        <v>3778707199.9931827</v>
      </c>
      <c r="V28">
        <v>4124645169.6161222</v>
      </c>
      <c r="W28">
        <v>4709500062.0844469</v>
      </c>
      <c r="X28">
        <v>5940530212.5392952</v>
      </c>
      <c r="Y28">
        <v>6326384397.4472609</v>
      </c>
      <c r="Z28">
        <v>5742686546.0236177</v>
      </c>
      <c r="AA28">
        <v>6127383246.2495518</v>
      </c>
      <c r="AB28">
        <v>6347788399.7646799</v>
      </c>
      <c r="AC28">
        <v>7247342928.1990433</v>
      </c>
      <c r="AD28">
        <v>7597330171.7439356</v>
      </c>
      <c r="AE28">
        <v>7733854212.2102604</v>
      </c>
      <c r="AF28">
        <v>7964672587.211751</v>
      </c>
      <c r="AG28">
        <v>8148633240.1289825</v>
      </c>
      <c r="AH28">
        <v>8696818672.3676071</v>
      </c>
      <c r="AI28">
        <v>8557995783.7053242</v>
      </c>
      <c r="AJ28">
        <v>8200118797.8393059</v>
      </c>
      <c r="AK28">
        <v>7886416504.7710304</v>
      </c>
      <c r="AL28">
        <v>7910691414.9616823</v>
      </c>
      <c r="AM28">
        <v>8159792440.423193</v>
      </c>
      <c r="AN28">
        <v>8517089517.9457207</v>
      </c>
      <c r="AO28">
        <v>8876811379.7154369</v>
      </c>
      <c r="AP28">
        <v>8991122802.8037319</v>
      </c>
      <c r="AQ28">
        <v>9415215953.2413273</v>
      </c>
      <c r="AR28">
        <v>10087848763.987806</v>
      </c>
      <c r="AS28">
        <v>10506335029.828781</v>
      </c>
      <c r="AT28">
        <v>10782232420.152214</v>
      </c>
      <c r="AU28">
        <v>11073887089.600636</v>
      </c>
      <c r="AV28">
        <v>10933811645.109165</v>
      </c>
      <c r="AW28">
        <v>11030288728.340694</v>
      </c>
      <c r="AX28">
        <v>11404886621.649488</v>
      </c>
      <c r="AY28">
        <v>11691901110.742086</v>
      </c>
      <c r="AZ28">
        <v>11860977682.457462</v>
      </c>
      <c r="BA28">
        <v>11585370303.406269</v>
      </c>
      <c r="BB28">
        <v>11101631501.311504</v>
      </c>
      <c r="BC28">
        <v>11272448140.660315</v>
      </c>
      <c r="BD28">
        <v>11341567493.877293</v>
      </c>
      <c r="BE28">
        <v>11681576709.450377</v>
      </c>
      <c r="BF28">
        <v>11347097042.134651</v>
      </c>
      <c r="BG28">
        <v>11556707522.666641</v>
      </c>
      <c r="BH28">
        <v>11671900000</v>
      </c>
      <c r="BI28">
        <v>11559626969.473848</v>
      </c>
      <c r="BJ28">
        <v>11883240881.123014</v>
      </c>
      <c r="BK28">
        <v>12195757028.087833</v>
      </c>
      <c r="BL28">
        <v>12030228260.936182</v>
      </c>
      <c r="BM28">
        <v>9452936752.7172203</v>
      </c>
      <c r="BN28">
        <v>10908986680.2055</v>
      </c>
      <c r="BO28">
        <v>12085195064.067894</v>
      </c>
      <c r="BP28">
        <v>12404130127.191605</v>
      </c>
    </row>
    <row r="29" spans="1:68" x14ac:dyDescent="0.3">
      <c r="A29" t="s">
        <v>320</v>
      </c>
      <c r="B29" t="s">
        <v>451</v>
      </c>
      <c r="C29" t="s">
        <v>606</v>
      </c>
      <c r="D29" t="s">
        <v>605</v>
      </c>
      <c r="AI29">
        <v>3519825382.2529392</v>
      </c>
      <c r="AJ29">
        <v>3190791225.5910435</v>
      </c>
      <c r="AK29">
        <v>2985402939.1684227</v>
      </c>
      <c r="AL29">
        <v>2920280897.2198343</v>
      </c>
      <c r="AM29">
        <v>3245365558.7890391</v>
      </c>
      <c r="AN29">
        <v>3763595298.4192724</v>
      </c>
      <c r="AO29">
        <v>5803437611.2848825</v>
      </c>
      <c r="AP29">
        <v>7929882641.9399691</v>
      </c>
      <c r="AQ29">
        <v>9247541638.9753952</v>
      </c>
      <c r="AR29">
        <v>10128052806.590559</v>
      </c>
      <c r="AS29">
        <v>10676417585.109543</v>
      </c>
      <c r="AT29">
        <v>10935140618.726934</v>
      </c>
      <c r="AU29">
        <v>11484898712.327587</v>
      </c>
      <c r="AV29">
        <v>11929035686.013885</v>
      </c>
      <c r="AW29">
        <v>12683578944.503292</v>
      </c>
      <c r="AX29">
        <v>13177880591.462847</v>
      </c>
      <c r="AY29">
        <v>13891331517.239658</v>
      </c>
      <c r="AZ29">
        <v>14704964354.814198</v>
      </c>
      <c r="BA29">
        <v>15505477767.973995</v>
      </c>
      <c r="BB29">
        <v>15039622521.678576</v>
      </c>
      <c r="BC29">
        <v>15169815910.704439</v>
      </c>
      <c r="BD29">
        <v>15315372000.553444</v>
      </c>
      <c r="BE29">
        <v>15189504687.290894</v>
      </c>
      <c r="BF29">
        <v>15546436275.299232</v>
      </c>
      <c r="BG29">
        <v>15725819000.029484</v>
      </c>
      <c r="BH29">
        <v>16404348871.443703</v>
      </c>
      <c r="BI29">
        <v>16936219727.676678</v>
      </c>
      <c r="BJ29">
        <v>17485647794.262745</v>
      </c>
      <c r="BK29">
        <v>18154910824.659252</v>
      </c>
      <c r="BL29">
        <v>18679105433.991192</v>
      </c>
      <c r="BM29">
        <v>18115912632.436096</v>
      </c>
      <c r="BN29">
        <v>19454671753.543537</v>
      </c>
      <c r="BO29">
        <v>20276983961.367558</v>
      </c>
      <c r="BP29">
        <v>20616871525.359909</v>
      </c>
    </row>
    <row r="30" spans="1:68" x14ac:dyDescent="0.3">
      <c r="A30" t="s">
        <v>483</v>
      </c>
      <c r="B30" t="s">
        <v>184</v>
      </c>
      <c r="C30" t="s">
        <v>606</v>
      </c>
      <c r="D30" t="s">
        <v>605</v>
      </c>
      <c r="AI30">
        <v>29452716336.867931</v>
      </c>
      <c r="AJ30">
        <v>29099285028.635754</v>
      </c>
      <c r="AK30">
        <v>26305753290.580231</v>
      </c>
      <c r="AL30">
        <v>24306515540.912186</v>
      </c>
      <c r="AM30">
        <v>21462652290.354237</v>
      </c>
      <c r="AN30">
        <v>19230536338.72805</v>
      </c>
      <c r="AO30">
        <v>19768992246.13797</v>
      </c>
      <c r="AP30">
        <v>22022658441.203865</v>
      </c>
      <c r="AQ30">
        <v>23872559843.852646</v>
      </c>
      <c r="AR30">
        <v>24684226697.456352</v>
      </c>
      <c r="AS30">
        <v>26115912675.503651</v>
      </c>
      <c r="AT30">
        <v>27349969477.166916</v>
      </c>
      <c r="AU30">
        <v>28729848599.948242</v>
      </c>
      <c r="AV30">
        <v>30753347145.232735</v>
      </c>
      <c r="AW30">
        <v>34274526374.858948</v>
      </c>
      <c r="AX30">
        <v>37496332398.594612</v>
      </c>
      <c r="AY30">
        <v>41245963659.150055</v>
      </c>
      <c r="AZ30">
        <v>44793119255.665466</v>
      </c>
      <c r="BA30">
        <v>49362017183.559082</v>
      </c>
      <c r="BB30">
        <v>49460738872.926735</v>
      </c>
      <c r="BC30">
        <v>53317819268.920998</v>
      </c>
      <c r="BD30">
        <v>56185628815.10614</v>
      </c>
      <c r="BE30">
        <v>57133556524.042404</v>
      </c>
      <c r="BF30">
        <v>57706875064.528282</v>
      </c>
      <c r="BG30">
        <v>58703016906.462868</v>
      </c>
      <c r="BH30">
        <v>56454889146.60878</v>
      </c>
      <c r="BI30">
        <v>55028933824.644188</v>
      </c>
      <c r="BJ30">
        <v>56422059344.401382</v>
      </c>
      <c r="BK30">
        <v>58199150811.714615</v>
      </c>
      <c r="BL30">
        <v>59040830813.234589</v>
      </c>
      <c r="BM30">
        <v>58643542627.101646</v>
      </c>
      <c r="BN30">
        <v>60073780097.180237</v>
      </c>
      <c r="BO30">
        <v>57275396304.676155</v>
      </c>
      <c r="BP30">
        <v>59501256894.337402</v>
      </c>
    </row>
    <row r="31" spans="1:68" x14ac:dyDescent="0.3">
      <c r="A31" t="s">
        <v>262</v>
      </c>
      <c r="B31" t="s">
        <v>241</v>
      </c>
      <c r="C31" t="s">
        <v>606</v>
      </c>
      <c r="D31" t="s">
        <v>605</v>
      </c>
      <c r="E31">
        <v>142478215.9458769</v>
      </c>
      <c r="F31">
        <v>149448645.2466729</v>
      </c>
      <c r="G31">
        <v>156760647.64673892</v>
      </c>
      <c r="H31">
        <v>164530385.99087417</v>
      </c>
      <c r="I31">
        <v>172756707.70655704</v>
      </c>
      <c r="J31">
        <v>181274547.94345385</v>
      </c>
      <c r="K31">
        <v>189922875.85505351</v>
      </c>
      <c r="L31">
        <v>199254020.65875873</v>
      </c>
      <c r="M31">
        <v>213933513.59311825</v>
      </c>
      <c r="N31">
        <v>224857760.60072228</v>
      </c>
      <c r="O31">
        <v>235668232.23517862</v>
      </c>
      <c r="P31">
        <v>244999377.03888386</v>
      </c>
      <c r="Q31">
        <v>270034157.7884984</v>
      </c>
      <c r="R31">
        <v>284486099.97656184</v>
      </c>
      <c r="S31">
        <v>323062372.9492296</v>
      </c>
      <c r="T31">
        <v>334669436.84893918</v>
      </c>
      <c r="U31">
        <v>334555579.14918268</v>
      </c>
      <c r="V31">
        <v>356290297.79124302</v>
      </c>
      <c r="W31">
        <v>384511365.27526402</v>
      </c>
      <c r="X31">
        <v>413415167.32478178</v>
      </c>
      <c r="Y31">
        <v>468964447.72220153</v>
      </c>
      <c r="Z31">
        <v>474281429.80189639</v>
      </c>
      <c r="AA31">
        <v>473770579.24089104</v>
      </c>
      <c r="AB31">
        <v>463616823.07778406</v>
      </c>
      <c r="AC31">
        <v>472759648.29987228</v>
      </c>
      <c r="AD31">
        <v>477546405.5190469</v>
      </c>
      <c r="AE31">
        <v>499224419.05025321</v>
      </c>
      <c r="AF31">
        <v>552817678.74015927</v>
      </c>
      <c r="AG31">
        <v>606925877.93967664</v>
      </c>
      <c r="AH31">
        <v>685882207.49564624</v>
      </c>
      <c r="AI31">
        <v>750867159.90026128</v>
      </c>
      <c r="AJ31">
        <v>839309583.81967175</v>
      </c>
      <c r="AK31">
        <v>946205904.36317956</v>
      </c>
      <c r="AL31">
        <v>1004282944.169964</v>
      </c>
      <c r="AM31">
        <v>1004082219.4568968</v>
      </c>
      <c r="AN31">
        <v>1011427666.3339379</v>
      </c>
      <c r="AO31">
        <v>1022607040.5981467</v>
      </c>
      <c r="AP31">
        <v>1065910527.2070924</v>
      </c>
      <c r="AQ31">
        <v>1107406654.9344258</v>
      </c>
      <c r="AR31">
        <v>1211759703.3517113</v>
      </c>
      <c r="AS31">
        <v>1360086531.598736</v>
      </c>
      <c r="AT31">
        <v>1428003313.5202382</v>
      </c>
      <c r="AU31">
        <v>1505102242.0796807</v>
      </c>
      <c r="AV31">
        <v>1650573765.1319394</v>
      </c>
      <c r="AW31">
        <v>1729482180.3448431</v>
      </c>
      <c r="AX31">
        <v>1767862663.3378778</v>
      </c>
      <c r="AY31">
        <v>1847618999.6697688</v>
      </c>
      <c r="AZ31">
        <v>1908535443.7844138</v>
      </c>
      <c r="BA31">
        <v>1879170833.4642401</v>
      </c>
      <c r="BB31">
        <v>1870701556.0809081</v>
      </c>
      <c r="BC31">
        <v>1893897374.5634942</v>
      </c>
      <c r="BD31">
        <v>1888250122.4983153</v>
      </c>
      <c r="BE31">
        <v>1957390277.3085971</v>
      </c>
      <c r="BF31">
        <v>2044252286.3110735</v>
      </c>
      <c r="BG31">
        <v>2126131097.5749006</v>
      </c>
      <c r="BH31">
        <v>2194709309.2420449</v>
      </c>
      <c r="BI31">
        <v>2194467135.9180799</v>
      </c>
      <c r="BJ31">
        <v>2154673433.6832294</v>
      </c>
      <c r="BK31">
        <v>2177418128.3264904</v>
      </c>
      <c r="BL31">
        <v>2269658667.0621414</v>
      </c>
      <c r="BM31">
        <v>1957996150.259443</v>
      </c>
      <c r="BN31">
        <v>2307742191.2964907</v>
      </c>
      <c r="BO31">
        <v>2509307581.4663134</v>
      </c>
      <c r="BP31">
        <v>2623271102.7779083</v>
      </c>
    </row>
    <row r="32" spans="1:68" x14ac:dyDescent="0.3">
      <c r="A32" t="s">
        <v>306</v>
      </c>
      <c r="B32" t="s">
        <v>520</v>
      </c>
      <c r="C32" t="s">
        <v>606</v>
      </c>
      <c r="D32" t="s">
        <v>605</v>
      </c>
      <c r="E32">
        <v>1684353374.0343132</v>
      </c>
      <c r="F32">
        <v>1763181111.9207506</v>
      </c>
      <c r="G32">
        <v>1841995307.604116</v>
      </c>
      <c r="H32">
        <v>1861704657.402246</v>
      </c>
      <c r="I32">
        <v>2068540044.8556812</v>
      </c>
      <c r="J32">
        <v>2167002550.9988294</v>
      </c>
      <c r="K32">
        <v>2478262917.4335356</v>
      </c>
      <c r="L32">
        <v>2807253304.7223115</v>
      </c>
      <c r="M32">
        <v>2866353374.3065763</v>
      </c>
      <c r="N32">
        <v>2964853490.1742983</v>
      </c>
      <c r="O32">
        <v>3152003710.5244699</v>
      </c>
      <c r="P32">
        <v>3260353838.0956216</v>
      </c>
      <c r="Q32">
        <v>3319453907.6798868</v>
      </c>
      <c r="R32">
        <v>3368703965.6667733</v>
      </c>
      <c r="S32">
        <v>3398254000.4589057</v>
      </c>
      <c r="T32">
        <v>3526304151.1187596</v>
      </c>
      <c r="U32">
        <v>3841504522.234838</v>
      </c>
      <c r="V32">
        <v>4068054788.8684673</v>
      </c>
      <c r="W32">
        <v>4127154858.4527316</v>
      </c>
      <c r="X32">
        <v>4215804962.8291283</v>
      </c>
      <c r="Y32">
        <v>4550705357.0339088</v>
      </c>
      <c r="Z32">
        <v>4659055484.6050615</v>
      </c>
      <c r="AA32">
        <v>4412805194.7766781</v>
      </c>
      <c r="AB32">
        <v>4501455299.1530752</v>
      </c>
      <c r="AC32">
        <v>4523125324.5824633</v>
      </c>
      <c r="AD32">
        <v>4432505217.9714327</v>
      </c>
      <c r="AE32">
        <v>4728005565.7867022</v>
      </c>
      <c r="AF32">
        <v>4905305774.5394955</v>
      </c>
      <c r="AG32">
        <v>5104276008.7216787</v>
      </c>
      <c r="AH32">
        <v>5126931035.3744364</v>
      </c>
      <c r="AI32">
        <v>5127916036.597806</v>
      </c>
      <c r="AJ32">
        <v>4946675890.0829706</v>
      </c>
      <c r="AK32">
        <v>4943720834.2348738</v>
      </c>
      <c r="AL32">
        <v>5092455993.9351931</v>
      </c>
      <c r="AM32">
        <v>5122991040.7680826</v>
      </c>
      <c r="AN32">
        <v>5348359015.5822506</v>
      </c>
      <c r="AO32">
        <v>5487441777.6363392</v>
      </c>
      <c r="AP32">
        <v>5739864145.6466408</v>
      </c>
      <c r="AQ32">
        <v>5963718852.7355537</v>
      </c>
      <c r="AR32">
        <v>6165450410.7722025</v>
      </c>
      <c r="AS32">
        <v>6739895068.977911</v>
      </c>
      <c r="AT32">
        <v>7226679645.6317396</v>
      </c>
      <c r="AU32">
        <v>7119884453.3035135</v>
      </c>
      <c r="AV32">
        <v>7362722827.7381439</v>
      </c>
      <c r="AW32">
        <v>7533631299.4758024</v>
      </c>
      <c r="AX32">
        <v>7659759815.3057594</v>
      </c>
      <c r="AY32">
        <v>8084406664.5289946</v>
      </c>
      <c r="AZ32">
        <v>8354841362.0830936</v>
      </c>
      <c r="BA32">
        <v>8198943712.9048491</v>
      </c>
      <c r="BB32">
        <v>7737613934.724328</v>
      </c>
      <c r="BC32">
        <v>7543950875.4288225</v>
      </c>
      <c r="BD32">
        <v>7261600082.730732</v>
      </c>
      <c r="BE32">
        <v>6876350478.4056454</v>
      </c>
      <c r="BF32">
        <v>6857116738.5043077</v>
      </c>
      <c r="BG32">
        <v>6603330213.0372849</v>
      </c>
      <c r="BH32">
        <v>6654541000</v>
      </c>
      <c r="BI32">
        <v>6610806937.0284863</v>
      </c>
      <c r="BJ32">
        <v>6849550930.1421471</v>
      </c>
      <c r="BK32">
        <v>6819905984.6490889</v>
      </c>
      <c r="BL32">
        <v>6840793088.0542965</v>
      </c>
      <c r="BM32">
        <v>6372686534.5115366</v>
      </c>
      <c r="BN32">
        <v>6718028461.7034426</v>
      </c>
      <c r="BO32">
        <v>7150073873.9876442</v>
      </c>
    </row>
    <row r="33" spans="1:68" x14ac:dyDescent="0.3">
      <c r="A33" t="s">
        <v>44</v>
      </c>
      <c r="B33" t="s">
        <v>418</v>
      </c>
      <c r="C33" t="s">
        <v>606</v>
      </c>
      <c r="D33" t="s">
        <v>605</v>
      </c>
      <c r="E33">
        <v>4727739746.5715361</v>
      </c>
      <c r="F33">
        <v>4826516220.9473495</v>
      </c>
      <c r="G33">
        <v>5095783596.3643274</v>
      </c>
      <c r="H33">
        <v>5442175895.6495371</v>
      </c>
      <c r="I33">
        <v>5657500838.4107285</v>
      </c>
      <c r="J33">
        <v>5935478858.2904844</v>
      </c>
      <c r="K33">
        <v>6361087691.7343016</v>
      </c>
      <c r="L33">
        <v>6762931564.8917656</v>
      </c>
      <c r="M33">
        <v>7339771963.5615673</v>
      </c>
      <c r="N33">
        <v>7668160505.0799341</v>
      </c>
      <c r="O33">
        <v>8069284227.9515381</v>
      </c>
      <c r="P33">
        <v>8477859236.601202</v>
      </c>
      <c r="Q33">
        <v>9153331417.3773518</v>
      </c>
      <c r="R33">
        <v>9678655892.405611</v>
      </c>
      <c r="S33">
        <v>9963166545.2928066</v>
      </c>
      <c r="T33">
        <v>10691575418.028084</v>
      </c>
      <c r="U33">
        <v>11184945381.008108</v>
      </c>
      <c r="V33">
        <v>11740973137.01598</v>
      </c>
      <c r="W33">
        <v>11981979454.6341</v>
      </c>
      <c r="X33">
        <v>11997956711.045912</v>
      </c>
      <c r="Y33">
        <v>11833371991.065466</v>
      </c>
      <c r="Z33">
        <v>11865986702.000885</v>
      </c>
      <c r="AA33">
        <v>11398616583.279902</v>
      </c>
      <c r="AB33">
        <v>10937870663.072479</v>
      </c>
      <c r="AC33">
        <v>10915922108.520479</v>
      </c>
      <c r="AD33">
        <v>10732928705.764578</v>
      </c>
      <c r="AE33">
        <v>10456675549.576675</v>
      </c>
      <c r="AF33">
        <v>10714274143.045914</v>
      </c>
      <c r="AG33">
        <v>11026005730.724852</v>
      </c>
      <c r="AH33">
        <v>11443905787.966902</v>
      </c>
      <c r="AI33">
        <v>11974420933.740677</v>
      </c>
      <c r="AJ33">
        <v>12605057005.510117</v>
      </c>
      <c r="AK33">
        <v>12812599040.093473</v>
      </c>
      <c r="AL33">
        <v>13359606833.349638</v>
      </c>
      <c r="AM33">
        <v>13983135100.936197</v>
      </c>
      <c r="AN33">
        <v>14637304837.904131</v>
      </c>
      <c r="AO33">
        <v>15275687754.507015</v>
      </c>
      <c r="AP33">
        <v>16032477212.793756</v>
      </c>
      <c r="AQ33">
        <v>16838807367.908745</v>
      </c>
      <c r="AR33">
        <v>16910689781.90016</v>
      </c>
      <c r="AS33">
        <v>17334777888.126236</v>
      </c>
      <c r="AT33">
        <v>17626660726.911728</v>
      </c>
      <c r="AU33">
        <v>18064782966.664845</v>
      </c>
      <c r="AV33">
        <v>18554580623.708836</v>
      </c>
      <c r="AW33">
        <v>19328918118.465675</v>
      </c>
      <c r="AX33">
        <v>20183533307.222988</v>
      </c>
      <c r="AY33">
        <v>21151739180.876781</v>
      </c>
      <c r="AZ33">
        <v>22117185836.643009</v>
      </c>
      <c r="BA33">
        <v>23477060537.735123</v>
      </c>
      <c r="BB33">
        <v>24265185360.046368</v>
      </c>
      <c r="BC33">
        <v>25266542246.061188</v>
      </c>
      <c r="BD33">
        <v>26581436461.71759</v>
      </c>
      <c r="BE33">
        <v>27943010890.653271</v>
      </c>
      <c r="BF33">
        <v>29842021104.139645</v>
      </c>
      <c r="BG33">
        <v>31471565408.631233</v>
      </c>
      <c r="BH33">
        <v>33000198248.914616</v>
      </c>
      <c r="BI33">
        <v>34407300587.15242</v>
      </c>
      <c r="BJ33">
        <v>35850757840.606789</v>
      </c>
      <c r="BK33">
        <v>37364958928.441467</v>
      </c>
      <c r="BL33">
        <v>38193230080.246307</v>
      </c>
      <c r="BM33">
        <v>34855949803.364365</v>
      </c>
      <c r="BN33">
        <v>36986126802.976509</v>
      </c>
      <c r="BO33">
        <v>38319728337.571381</v>
      </c>
      <c r="BP33">
        <v>39256060138.671761</v>
      </c>
    </row>
    <row r="34" spans="1:68" x14ac:dyDescent="0.3">
      <c r="A34" t="s">
        <v>486</v>
      </c>
      <c r="B34" t="s">
        <v>275</v>
      </c>
      <c r="C34" t="s">
        <v>606</v>
      </c>
      <c r="D34" t="s">
        <v>605</v>
      </c>
      <c r="E34">
        <v>188463862179.82748</v>
      </c>
      <c r="F34">
        <v>204671754327.29291</v>
      </c>
      <c r="G34">
        <v>218180090112.89407</v>
      </c>
      <c r="H34">
        <v>219489170653.57159</v>
      </c>
      <c r="I34">
        <v>226951802455.79269</v>
      </c>
      <c r="J34">
        <v>232398645714.73172</v>
      </c>
      <c r="K34">
        <v>247969354977.61899</v>
      </c>
      <c r="L34">
        <v>258384067886.67899</v>
      </c>
      <c r="M34">
        <v>283705706539.57349</v>
      </c>
      <c r="N34">
        <v>310657748660.83276</v>
      </c>
      <c r="O34">
        <v>342966154521.55939</v>
      </c>
      <c r="P34">
        <v>381868537891.98615</v>
      </c>
      <c r="Q34">
        <v>427464970662.72644</v>
      </c>
      <c r="R34">
        <v>487176363120.18585</v>
      </c>
      <c r="S34">
        <v>526900425054.7337</v>
      </c>
      <c r="T34">
        <v>554123521039.74927</v>
      </c>
      <c r="U34">
        <v>610960688375.51758</v>
      </c>
      <c r="V34">
        <v>641107493117.41064</v>
      </c>
      <c r="W34">
        <v>672969879603.4447</v>
      </c>
      <c r="X34">
        <v>718459683218.46509</v>
      </c>
      <c r="Y34">
        <v>784557974074.56213</v>
      </c>
      <c r="Z34">
        <v>751214260176.39673</v>
      </c>
      <c r="AA34">
        <v>757449338535.8573</v>
      </c>
      <c r="AB34">
        <v>735256072916.75696</v>
      </c>
      <c r="AC34">
        <v>774959900854.26086</v>
      </c>
      <c r="AD34">
        <v>835794253071.32385</v>
      </c>
      <c r="AE34">
        <v>898395242626.3645</v>
      </c>
      <c r="AF34">
        <v>930108594691.07361</v>
      </c>
      <c r="AG34">
        <v>929550529534.25977</v>
      </c>
      <c r="AH34">
        <v>958924326267.54529</v>
      </c>
      <c r="AI34">
        <v>917211118074.90491</v>
      </c>
      <c r="AJ34">
        <v>926678475712.6582</v>
      </c>
      <c r="AK34">
        <v>921636677135.00366</v>
      </c>
      <c r="AL34">
        <v>967024426444.36951</v>
      </c>
      <c r="AM34">
        <v>1023623112494.8711</v>
      </c>
      <c r="AN34">
        <v>1066858840351.5063</v>
      </c>
      <c r="AO34">
        <v>1090424301744.4408</v>
      </c>
      <c r="AP34">
        <v>1127442527385.9248</v>
      </c>
      <c r="AQ34">
        <v>1131254386908.3352</v>
      </c>
      <c r="AR34">
        <v>1136547951157.0999</v>
      </c>
      <c r="AS34">
        <v>1186419100699.9722</v>
      </c>
      <c r="AT34">
        <v>1202909097080.8601</v>
      </c>
      <c r="AU34">
        <v>1239639467559.7856</v>
      </c>
      <c r="AV34">
        <v>1253781634079.4456</v>
      </c>
      <c r="AW34">
        <v>1325999012823.9805</v>
      </c>
      <c r="AX34">
        <v>1368459252346.1958</v>
      </c>
      <c r="AY34">
        <v>1422677453441.8821</v>
      </c>
      <c r="AZ34">
        <v>1509032134017.6853</v>
      </c>
      <c r="BA34">
        <v>1585905180276.3542</v>
      </c>
      <c r="BB34">
        <v>1583909921216.6709</v>
      </c>
      <c r="BC34">
        <v>1703150236842.0015</v>
      </c>
      <c r="BD34">
        <v>1770840632932.7065</v>
      </c>
      <c r="BE34">
        <v>1804861597918.7854</v>
      </c>
      <c r="BF34">
        <v>1859094488365.1443</v>
      </c>
      <c r="BG34">
        <v>1868463501755.7876</v>
      </c>
      <c r="BH34">
        <v>1802212206904.6777</v>
      </c>
      <c r="BI34">
        <v>1743173232503.8567</v>
      </c>
      <c r="BJ34">
        <v>1766233131755.0286</v>
      </c>
      <c r="BK34">
        <v>1797736845059.1101</v>
      </c>
      <c r="BL34">
        <v>1819683217790.4292</v>
      </c>
      <c r="BM34">
        <v>1760056587883.5273</v>
      </c>
      <c r="BN34">
        <v>1843881120012.4614</v>
      </c>
      <c r="BO34">
        <v>1899505377653.0613</v>
      </c>
      <c r="BP34">
        <v>1954752120905.4956</v>
      </c>
    </row>
    <row r="35" spans="1:68" x14ac:dyDescent="0.3">
      <c r="A35" t="s">
        <v>458</v>
      </c>
      <c r="B35" t="s">
        <v>317</v>
      </c>
      <c r="C35" t="s">
        <v>606</v>
      </c>
      <c r="D35" t="s">
        <v>605</v>
      </c>
      <c r="E35">
        <v>1484849466.2036407</v>
      </c>
      <c r="F35">
        <v>1599131347.8299747</v>
      </c>
      <c r="G35">
        <v>1744024778.9340603</v>
      </c>
      <c r="H35">
        <v>1655455857.0146737</v>
      </c>
      <c r="I35">
        <v>1738309365.7102933</v>
      </c>
      <c r="J35">
        <v>1937082321.1830566</v>
      </c>
      <c r="K35">
        <v>2014630918.112004</v>
      </c>
      <c r="L35">
        <v>2228909805.3338261</v>
      </c>
      <c r="M35">
        <v>2383190959.387742</v>
      </c>
      <c r="N35">
        <v>2562368902.7364588</v>
      </c>
      <c r="O35">
        <v>2806034887.9055748</v>
      </c>
      <c r="P35">
        <v>2915827244.5283942</v>
      </c>
      <c r="Q35">
        <v>2952969071.5604258</v>
      </c>
      <c r="R35">
        <v>2992559540.4370394</v>
      </c>
      <c r="S35">
        <v>2853380347.0832496</v>
      </c>
      <c r="T35">
        <v>2799166120.4595618</v>
      </c>
      <c r="U35">
        <v>2921215669.6840582</v>
      </c>
      <c r="V35">
        <v>3027612355.3311577</v>
      </c>
      <c r="W35">
        <v>3175267172.5803008</v>
      </c>
      <c r="X35">
        <v>3425891268.8678417</v>
      </c>
      <c r="Y35">
        <v>3575707714.5070014</v>
      </c>
      <c r="Z35">
        <v>3507778151.028131</v>
      </c>
      <c r="AA35">
        <v>3335864101.9162202</v>
      </c>
      <c r="AB35">
        <v>3352585225.2340956</v>
      </c>
      <c r="AC35">
        <v>3473290834.1850114</v>
      </c>
      <c r="AD35">
        <v>3511435896.7539158</v>
      </c>
      <c r="AE35">
        <v>3690665437.3173966</v>
      </c>
      <c r="AF35">
        <v>3786289361.2914987</v>
      </c>
      <c r="AG35">
        <v>3919013277.6271377</v>
      </c>
      <c r="AH35">
        <v>4060097755.6217146</v>
      </c>
      <c r="AI35">
        <v>3925806233.9750247</v>
      </c>
      <c r="AJ35">
        <v>3772703448.5957246</v>
      </c>
      <c r="AK35">
        <v>3557941520.9817576</v>
      </c>
      <c r="AL35">
        <v>3586158416.5806727</v>
      </c>
      <c r="AM35">
        <v>3658268260.8890119</v>
      </c>
      <c r="AN35">
        <v>3731945710.5084023</v>
      </c>
      <c r="AO35">
        <v>3880345679.9545498</v>
      </c>
      <c r="AP35">
        <v>4064278036.4511833</v>
      </c>
      <c r="AQ35">
        <v>4215813216.5194325</v>
      </c>
      <c r="AR35">
        <v>4229921664.3188901</v>
      </c>
      <c r="AS35">
        <v>4418034301.6449928</v>
      </c>
      <c r="AT35">
        <v>4313527280.9082689</v>
      </c>
      <c r="AU35">
        <v>4347492062.6477041</v>
      </c>
      <c r="AV35">
        <v>4442070916.4144392</v>
      </c>
      <c r="AW35">
        <v>4504775128.8564739</v>
      </c>
      <c r="AX35">
        <v>4682959599.2125874</v>
      </c>
      <c r="AY35">
        <v>4967240798.8513613</v>
      </c>
      <c r="AZ35">
        <v>5070518869.2777309</v>
      </c>
      <c r="BA35">
        <v>5102638631.8195696</v>
      </c>
      <c r="BB35">
        <v>4846625170.4452991</v>
      </c>
      <c r="BC35">
        <v>4739141058.208849</v>
      </c>
      <c r="BD35">
        <v>4702536115.6045418</v>
      </c>
      <c r="BE35">
        <v>4690821610.1290998</v>
      </c>
      <c r="BF35">
        <v>4629205629.2939968</v>
      </c>
      <c r="BG35">
        <v>4626507362.5255957</v>
      </c>
      <c r="BH35">
        <v>4738650450</v>
      </c>
      <c r="BI35">
        <v>4859612937.2078867</v>
      </c>
      <c r="BJ35">
        <v>4884627946.7054701</v>
      </c>
      <c r="BK35">
        <v>4848171404.0706091</v>
      </c>
      <c r="BL35">
        <v>4866589303.3771658</v>
      </c>
      <c r="BM35">
        <v>4256335239.0214815</v>
      </c>
      <c r="BN35">
        <v>4205974403.0521717</v>
      </c>
      <c r="BO35">
        <v>4772975989.9750166</v>
      </c>
      <c r="BP35">
        <v>4988546956.9900951</v>
      </c>
    </row>
    <row r="36" spans="1:68" x14ac:dyDescent="0.3">
      <c r="A36" t="s">
        <v>349</v>
      </c>
      <c r="B36" t="s">
        <v>106</v>
      </c>
      <c r="C36" t="s">
        <v>606</v>
      </c>
      <c r="D36" t="s">
        <v>605</v>
      </c>
      <c r="S36">
        <v>6708374272.0090561</v>
      </c>
      <c r="T36">
        <v>6732220065.029623</v>
      </c>
      <c r="U36">
        <v>8089125568.0977888</v>
      </c>
      <c r="V36">
        <v>8972190900.8194695</v>
      </c>
      <c r="W36">
        <v>9580131700.3081818</v>
      </c>
      <c r="X36">
        <v>11741642090.670454</v>
      </c>
      <c r="Y36">
        <v>10920114268.139013</v>
      </c>
      <c r="Z36">
        <v>8755014240.0897808</v>
      </c>
      <c r="AA36">
        <v>9101419943.3764</v>
      </c>
      <c r="AB36">
        <v>9147060466.8022327</v>
      </c>
      <c r="AC36">
        <v>9201931536.7999229</v>
      </c>
      <c r="AD36">
        <v>9064753827.0419216</v>
      </c>
      <c r="AE36">
        <v>8818603160.5330486</v>
      </c>
      <c r="AF36">
        <v>8995780345.7768917</v>
      </c>
      <c r="AG36">
        <v>9094497085.5931644</v>
      </c>
      <c r="AH36">
        <v>8996805946.6120892</v>
      </c>
      <c r="AI36">
        <v>9094818998.1324482</v>
      </c>
      <c r="AJ36">
        <v>9380936670.7630501</v>
      </c>
      <c r="AK36">
        <v>9827336126.3084908</v>
      </c>
      <c r="AL36">
        <v>9857267526.399971</v>
      </c>
      <c r="AM36">
        <v>10167317762.4289</v>
      </c>
      <c r="AN36">
        <v>10622682169.319403</v>
      </c>
      <c r="AO36">
        <v>10928436715.428885</v>
      </c>
      <c r="AP36">
        <v>10767660661.187532</v>
      </c>
      <c r="AQ36">
        <v>10707522323.338659</v>
      </c>
      <c r="AR36">
        <v>11034332730.619076</v>
      </c>
      <c r="AS36">
        <v>11348747419.310724</v>
      </c>
      <c r="AT36">
        <v>11660161646.742599</v>
      </c>
      <c r="AU36">
        <v>12111654412.21843</v>
      </c>
      <c r="AV36">
        <v>12463371463.820574</v>
      </c>
      <c r="AW36">
        <v>12526226521.012846</v>
      </c>
      <c r="AX36">
        <v>12574766551.70125</v>
      </c>
      <c r="AY36">
        <v>13127769534.747841</v>
      </c>
      <c r="AZ36">
        <v>13148062678.736069</v>
      </c>
      <c r="BA36">
        <v>12893027782.363365</v>
      </c>
      <c r="BB36">
        <v>12665525724.790527</v>
      </c>
      <c r="BC36">
        <v>12994698399.983398</v>
      </c>
      <c r="BD36">
        <v>13481391223.952816</v>
      </c>
      <c r="BE36">
        <v>13604454980.870796</v>
      </c>
      <c r="BF36">
        <v>13315220388.340401</v>
      </c>
      <c r="BG36">
        <v>12981227716.001574</v>
      </c>
      <c r="BH36">
        <v>12930291487.95813</v>
      </c>
      <c r="BI36">
        <v>12609889504.146011</v>
      </c>
      <c r="BJ36">
        <v>12777424817.854198</v>
      </c>
      <c r="BK36">
        <v>12784099462.297207</v>
      </c>
      <c r="BL36">
        <v>13278730315.753111</v>
      </c>
      <c r="BM36">
        <v>13429254463.767731</v>
      </c>
      <c r="BN36">
        <v>13215626906.16552</v>
      </c>
      <c r="BO36">
        <v>13000432684.362951</v>
      </c>
      <c r="BP36">
        <v>13183357642.33033</v>
      </c>
    </row>
    <row r="37" spans="1:68" x14ac:dyDescent="0.3">
      <c r="A37" t="s">
        <v>466</v>
      </c>
      <c r="B37" t="s">
        <v>100</v>
      </c>
      <c r="C37" t="s">
        <v>606</v>
      </c>
      <c r="D37" t="s">
        <v>605</v>
      </c>
      <c r="O37">
        <v>125099418.3542693</v>
      </c>
      <c r="P37">
        <v>128448455.49515349</v>
      </c>
      <c r="Q37">
        <v>129942641.26786749</v>
      </c>
      <c r="R37">
        <v>131849016.28756671</v>
      </c>
      <c r="S37">
        <v>138650137.8550176</v>
      </c>
      <c r="T37">
        <v>134064533.14693728</v>
      </c>
      <c r="U37">
        <v>146069543.25819358</v>
      </c>
      <c r="V37">
        <v>157610840.47093728</v>
      </c>
      <c r="W37">
        <v>168842995.86138302</v>
      </c>
      <c r="X37">
        <v>176932208.66493663</v>
      </c>
      <c r="Y37">
        <v>185794276.1892969</v>
      </c>
      <c r="Z37">
        <v>213890634.43499044</v>
      </c>
      <c r="AA37">
        <v>221247988.54312024</v>
      </c>
      <c r="AB37">
        <v>244326401.50052086</v>
      </c>
      <c r="AC37">
        <v>255459522.43610561</v>
      </c>
      <c r="AD37">
        <v>265750793.59961352</v>
      </c>
      <c r="AE37">
        <v>296025649.12408698</v>
      </c>
      <c r="AF37">
        <v>382033899.89329171</v>
      </c>
      <c r="AG37">
        <v>400246880.96962273</v>
      </c>
      <c r="AH37">
        <v>429687309.73683256</v>
      </c>
      <c r="AI37">
        <v>474302249.77270037</v>
      </c>
      <c r="AJ37">
        <v>472367686.54774863</v>
      </c>
      <c r="AK37">
        <v>494100809.91454405</v>
      </c>
      <c r="AL37">
        <v>503915463.48996079</v>
      </c>
      <c r="AM37">
        <v>528866856.08592159</v>
      </c>
      <c r="AN37">
        <v>566279518.00086939</v>
      </c>
      <c r="AO37">
        <v>597793952.93097961</v>
      </c>
      <c r="AP37">
        <v>629918434.90115428</v>
      </c>
      <c r="AQ37">
        <v>667172005.29998744</v>
      </c>
      <c r="AR37">
        <v>720438830.6192733</v>
      </c>
      <c r="AS37">
        <v>744610045.48137438</v>
      </c>
      <c r="AT37">
        <v>799177857.82130408</v>
      </c>
      <c r="AU37">
        <v>882642231.44192505</v>
      </c>
      <c r="AV37">
        <v>951369703.10894477</v>
      </c>
      <c r="AW37">
        <v>1000434286.1565465</v>
      </c>
      <c r="AX37">
        <v>1069815118.8768451</v>
      </c>
      <c r="AY37">
        <v>1130161306.4279425</v>
      </c>
      <c r="AZ37">
        <v>1312171339.7085328</v>
      </c>
      <c r="BA37">
        <v>1371605467.2893724</v>
      </c>
      <c r="BB37">
        <v>1476773212.2939544</v>
      </c>
      <c r="BC37">
        <v>1652979929.7795811</v>
      </c>
      <c r="BD37">
        <v>1790303681.08658</v>
      </c>
      <c r="BE37">
        <v>1881528473.4578135</v>
      </c>
      <c r="BF37">
        <v>1912732787.372648</v>
      </c>
      <c r="BG37">
        <v>2022100277.6694727</v>
      </c>
      <c r="BH37">
        <v>2154921010.6555772</v>
      </c>
      <c r="BI37">
        <v>2335946308.5346532</v>
      </c>
      <c r="BJ37">
        <v>2417881199.8152184</v>
      </c>
      <c r="BK37">
        <v>2502552301.0951571</v>
      </c>
      <c r="BL37">
        <v>2646577902.6252952</v>
      </c>
      <c r="BM37">
        <v>2376140054.4824643</v>
      </c>
      <c r="BN37">
        <v>2481197935.9790154</v>
      </c>
      <c r="BO37">
        <v>2610564317.1567268</v>
      </c>
    </row>
    <row r="38" spans="1:68" x14ac:dyDescent="0.3">
      <c r="A38" t="s">
        <v>39</v>
      </c>
      <c r="B38" t="s">
        <v>323</v>
      </c>
      <c r="C38" t="s">
        <v>606</v>
      </c>
      <c r="D38" t="s">
        <v>605</v>
      </c>
      <c r="E38">
        <v>203297646.30314818</v>
      </c>
      <c r="F38">
        <v>216193392.80357236</v>
      </c>
      <c r="G38">
        <v>230606288.1358242</v>
      </c>
      <c r="H38">
        <v>244260590.45206147</v>
      </c>
      <c r="I38">
        <v>260949209.04705074</v>
      </c>
      <c r="J38">
        <v>276120678.79021817</v>
      </c>
      <c r="K38">
        <v>293637827.38068897</v>
      </c>
      <c r="L38">
        <v>311034576.47289431</v>
      </c>
      <c r="M38">
        <v>343901775.91048694</v>
      </c>
      <c r="N38">
        <v>395911433.27224398</v>
      </c>
      <c r="O38">
        <v>463692530.3925128</v>
      </c>
      <c r="P38">
        <v>583423075.83285296</v>
      </c>
      <c r="Q38">
        <v>737224722.55798113</v>
      </c>
      <c r="R38">
        <v>894277062.38089168</v>
      </c>
      <c r="S38">
        <v>972953726.99391139</v>
      </c>
      <c r="T38">
        <v>1055131834.8702329</v>
      </c>
      <c r="U38">
        <v>1167475696.091516</v>
      </c>
      <c r="V38">
        <v>1307713344.7353923</v>
      </c>
      <c r="W38">
        <v>1495145303.783649</v>
      </c>
      <c r="X38">
        <v>1676784360.5104783</v>
      </c>
      <c r="Y38">
        <v>1877778848.2570097</v>
      </c>
      <c r="Z38">
        <v>2047996824.3547297</v>
      </c>
      <c r="AA38">
        <v>2297146530.4144187</v>
      </c>
      <c r="AB38">
        <v>2599146160.6600103</v>
      </c>
      <c r="AC38">
        <v>2821253171.4300056</v>
      </c>
      <c r="AD38">
        <v>3022275113.0455275</v>
      </c>
      <c r="AE38">
        <v>3269283371.1360359</v>
      </c>
      <c r="AF38">
        <v>3657737271.8997808</v>
      </c>
      <c r="AG38">
        <v>4369166055.9877958</v>
      </c>
      <c r="AH38">
        <v>4939753185.1196995</v>
      </c>
      <c r="AI38">
        <v>5274313873.0868149</v>
      </c>
      <c r="AJ38">
        <v>5667709608.200798</v>
      </c>
      <c r="AK38">
        <v>5833040675.4962778</v>
      </c>
      <c r="AL38">
        <v>5944807979.2182217</v>
      </c>
      <c r="AM38">
        <v>6160480628.085598</v>
      </c>
      <c r="AN38">
        <v>6593587689.5095797</v>
      </c>
      <c r="AO38">
        <v>6977980665.5423355</v>
      </c>
      <c r="AP38">
        <v>7558959721.659627</v>
      </c>
      <c r="AQ38">
        <v>7592496073.4307346</v>
      </c>
      <c r="AR38">
        <v>8326480944.1969662</v>
      </c>
      <c r="AS38">
        <v>8491986059.0257149</v>
      </c>
      <c r="AT38">
        <v>8513264763.9008617</v>
      </c>
      <c r="AU38">
        <v>9029979997.3425865</v>
      </c>
      <c r="AV38">
        <v>9447697367.9289532</v>
      </c>
      <c r="AW38">
        <v>9703335214.0381222</v>
      </c>
      <c r="AX38">
        <v>10145481816.287102</v>
      </c>
      <c r="AY38">
        <v>10994036837.147158</v>
      </c>
      <c r="AZ38">
        <v>11630872553.112648</v>
      </c>
      <c r="BA38">
        <v>12009117014.188185</v>
      </c>
      <c r="BB38">
        <v>10310519328.350323</v>
      </c>
      <c r="BC38">
        <v>11354171655.914991</v>
      </c>
      <c r="BD38">
        <v>12130630062.247677</v>
      </c>
      <c r="BE38">
        <v>12109898723.101776</v>
      </c>
      <c r="BF38">
        <v>13454439438.019258</v>
      </c>
      <c r="BG38">
        <v>14220639811.991568</v>
      </c>
      <c r="BH38">
        <v>13530748844.504961</v>
      </c>
      <c r="BI38">
        <v>14505561464.355886</v>
      </c>
      <c r="BJ38">
        <v>15102373014.420195</v>
      </c>
      <c r="BK38">
        <v>15734874525.098438</v>
      </c>
      <c r="BL38">
        <v>16211987795.535988</v>
      </c>
      <c r="BM38">
        <v>14796883501.255041</v>
      </c>
      <c r="BN38">
        <v>16560766198.02759</v>
      </c>
      <c r="BO38">
        <v>17469294498.13942</v>
      </c>
      <c r="BP38">
        <v>17946366788.711197</v>
      </c>
    </row>
    <row r="39" spans="1:68" x14ac:dyDescent="0.3">
      <c r="A39" t="s">
        <v>156</v>
      </c>
      <c r="B39" t="s">
        <v>394</v>
      </c>
      <c r="C39" t="s">
        <v>606</v>
      </c>
      <c r="D39" t="s">
        <v>605</v>
      </c>
      <c r="E39">
        <v>980371513.73935664</v>
      </c>
      <c r="F39">
        <v>1028934744.0924309</v>
      </c>
      <c r="G39">
        <v>990722163.6720897</v>
      </c>
      <c r="H39">
        <v>983717651.45013964</v>
      </c>
      <c r="I39">
        <v>1004182171.7419811</v>
      </c>
      <c r="J39">
        <v>1013697588.2336868</v>
      </c>
      <c r="K39">
        <v>1020233745.2550608</v>
      </c>
      <c r="L39">
        <v>1067946130.3270885</v>
      </c>
      <c r="M39">
        <v>1082941302.665535</v>
      </c>
      <c r="N39">
        <v>1159738545.693342</v>
      </c>
      <c r="O39">
        <v>1186793864.4466245</v>
      </c>
      <c r="P39">
        <v>1200207036.9964583</v>
      </c>
      <c r="Q39">
        <v>1200196629.1031122</v>
      </c>
      <c r="R39">
        <v>1222867622.7843347</v>
      </c>
      <c r="S39">
        <v>1300385612.4263618</v>
      </c>
      <c r="T39">
        <v>1305652006.459507</v>
      </c>
      <c r="U39">
        <v>1376581799.6134293</v>
      </c>
      <c r="V39">
        <v>1428977736.6912186</v>
      </c>
      <c r="W39">
        <v>1446257441.6191423</v>
      </c>
      <c r="X39">
        <v>1410605202.9619505</v>
      </c>
      <c r="Y39">
        <v>1347429290.3508999</v>
      </c>
      <c r="Z39">
        <v>1326618707.6052995</v>
      </c>
      <c r="AA39">
        <v>1428977736.6912184</v>
      </c>
      <c r="AB39">
        <v>1312851666.6816969</v>
      </c>
      <c r="AC39">
        <v>1437332673.0748298</v>
      </c>
      <c r="AD39">
        <v>1493779882.6376028</v>
      </c>
      <c r="AE39">
        <v>1547227016.943352</v>
      </c>
      <c r="AF39">
        <v>1470809662.0226791</v>
      </c>
      <c r="AG39">
        <v>1495962938.2669551</v>
      </c>
      <c r="AH39">
        <v>1525542171.1566761</v>
      </c>
      <c r="AI39">
        <v>1492780724.8763738</v>
      </c>
      <c r="AJ39">
        <v>1484532469.3995605</v>
      </c>
      <c r="AK39">
        <v>1389164942.6689088</v>
      </c>
      <c r="AL39">
        <v>1393822474.9413052</v>
      </c>
      <c r="AM39">
        <v>1462119071.078655</v>
      </c>
      <c r="AN39">
        <v>1567392310.3014922</v>
      </c>
      <c r="AO39">
        <v>1504695160.784364</v>
      </c>
      <c r="AP39">
        <v>1584443041.5758007</v>
      </c>
      <c r="AQ39">
        <v>1658914120.4407461</v>
      </c>
      <c r="AR39">
        <v>1718634612.4608791</v>
      </c>
      <c r="AS39">
        <v>1675850364.8882473</v>
      </c>
      <c r="AT39">
        <v>1750672710.153625</v>
      </c>
      <c r="AU39">
        <v>1813986527.3515117</v>
      </c>
      <c r="AV39">
        <v>1716076872.6710663</v>
      </c>
      <c r="AW39">
        <v>1818953694.4509559</v>
      </c>
      <c r="AX39">
        <v>1835473623.1646113</v>
      </c>
      <c r="AY39">
        <v>1923045637.7790065</v>
      </c>
      <c r="AZ39">
        <v>2011650635.8080056</v>
      </c>
      <c r="BA39">
        <v>2052972574.365505</v>
      </c>
      <c r="BB39">
        <v>2229266675.8090434</v>
      </c>
      <c r="BC39">
        <v>2332499967.936038</v>
      </c>
      <c r="BD39">
        <v>2430339369.3363972</v>
      </c>
      <c r="BE39">
        <v>2553162918.7141576</v>
      </c>
      <c r="BF39">
        <v>1624016454.0511496</v>
      </c>
      <c r="BG39">
        <v>1625333052.5594358</v>
      </c>
      <c r="BH39">
        <v>1695825714.1928205</v>
      </c>
      <c r="BI39">
        <v>1776382808.6919196</v>
      </c>
      <c r="BJ39">
        <v>1856804600.5775187</v>
      </c>
      <c r="BK39">
        <v>1927167163.5440764</v>
      </c>
      <c r="BL39">
        <v>1986909345.6139426</v>
      </c>
      <c r="BM39">
        <v>2004791529.6620207</v>
      </c>
      <c r="BN39">
        <v>2024497026.4904802</v>
      </c>
      <c r="BO39">
        <v>2034662228.5795717</v>
      </c>
      <c r="BP39">
        <v>2052368906.1435351</v>
      </c>
    </row>
    <row r="40" spans="1:68" x14ac:dyDescent="0.3">
      <c r="A40" t="s">
        <v>168</v>
      </c>
      <c r="B40" t="s">
        <v>459</v>
      </c>
      <c r="C40" t="s">
        <v>606</v>
      </c>
      <c r="D40" t="s">
        <v>605</v>
      </c>
      <c r="E40">
        <v>276385631126.18011</v>
      </c>
      <c r="F40">
        <v>285128514810.57184</v>
      </c>
      <c r="G40">
        <v>306307395942.70721</v>
      </c>
      <c r="H40">
        <v>322533847198.72668</v>
      </c>
      <c r="I40">
        <v>344001699230.72974</v>
      </c>
      <c r="J40">
        <v>365732975280.79376</v>
      </c>
      <c r="K40">
        <v>390455390106.95306</v>
      </c>
      <c r="L40">
        <v>402424490928.18927</v>
      </c>
      <c r="M40">
        <v>422579012400.91785</v>
      </c>
      <c r="N40">
        <v>443991228080.41852</v>
      </c>
      <c r="O40">
        <v>456950058847.45154</v>
      </c>
      <c r="P40">
        <v>475314173140.69324</v>
      </c>
      <c r="Q40">
        <v>501549947271.56915</v>
      </c>
      <c r="R40">
        <v>535297444607.43896</v>
      </c>
      <c r="S40">
        <v>553271533579.33606</v>
      </c>
      <c r="T40">
        <v>561821810372.28284</v>
      </c>
      <c r="U40">
        <v>594909046440.39246</v>
      </c>
      <c r="V40">
        <v>615938050290.88635</v>
      </c>
      <c r="W40">
        <v>638949350316.31018</v>
      </c>
      <c r="X40">
        <v>662751487775.80457</v>
      </c>
      <c r="Y40">
        <v>677180907601.95337</v>
      </c>
      <c r="Z40">
        <v>700307077493.49207</v>
      </c>
      <c r="AA40">
        <v>678134303092.57056</v>
      </c>
      <c r="AB40">
        <v>695509823673.7312</v>
      </c>
      <c r="AC40">
        <v>736534953481.40479</v>
      </c>
      <c r="AD40">
        <v>771429628504.86682</v>
      </c>
      <c r="AE40">
        <v>787795360275.09192</v>
      </c>
      <c r="AF40">
        <v>819874511491.84399</v>
      </c>
      <c r="AG40">
        <v>856037856755.4137</v>
      </c>
      <c r="AH40">
        <v>876046284221.59888</v>
      </c>
      <c r="AI40">
        <v>877824201432.1178</v>
      </c>
      <c r="AJ40">
        <v>859468413002.86328</v>
      </c>
      <c r="AK40">
        <v>867121689189.49463</v>
      </c>
      <c r="AL40">
        <v>890167242008.60352</v>
      </c>
      <c r="AM40">
        <v>930171796213.96008</v>
      </c>
      <c r="AN40">
        <v>955122057570.81689</v>
      </c>
      <c r="AO40">
        <v>971253698607.85181</v>
      </c>
      <c r="AP40">
        <v>1012824977566.9785</v>
      </c>
      <c r="AQ40">
        <v>1052253104690.2238</v>
      </c>
      <c r="AR40">
        <v>1106349473421.6594</v>
      </c>
      <c r="AS40">
        <v>1163199674646.7644</v>
      </c>
      <c r="AT40">
        <v>1185010810019.4507</v>
      </c>
      <c r="AU40">
        <v>1220552310131.9348</v>
      </c>
      <c r="AV40">
        <v>1242600185625.168</v>
      </c>
      <c r="AW40">
        <v>1281025904373.6858</v>
      </c>
      <c r="AX40">
        <v>1322152656328.6985</v>
      </c>
      <c r="AY40">
        <v>1357030300358.2866</v>
      </c>
      <c r="AZ40">
        <v>1384848127059.2202</v>
      </c>
      <c r="BA40">
        <v>1398632992699.7959</v>
      </c>
      <c r="BB40">
        <v>1357861634788.5347</v>
      </c>
      <c r="BC40">
        <v>1399830508747.1685</v>
      </c>
      <c r="BD40">
        <v>1443745912933.406</v>
      </c>
      <c r="BE40">
        <v>1469093201563.9077</v>
      </c>
      <c r="BF40">
        <v>1503261570659.634</v>
      </c>
      <c r="BG40">
        <v>1546457292386.5281</v>
      </c>
      <c r="BH40">
        <v>1556508816217.1401</v>
      </c>
      <c r="BI40">
        <v>1572673953080.0439</v>
      </c>
      <c r="BJ40">
        <v>1620386284372.8096</v>
      </c>
      <c r="BK40">
        <v>1664832887596.1296</v>
      </c>
      <c r="BL40">
        <v>1696605089927.3782</v>
      </c>
      <c r="BM40">
        <v>1611126164920.1387</v>
      </c>
      <c r="BN40">
        <v>1696305710720.0371</v>
      </c>
      <c r="BO40">
        <v>1761102321572.6389</v>
      </c>
      <c r="BP40">
        <v>1779875574624.5852</v>
      </c>
    </row>
    <row r="41" spans="1:68" x14ac:dyDescent="0.3">
      <c r="A41" t="s">
        <v>356</v>
      </c>
      <c r="B41" t="s">
        <v>194</v>
      </c>
      <c r="C41" t="s">
        <v>606</v>
      </c>
      <c r="D41" t="s">
        <v>605</v>
      </c>
      <c r="AI41">
        <v>744573918756.67029</v>
      </c>
      <c r="AJ41">
        <v>663673146868.28052</v>
      </c>
      <c r="AK41">
        <v>630501542547.83899</v>
      </c>
      <c r="AL41">
        <v>631758457831.1322</v>
      </c>
      <c r="AM41">
        <v>655040724299.125</v>
      </c>
      <c r="AN41">
        <v>691016277407.46436</v>
      </c>
      <c r="AO41">
        <v>722436217545.38623</v>
      </c>
      <c r="AP41">
        <v>739150875928.42432</v>
      </c>
      <c r="AQ41">
        <v>758960864070.71912</v>
      </c>
      <c r="AR41">
        <v>773433612609.93567</v>
      </c>
      <c r="AS41">
        <v>804037285349.28625</v>
      </c>
      <c r="AT41">
        <v>828806841964.224</v>
      </c>
      <c r="AU41">
        <v>858766088107.02917</v>
      </c>
      <c r="AV41">
        <v>893864758338.10815</v>
      </c>
      <c r="AW41">
        <v>946066080243.15918</v>
      </c>
      <c r="AX41">
        <v>993549343404.65454</v>
      </c>
      <c r="AY41">
        <v>1059071549323.5896</v>
      </c>
      <c r="AZ41">
        <v>1127201246122.002</v>
      </c>
      <c r="BA41">
        <v>1171563551948.3274</v>
      </c>
      <c r="BB41">
        <v>1130482105149.6831</v>
      </c>
      <c r="BC41">
        <v>1146718858142.1775</v>
      </c>
      <c r="BD41">
        <v>1187016954038.0317</v>
      </c>
      <c r="BE41">
        <v>1196818776460.2964</v>
      </c>
      <c r="BF41">
        <v>1204810130809.8633</v>
      </c>
      <c r="BG41">
        <v>1243553846125.7761</v>
      </c>
      <c r="BH41">
        <v>1293623329358.5161</v>
      </c>
      <c r="BI41">
        <v>1329239273076.6138</v>
      </c>
      <c r="BJ41">
        <v>1397047410066.9202</v>
      </c>
      <c r="BK41">
        <v>1466150965711.063</v>
      </c>
      <c r="BL41">
        <v>1523455796078.678</v>
      </c>
      <c r="BM41">
        <v>1471392059270.9146</v>
      </c>
      <c r="BN41">
        <v>1566052576985.1399</v>
      </c>
      <c r="BO41">
        <v>1632563975135.5964</v>
      </c>
      <c r="BP41">
        <v>1640917854713.5828</v>
      </c>
    </row>
    <row r="42" spans="1:68" x14ac:dyDescent="0.3">
      <c r="A42" t="s">
        <v>158</v>
      </c>
      <c r="B42" t="s">
        <v>528</v>
      </c>
      <c r="C42" t="s">
        <v>606</v>
      </c>
      <c r="D42" t="s">
        <v>605</v>
      </c>
      <c r="E42">
        <v>212618998359.32208</v>
      </c>
      <c r="F42">
        <v>229859575994.39124</v>
      </c>
      <c r="G42">
        <v>240869714794.54059</v>
      </c>
      <c r="H42">
        <v>252622227723.54126</v>
      </c>
      <c r="I42">
        <v>265900938176.60004</v>
      </c>
      <c r="J42">
        <v>271496969441.22116</v>
      </c>
      <c r="K42">
        <v>278179751840.31079</v>
      </c>
      <c r="L42">
        <v>286680708542.12555</v>
      </c>
      <c r="M42">
        <v>296966886912.32269</v>
      </c>
      <c r="N42">
        <v>313694770685.15411</v>
      </c>
      <c r="O42">
        <v>333700361441.91168</v>
      </c>
      <c r="P42">
        <v>347300127583.61389</v>
      </c>
      <c r="Q42">
        <v>358415498059.66248</v>
      </c>
      <c r="R42">
        <v>369346839611.99188</v>
      </c>
      <c r="S42">
        <v>374720496445.84161</v>
      </c>
      <c r="T42">
        <v>347428948661.48853</v>
      </c>
      <c r="U42">
        <v>342552171792.04083</v>
      </c>
      <c r="V42">
        <v>350888699908.84955</v>
      </c>
      <c r="W42">
        <v>352324127799.85468</v>
      </c>
      <c r="X42">
        <v>361102326996.13184</v>
      </c>
      <c r="Y42">
        <v>377720174344.81567</v>
      </c>
      <c r="Z42">
        <v>383768742444.18933</v>
      </c>
      <c r="AA42">
        <v>378743607542.59229</v>
      </c>
      <c r="AB42">
        <v>381164080521.66638</v>
      </c>
      <c r="AC42">
        <v>392631235669.91138</v>
      </c>
      <c r="AD42">
        <v>407054920540.00812</v>
      </c>
      <c r="AE42">
        <v>414620576468.82623</v>
      </c>
      <c r="AF42">
        <v>421194296070.30566</v>
      </c>
      <c r="AG42">
        <v>434999343626.19495</v>
      </c>
      <c r="AH42">
        <v>453838270018.91272</v>
      </c>
      <c r="AI42">
        <v>470515127240.6557</v>
      </c>
      <c r="AJ42">
        <v>466206071277.77728</v>
      </c>
      <c r="AK42">
        <v>466002185360.3241</v>
      </c>
      <c r="AL42">
        <v>465415099988.27972</v>
      </c>
      <c r="AM42">
        <v>471324743945.93372</v>
      </c>
      <c r="AN42">
        <v>473591186505.1665</v>
      </c>
      <c r="AO42">
        <v>475823127148.12787</v>
      </c>
      <c r="AP42">
        <v>486583035615.46375</v>
      </c>
      <c r="AQ42">
        <v>501326351582.97369</v>
      </c>
      <c r="AR42">
        <v>509661911268.6908</v>
      </c>
      <c r="AS42">
        <v>529837997852.02496</v>
      </c>
      <c r="AT42">
        <v>538186453673.23315</v>
      </c>
      <c r="AU42">
        <v>537792409245.14105</v>
      </c>
      <c r="AV42">
        <v>537618172697.6098</v>
      </c>
      <c r="AW42">
        <v>552143052382.24219</v>
      </c>
      <c r="AX42">
        <v>567325324289.26111</v>
      </c>
      <c r="AY42">
        <v>590436050103.2384</v>
      </c>
      <c r="AZ42">
        <v>613559744788.94751</v>
      </c>
      <c r="BA42">
        <v>630788401993.24121</v>
      </c>
      <c r="BB42">
        <v>616296829272.35303</v>
      </c>
      <c r="BC42">
        <v>636285784211.75415</v>
      </c>
      <c r="BD42">
        <v>647822333890.06396</v>
      </c>
      <c r="BE42">
        <v>655461803595.11914</v>
      </c>
      <c r="BF42">
        <v>667208623354.64478</v>
      </c>
      <c r="BG42">
        <v>682887233860.61646</v>
      </c>
      <c r="BH42">
        <v>694118186379.62781</v>
      </c>
      <c r="BI42">
        <v>708477337578.72241</v>
      </c>
      <c r="BJ42">
        <v>718132463597.49939</v>
      </c>
      <c r="BK42">
        <v>738674253452.24866</v>
      </c>
      <c r="BL42">
        <v>747109782866.38879</v>
      </c>
      <c r="BM42">
        <v>731108654673.33398</v>
      </c>
      <c r="BN42">
        <v>770529214794.41357</v>
      </c>
      <c r="BO42">
        <v>790318933740.32581</v>
      </c>
      <c r="BP42">
        <v>795978145781.87048</v>
      </c>
    </row>
    <row r="43" spans="1:68" x14ac:dyDescent="0.3">
      <c r="A43" t="s">
        <v>318</v>
      </c>
      <c r="B43" t="s">
        <v>260</v>
      </c>
      <c r="C43" t="s">
        <v>606</v>
      </c>
      <c r="D43" t="s">
        <v>605</v>
      </c>
    </row>
    <row r="44" spans="1:68" x14ac:dyDescent="0.3">
      <c r="A44" t="s">
        <v>138</v>
      </c>
      <c r="B44" t="s">
        <v>534</v>
      </c>
      <c r="C44" t="s">
        <v>606</v>
      </c>
      <c r="D44" t="s">
        <v>605</v>
      </c>
      <c r="E44">
        <v>26775250058.201328</v>
      </c>
      <c r="F44">
        <v>28179684721.497082</v>
      </c>
      <c r="G44">
        <v>29314392034.921658</v>
      </c>
      <c r="H44">
        <v>31026393610.922905</v>
      </c>
      <c r="I44">
        <v>31819806920.6936</v>
      </c>
      <c r="J44">
        <v>32122181797.095989</v>
      </c>
      <c r="K44">
        <v>35731508026.09742</v>
      </c>
      <c r="L44">
        <v>37023559304.171806</v>
      </c>
      <c r="M44">
        <v>38353450489.44828</v>
      </c>
      <c r="N44">
        <v>39863802957.397232</v>
      </c>
      <c r="O44">
        <v>40592898746.550613</v>
      </c>
      <c r="P44">
        <v>44417840219.410446</v>
      </c>
      <c r="Q44">
        <v>43964801437.895897</v>
      </c>
      <c r="R44">
        <v>41753702384.350319</v>
      </c>
      <c r="S44">
        <v>42748337927.239037</v>
      </c>
      <c r="T44">
        <v>37228629336.503029</v>
      </c>
      <c r="U44">
        <v>38655447829.579559</v>
      </c>
      <c r="V44">
        <v>42692888123.764267</v>
      </c>
      <c r="W44">
        <v>45980711669.092697</v>
      </c>
      <c r="X44">
        <v>49851508074.729691</v>
      </c>
      <c r="Y44">
        <v>53832958966.333992</v>
      </c>
      <c r="Z44">
        <v>57345758918.08799</v>
      </c>
      <c r="AA44">
        <v>51029522091.787994</v>
      </c>
      <c r="AB44">
        <v>48469156376.32872</v>
      </c>
      <c r="AC44">
        <v>50458177022.741463</v>
      </c>
      <c r="AD44">
        <v>52481507638.678413</v>
      </c>
      <c r="AE44">
        <v>55303801645.744041</v>
      </c>
      <c r="AF44">
        <v>58876686345.966972</v>
      </c>
      <c r="AG44">
        <v>63201243989.833</v>
      </c>
      <c r="AH44">
        <v>69472945426.756454</v>
      </c>
      <c r="AI44">
        <v>71788871549.583252</v>
      </c>
      <c r="AJ44">
        <v>77391556631.47673</v>
      </c>
      <c r="AK44">
        <v>86033645570.067825</v>
      </c>
      <c r="AL44">
        <v>91702216494.850006</v>
      </c>
      <c r="AM44">
        <v>96315019535.275406</v>
      </c>
      <c r="AN44">
        <v>104919125196.92184</v>
      </c>
      <c r="AO44">
        <v>112056685776.98587</v>
      </c>
      <c r="AP44">
        <v>120339623821.76141</v>
      </c>
      <c r="AQ44">
        <v>125370887061.40733</v>
      </c>
      <c r="AR44">
        <v>125027832950.76204</v>
      </c>
      <c r="AS44">
        <v>131243743560.34839</v>
      </c>
      <c r="AT44">
        <v>135383217068.29764</v>
      </c>
      <c r="AU44">
        <v>139719269580.06955</v>
      </c>
      <c r="AV44">
        <v>146318553367.33331</v>
      </c>
      <c r="AW44">
        <v>156084225513.21933</v>
      </c>
      <c r="AX44">
        <v>165194933110.73148</v>
      </c>
      <c r="AY44">
        <v>175189211413.9758</v>
      </c>
      <c r="AZ44">
        <v>184243394524.54678</v>
      </c>
      <c r="BA44">
        <v>191225100455.4415</v>
      </c>
      <c r="BB44">
        <v>189087132634.08609</v>
      </c>
      <c r="BC44">
        <v>200151851754.46994</v>
      </c>
      <c r="BD44">
        <v>212609096424.81433</v>
      </c>
      <c r="BE44">
        <v>225695909225.26212</v>
      </c>
      <c r="BF44">
        <v>233163076989.91052</v>
      </c>
      <c r="BG44">
        <v>237342873662.24182</v>
      </c>
      <c r="BH44">
        <v>242450355827.82703</v>
      </c>
      <c r="BI44">
        <v>246700604504.1716</v>
      </c>
      <c r="BJ44">
        <v>250050047208.95398</v>
      </c>
      <c r="BK44">
        <v>260027117795.38467</v>
      </c>
      <c r="BL44">
        <v>261676645409.82843</v>
      </c>
      <c r="BM44">
        <v>245600606661.89395</v>
      </c>
      <c r="BN44">
        <v>273436873982.62595</v>
      </c>
      <c r="BO44">
        <v>279066228503.41211</v>
      </c>
      <c r="BP44">
        <v>279676771459.22888</v>
      </c>
    </row>
    <row r="45" spans="1:68" x14ac:dyDescent="0.3">
      <c r="A45" t="s">
        <v>408</v>
      </c>
      <c r="B45" t="s">
        <v>157</v>
      </c>
      <c r="C45" t="s">
        <v>606</v>
      </c>
      <c r="D45" t="s">
        <v>605</v>
      </c>
      <c r="E45">
        <v>158907448897.88574</v>
      </c>
      <c r="F45">
        <v>115573387577.19878</v>
      </c>
      <c r="G45">
        <v>109124392561.71411</v>
      </c>
      <c r="H45">
        <v>120364204991.72792</v>
      </c>
      <c r="I45">
        <v>142246417451.66986</v>
      </c>
      <c r="J45">
        <v>166357185215.36221</v>
      </c>
      <c r="K45">
        <v>184074225438.14856</v>
      </c>
      <c r="L45">
        <v>173453142622.91165</v>
      </c>
      <c r="M45">
        <v>166341563798.76901</v>
      </c>
      <c r="N45">
        <v>194519824699.74039</v>
      </c>
      <c r="O45">
        <v>232062150860.40027</v>
      </c>
      <c r="P45">
        <v>248445738707.75958</v>
      </c>
      <c r="Q45">
        <v>257911521353.0567</v>
      </c>
      <c r="R45">
        <v>277925455412.18591</v>
      </c>
      <c r="S45">
        <v>284345533440.42261</v>
      </c>
      <c r="T45">
        <v>309140463949.32355</v>
      </c>
      <c r="U45">
        <v>304286958660.11542</v>
      </c>
      <c r="V45">
        <v>327321481434.85614</v>
      </c>
      <c r="W45">
        <v>364393840371.87964</v>
      </c>
      <c r="X45">
        <v>392056159908.42975</v>
      </c>
      <c r="Y45">
        <v>422770408019.57434</v>
      </c>
      <c r="Z45">
        <v>444385648943.32538</v>
      </c>
      <c r="AA45">
        <v>484456409125.22168</v>
      </c>
      <c r="AB45">
        <v>536633345444.07324</v>
      </c>
      <c r="AC45">
        <v>618156214897.26367</v>
      </c>
      <c r="AD45">
        <v>701178782692.4657</v>
      </c>
      <c r="AE45">
        <v>763934015643.38684</v>
      </c>
      <c r="AF45">
        <v>852989071904.2168</v>
      </c>
      <c r="AG45">
        <v>948716580689.19287</v>
      </c>
      <c r="AH45">
        <v>988622772158.83887</v>
      </c>
      <c r="AI45">
        <v>1027379269906.4396</v>
      </c>
      <c r="AJ45">
        <v>1122543213961.2842</v>
      </c>
      <c r="AK45">
        <v>1282219705619.7678</v>
      </c>
      <c r="AL45">
        <v>1460239618602.0059</v>
      </c>
      <c r="AM45">
        <v>1650608234052.8538</v>
      </c>
      <c r="AN45">
        <v>1831415106374.645</v>
      </c>
      <c r="AO45">
        <v>2013138309684.4414</v>
      </c>
      <c r="AP45">
        <v>2199087464269.0137</v>
      </c>
      <c r="AQ45">
        <v>2371626806476.0879</v>
      </c>
      <c r="AR45">
        <v>2553332587278.4253</v>
      </c>
      <c r="AS45">
        <v>2770112908903.5991</v>
      </c>
      <c r="AT45">
        <v>3001022138034.2393</v>
      </c>
      <c r="AU45">
        <v>3275124420038.4321</v>
      </c>
      <c r="AV45">
        <v>3603882407613.8516</v>
      </c>
      <c r="AW45">
        <v>3968365429214.8003</v>
      </c>
      <c r="AX45">
        <v>4420544471398.7217</v>
      </c>
      <c r="AY45">
        <v>4982879973774.7852</v>
      </c>
      <c r="AZ45">
        <v>5691986693310.7256</v>
      </c>
      <c r="BA45">
        <v>6241302053216.7539</v>
      </c>
      <c r="BB45">
        <v>6827904909100.2236</v>
      </c>
      <c r="BC45">
        <v>7554112071638.1963</v>
      </c>
      <c r="BD45">
        <v>8275592638196.9951</v>
      </c>
      <c r="BE45">
        <v>8926363432826.2969</v>
      </c>
      <c r="BF45">
        <v>9619598215288.4805</v>
      </c>
      <c r="BG45">
        <v>10333926843443.777</v>
      </c>
      <c r="BH45">
        <v>11061572618578.693</v>
      </c>
      <c r="BI45">
        <v>11819153423353.85</v>
      </c>
      <c r="BJ45">
        <v>12640253743744.424</v>
      </c>
      <c r="BK45">
        <v>13493442283300.77</v>
      </c>
      <c r="BL45">
        <v>14296369668065.166</v>
      </c>
      <c r="BM45">
        <v>14616413683019.543</v>
      </c>
      <c r="BN45">
        <v>15851276922873.055</v>
      </c>
      <c r="BO45">
        <v>16325084918823.803</v>
      </c>
      <c r="BP45">
        <v>17173989334581.701</v>
      </c>
    </row>
    <row r="46" spans="1:68" x14ac:dyDescent="0.3">
      <c r="A46" t="s">
        <v>561</v>
      </c>
      <c r="B46" t="s">
        <v>274</v>
      </c>
      <c r="C46" t="s">
        <v>606</v>
      </c>
      <c r="D46" t="s">
        <v>605</v>
      </c>
      <c r="E46">
        <v>5492745889.8149185</v>
      </c>
      <c r="F46">
        <v>6038315904.9061956</v>
      </c>
      <c r="G46">
        <v>6112405708.352541</v>
      </c>
      <c r="H46">
        <v>6998115047.4461651</v>
      </c>
      <c r="I46">
        <v>8230699197.1934862</v>
      </c>
      <c r="J46">
        <v>7974752907.8830881</v>
      </c>
      <c r="K46">
        <v>8898018736.2598476</v>
      </c>
      <c r="L46">
        <v>9307163143.6156044</v>
      </c>
      <c r="M46">
        <v>10475049116.162785</v>
      </c>
      <c r="N46">
        <v>11474286967.677691</v>
      </c>
      <c r="O46">
        <v>12664747894.41666</v>
      </c>
      <c r="P46">
        <v>13862407213.56633</v>
      </c>
      <c r="Q46">
        <v>14449705424.807068</v>
      </c>
      <c r="R46">
        <v>15307901973.380775</v>
      </c>
      <c r="S46">
        <v>15970333193.068853</v>
      </c>
      <c r="T46">
        <v>17288346643.979969</v>
      </c>
      <c r="U46">
        <v>19521378206.897388</v>
      </c>
      <c r="V46">
        <v>20949261442.04948</v>
      </c>
      <c r="W46">
        <v>23234711409.583782</v>
      </c>
      <c r="X46">
        <v>23791045073.333443</v>
      </c>
      <c r="Y46">
        <v>21184094378.321995</v>
      </c>
      <c r="Z46">
        <v>21925643370.811653</v>
      </c>
      <c r="AA46">
        <v>21969674962.351643</v>
      </c>
      <c r="AB46">
        <v>21112804814.630039</v>
      </c>
      <c r="AC46">
        <v>20542492760.351303</v>
      </c>
      <c r="AD46">
        <v>21467156206.371277</v>
      </c>
      <c r="AE46">
        <v>22166845697.292007</v>
      </c>
      <c r="AF46">
        <v>22089489409.933838</v>
      </c>
      <c r="AG46">
        <v>22340532915.165699</v>
      </c>
      <c r="AH46">
        <v>22999132929.876503</v>
      </c>
      <c r="AI46">
        <v>22747083497.322819</v>
      </c>
      <c r="AJ46">
        <v>22756392780.306595</v>
      </c>
      <c r="AK46">
        <v>22700739607.151691</v>
      </c>
      <c r="AL46">
        <v>22657044066.134167</v>
      </c>
      <c r="AM46">
        <v>22840839521.074574</v>
      </c>
      <c r="AN46">
        <v>24468419439.156643</v>
      </c>
      <c r="AO46">
        <v>26359663691.904835</v>
      </c>
      <c r="AP46">
        <v>28903065478.585991</v>
      </c>
      <c r="AQ46">
        <v>30135465005.63324</v>
      </c>
      <c r="AR46">
        <v>30487103687.180439</v>
      </c>
      <c r="AS46">
        <v>30406072178.226772</v>
      </c>
      <c r="AT46">
        <v>29751121585.554298</v>
      </c>
      <c r="AU46">
        <v>28938759334.224148</v>
      </c>
      <c r="AV46">
        <v>27571152176.356308</v>
      </c>
      <c r="AW46">
        <v>28449303912.454056</v>
      </c>
      <c r="AX46">
        <v>28732677632.166897</v>
      </c>
      <c r="AY46">
        <v>29541668752.636906</v>
      </c>
      <c r="AZ46">
        <v>29867049486.223133</v>
      </c>
      <c r="BA46">
        <v>31295490700.862289</v>
      </c>
      <c r="BB46">
        <v>32423167866.681831</v>
      </c>
      <c r="BC46">
        <v>34643522418.935638</v>
      </c>
      <c r="BD46">
        <v>32783010325.347122</v>
      </c>
      <c r="BE46">
        <v>35281210700.942528</v>
      </c>
      <c r="BF46">
        <v>39077544167.605431</v>
      </c>
      <c r="BG46">
        <v>42739891584.486206</v>
      </c>
      <c r="BH46">
        <v>45815005169.265106</v>
      </c>
      <c r="BI46">
        <v>49101205368.910004</v>
      </c>
      <c r="BJ46">
        <v>52739979047.028267</v>
      </c>
      <c r="BK46">
        <v>55294253263.753761</v>
      </c>
      <c r="BL46">
        <v>59010785541.056732</v>
      </c>
      <c r="BM46">
        <v>59423700880.592537</v>
      </c>
      <c r="BN46">
        <v>63620992438.481842</v>
      </c>
      <c r="BO46">
        <v>67576850897.493591</v>
      </c>
      <c r="BP46">
        <v>71993628609.493469</v>
      </c>
    </row>
    <row r="47" spans="1:68" x14ac:dyDescent="0.3">
      <c r="A47" t="s">
        <v>604</v>
      </c>
      <c r="B47" t="s">
        <v>63</v>
      </c>
      <c r="C47" t="s">
        <v>606</v>
      </c>
      <c r="D47" t="s">
        <v>605</v>
      </c>
      <c r="E47">
        <v>4827329401.9146624</v>
      </c>
      <c r="F47">
        <v>4884469573.7294664</v>
      </c>
      <c r="G47">
        <v>5033033600.1324663</v>
      </c>
      <c r="H47">
        <v>5221397415.2772131</v>
      </c>
      <c r="I47">
        <v>5406608719.9026604</v>
      </c>
      <c r="J47">
        <v>5516149516.7298765</v>
      </c>
      <c r="K47">
        <v>5770717368.8073244</v>
      </c>
      <c r="L47">
        <v>5141012904.5801067</v>
      </c>
      <c r="M47">
        <v>5467278232.8687143</v>
      </c>
      <c r="N47">
        <v>5735255755.9882278</v>
      </c>
      <c r="O47">
        <v>5912593777.3502913</v>
      </c>
      <c r="P47">
        <v>6118334765.1878214</v>
      </c>
      <c r="Q47">
        <v>6281929448.9612751</v>
      </c>
      <c r="R47">
        <v>6618369537.0160685</v>
      </c>
      <c r="S47">
        <v>7328802680.3250484</v>
      </c>
      <c r="T47">
        <v>8152930849.2934589</v>
      </c>
      <c r="U47">
        <v>7704916015.6770506</v>
      </c>
      <c r="V47">
        <v>8763561577.1903763</v>
      </c>
      <c r="W47">
        <v>10691808462.446768</v>
      </c>
      <c r="X47">
        <v>11337071802.187138</v>
      </c>
      <c r="Y47">
        <v>11114265274.658419</v>
      </c>
      <c r="Z47">
        <v>13012879895.813164</v>
      </c>
      <c r="AA47">
        <v>13990954313.545856</v>
      </c>
      <c r="AB47">
        <v>14951689440.750196</v>
      </c>
      <c r="AC47">
        <v>16069264314.496294</v>
      </c>
      <c r="AD47">
        <v>17364955075.556046</v>
      </c>
      <c r="AE47">
        <v>18540851327.9566</v>
      </c>
      <c r="AF47">
        <v>18142844102.99543</v>
      </c>
      <c r="AG47">
        <v>16723414750.595366</v>
      </c>
      <c r="AH47">
        <v>16419195682.582483</v>
      </c>
      <c r="AI47">
        <v>15416689238.297834</v>
      </c>
      <c r="AJ47">
        <v>14829529308.66255</v>
      </c>
      <c r="AK47">
        <v>14369813423.944647</v>
      </c>
      <c r="AL47">
        <v>13229990256.529461</v>
      </c>
      <c r="AM47">
        <v>13478291934.236982</v>
      </c>
      <c r="AN47">
        <v>13868353888.463385</v>
      </c>
      <c r="AO47">
        <v>14452915010.814346</v>
      </c>
      <c r="AP47">
        <v>15107243821.723412</v>
      </c>
      <c r="AQ47">
        <v>15821141893.09515</v>
      </c>
      <c r="AR47">
        <v>16534881735.193192</v>
      </c>
      <c r="AS47">
        <v>17168567485.080212</v>
      </c>
      <c r="AT47">
        <v>17910981186.096863</v>
      </c>
      <c r="AU47">
        <v>18712860619.975864</v>
      </c>
      <c r="AV47">
        <v>19733301669.156601</v>
      </c>
      <c r="AW47">
        <v>21124275033.392746</v>
      </c>
      <c r="AX47">
        <v>21594980960.880005</v>
      </c>
      <c r="AY47">
        <v>22417659743.947945</v>
      </c>
      <c r="AZ47">
        <v>23387803923.265415</v>
      </c>
      <c r="BA47">
        <v>24053813244.360149</v>
      </c>
      <c r="BB47">
        <v>24674221649.994785</v>
      </c>
      <c r="BC47">
        <v>25389533435.396786</v>
      </c>
      <c r="BD47">
        <v>26247499414.46991</v>
      </c>
      <c r="BE47">
        <v>27461703152.465485</v>
      </c>
      <c r="BF47">
        <v>28833560541.638691</v>
      </c>
      <c r="BG47">
        <v>30482787769.37542</v>
      </c>
      <c r="BH47">
        <v>32210233021.404896</v>
      </c>
      <c r="BI47">
        <v>33671222914.445766</v>
      </c>
      <c r="BJ47">
        <v>34863580364.141205</v>
      </c>
      <c r="BK47">
        <v>36242614249.642296</v>
      </c>
      <c r="BL47">
        <v>37502066833.844055</v>
      </c>
      <c r="BM47">
        <v>37599547049.690697</v>
      </c>
      <c r="BN47">
        <v>38854942335.72039</v>
      </c>
      <c r="BO47">
        <v>40247035779.575378</v>
      </c>
      <c r="BP47">
        <v>41854256684.235855</v>
      </c>
    </row>
    <row r="48" spans="1:68" x14ac:dyDescent="0.3">
      <c r="A48" t="s">
        <v>399</v>
      </c>
      <c r="B48" t="s">
        <v>187</v>
      </c>
      <c r="C48" t="s">
        <v>606</v>
      </c>
      <c r="D48" t="s">
        <v>605</v>
      </c>
      <c r="E48">
        <v>19168015351.980629</v>
      </c>
      <c r="F48">
        <v>17088021918.368578</v>
      </c>
      <c r="G48">
        <v>20710801756.546898</v>
      </c>
      <c r="H48">
        <v>21790660916.877834</v>
      </c>
      <c r="I48">
        <v>21258920074.325745</v>
      </c>
      <c r="J48">
        <v>21470945657.203995</v>
      </c>
      <c r="K48">
        <v>22925706424.348537</v>
      </c>
      <c r="L48">
        <v>22699718872.704506</v>
      </c>
      <c r="M48">
        <v>23683229243.638847</v>
      </c>
      <c r="N48">
        <v>25892599199.978184</v>
      </c>
      <c r="O48">
        <v>25829147683.177898</v>
      </c>
      <c r="P48">
        <v>27380192668.201851</v>
      </c>
      <c r="Q48">
        <v>27421573863.067368</v>
      </c>
      <c r="R48">
        <v>29652942980.972843</v>
      </c>
      <c r="S48">
        <v>30581253826.713142</v>
      </c>
      <c r="T48">
        <v>29057808604.286209</v>
      </c>
      <c r="U48">
        <v>27515128940.799965</v>
      </c>
      <c r="V48">
        <v>27724462281.240028</v>
      </c>
      <c r="W48">
        <v>26242508947.858669</v>
      </c>
      <c r="X48">
        <v>26355374898.522022</v>
      </c>
      <c r="Y48">
        <v>26933852428.253281</v>
      </c>
      <c r="Z48">
        <v>27566939113.866909</v>
      </c>
      <c r="AA48">
        <v>27440771406.066669</v>
      </c>
      <c r="AB48">
        <v>27828153788.093937</v>
      </c>
      <c r="AC48">
        <v>29370132388.439857</v>
      </c>
      <c r="AD48">
        <v>29507540832.113289</v>
      </c>
      <c r="AE48">
        <v>30899473396.729198</v>
      </c>
      <c r="AF48">
        <v>31726232824.150764</v>
      </c>
      <c r="AG48">
        <v>31875467102.209011</v>
      </c>
      <c r="AH48">
        <v>31471907548.357983</v>
      </c>
      <c r="AI48">
        <v>29404734879.051197</v>
      </c>
      <c r="AJ48">
        <v>26928547011.702545</v>
      </c>
      <c r="AK48">
        <v>24101047269.138588</v>
      </c>
      <c r="AL48">
        <v>20854865032.240208</v>
      </c>
      <c r="AM48">
        <v>20041525962.687042</v>
      </c>
      <c r="AN48">
        <v>20181816409.898792</v>
      </c>
      <c r="AO48">
        <v>19975321585.734196</v>
      </c>
      <c r="AP48">
        <v>18853298464.023151</v>
      </c>
      <c r="AQ48">
        <v>18547091854.443409</v>
      </c>
      <c r="AR48">
        <v>17755104912.178986</v>
      </c>
      <c r="AS48">
        <v>16528062516.726246</v>
      </c>
      <c r="AT48">
        <v>16180944606.213261</v>
      </c>
      <c r="AU48">
        <v>16657920857.69244</v>
      </c>
      <c r="AV48">
        <v>17587070083.915531</v>
      </c>
      <c r="AW48">
        <v>18772152630.071262</v>
      </c>
      <c r="AX48">
        <v>19923852569.065376</v>
      </c>
      <c r="AY48">
        <v>20983996692.923695</v>
      </c>
      <c r="AZ48">
        <v>22297485299.994221</v>
      </c>
      <c r="BA48">
        <v>23685703159.348988</v>
      </c>
      <c r="BB48">
        <v>24361945145.794193</v>
      </c>
      <c r="BC48">
        <v>26093586500.169884</v>
      </c>
      <c r="BD48">
        <v>27887434695.458286</v>
      </c>
      <c r="BE48">
        <v>29863789011.157784</v>
      </c>
      <c r="BF48">
        <v>32396822644.976864</v>
      </c>
      <c r="BG48">
        <v>35464895084.478706</v>
      </c>
      <c r="BH48">
        <v>37917706497.179283</v>
      </c>
      <c r="BI48">
        <v>38827503534.075623</v>
      </c>
      <c r="BJ48">
        <v>40274584268.021027</v>
      </c>
      <c r="BK48">
        <v>42619016590.659325</v>
      </c>
      <c r="BL48">
        <v>44487659679.018784</v>
      </c>
      <c r="BM48">
        <v>45259708653.51162</v>
      </c>
      <c r="BN48">
        <v>48065880294.850365</v>
      </c>
      <c r="BO48">
        <v>52355494607.56282</v>
      </c>
      <c r="BP48">
        <v>56837576516.868828</v>
      </c>
    </row>
    <row r="49" spans="1:68" x14ac:dyDescent="0.3">
      <c r="A49" t="s">
        <v>316</v>
      </c>
      <c r="B49" t="s">
        <v>330</v>
      </c>
      <c r="C49" t="s">
        <v>606</v>
      </c>
      <c r="D49" t="s">
        <v>605</v>
      </c>
      <c r="E49">
        <v>1260529281.302418</v>
      </c>
      <c r="F49">
        <v>1365792636.8634882</v>
      </c>
      <c r="G49">
        <v>1436845387.2365429</v>
      </c>
      <c r="H49">
        <v>1378950570.3301482</v>
      </c>
      <c r="I49">
        <v>1431582304.2419107</v>
      </c>
      <c r="J49">
        <v>1484213965.7786825</v>
      </c>
      <c r="K49">
        <v>1504384173.2769196</v>
      </c>
      <c r="L49">
        <v>1536221035.161608</v>
      </c>
      <c r="M49">
        <v>1653455074.103107</v>
      </c>
      <c r="N49">
        <v>1778266546.954241</v>
      </c>
      <c r="O49">
        <v>1891337095.1871266</v>
      </c>
      <c r="P49">
        <v>2037973138.2796855</v>
      </c>
      <c r="Q49">
        <v>2213596509.6751428</v>
      </c>
      <c r="R49">
        <v>2395801820.897707</v>
      </c>
      <c r="S49">
        <v>2584723272.0781455</v>
      </c>
      <c r="T49">
        <v>2784563654.7407389</v>
      </c>
      <c r="U49">
        <v>2810078242.5851769</v>
      </c>
      <c r="V49">
        <v>2558479910.942934</v>
      </c>
      <c r="W49">
        <v>2721192760.6115737</v>
      </c>
      <c r="X49">
        <v>2988229521.7671323</v>
      </c>
      <c r="Y49">
        <v>3515251773.440599</v>
      </c>
      <c r="Z49">
        <v>4134629380.0480957</v>
      </c>
      <c r="AA49">
        <v>5110306815.6160212</v>
      </c>
      <c r="AB49">
        <v>5409462277.6089535</v>
      </c>
      <c r="AC49">
        <v>5786833455.4376888</v>
      </c>
      <c r="AD49">
        <v>5718221236.4515619</v>
      </c>
      <c r="AE49">
        <v>5325863974.6061935</v>
      </c>
      <c r="AF49">
        <v>5335949916.8719206</v>
      </c>
      <c r="AG49">
        <v>5430196848.8152304</v>
      </c>
      <c r="AH49">
        <v>5571375261.576622</v>
      </c>
      <c r="AI49">
        <v>5627089212.8829441</v>
      </c>
      <c r="AJ49">
        <v>5761878676.4146404</v>
      </c>
      <c r="AK49">
        <v>5912375954.4542284</v>
      </c>
      <c r="AL49">
        <v>5854453399.9905767</v>
      </c>
      <c r="AM49">
        <v>5532863840.2491274</v>
      </c>
      <c r="AN49">
        <v>5753366411.6822481</v>
      </c>
      <c r="AO49">
        <v>6000213536.5801458</v>
      </c>
      <c r="AP49">
        <v>5962723473.2420006</v>
      </c>
      <c r="AQ49">
        <v>6185583409.5721998</v>
      </c>
      <c r="AR49">
        <v>6025859314.4731712</v>
      </c>
      <c r="AS49">
        <v>6482377234.7838602</v>
      </c>
      <c r="AT49">
        <v>6728876234.6228857</v>
      </c>
      <c r="AU49">
        <v>7037184600.2647982</v>
      </c>
      <c r="AV49">
        <v>7094415494.6019335</v>
      </c>
      <c r="AW49">
        <v>7341062187.0252199</v>
      </c>
      <c r="AX49">
        <v>7910417276.680872</v>
      </c>
      <c r="AY49">
        <v>8542162055.9316654</v>
      </c>
      <c r="AZ49">
        <v>7977183901.3680611</v>
      </c>
      <c r="BA49">
        <v>8480255108.8780804</v>
      </c>
      <c r="BB49">
        <v>9467126892.0967579</v>
      </c>
      <c r="BC49">
        <v>10407332392.436281</v>
      </c>
      <c r="BD49">
        <v>10636909752.838982</v>
      </c>
      <c r="BE49">
        <v>11694979455.591438</v>
      </c>
      <c r="BF49">
        <v>11611660392.809931</v>
      </c>
      <c r="BG49">
        <v>12383378937.620058</v>
      </c>
      <c r="BH49">
        <v>12434793867.722769</v>
      </c>
      <c r="BI49">
        <v>11354801749.156061</v>
      </c>
      <c r="BJ49">
        <v>10719526285.032072</v>
      </c>
      <c r="BK49">
        <v>10472514332.635504</v>
      </c>
      <c r="BL49">
        <v>10590275355.339531</v>
      </c>
      <c r="BM49">
        <v>9926500406.9209309</v>
      </c>
      <c r="BN49">
        <v>10027261670.094643</v>
      </c>
      <c r="BO49">
        <v>10175199490.063332</v>
      </c>
      <c r="BP49">
        <v>10369226732.875879</v>
      </c>
    </row>
    <row r="50" spans="1:68" x14ac:dyDescent="0.3">
      <c r="A50" t="s">
        <v>454</v>
      </c>
      <c r="B50" t="s">
        <v>247</v>
      </c>
      <c r="C50" t="s">
        <v>606</v>
      </c>
      <c r="D50" t="s">
        <v>605</v>
      </c>
      <c r="E50">
        <v>30607351920.84861</v>
      </c>
      <c r="F50">
        <v>32165026473.276783</v>
      </c>
      <c r="G50">
        <v>33905762200.137997</v>
      </c>
      <c r="H50">
        <v>35020145447.635284</v>
      </c>
      <c r="I50">
        <v>37179817268.797844</v>
      </c>
      <c r="J50">
        <v>38518294925.195419</v>
      </c>
      <c r="K50">
        <v>40535396289.087494</v>
      </c>
      <c r="L50">
        <v>42211479864.709419</v>
      </c>
      <c r="M50">
        <v>44715936774.115112</v>
      </c>
      <c r="N50">
        <v>47444734555.517738</v>
      </c>
      <c r="O50">
        <v>50390007345.5411</v>
      </c>
      <c r="P50">
        <v>53393618595.524704</v>
      </c>
      <c r="Q50">
        <v>57488453984.91021</v>
      </c>
      <c r="R50">
        <v>61353376858.800003</v>
      </c>
      <c r="S50">
        <v>64878592920.43325</v>
      </c>
      <c r="T50">
        <v>66385888256.798187</v>
      </c>
      <c r="U50">
        <v>69524857841.278961</v>
      </c>
      <c r="V50">
        <v>72416052846.121765</v>
      </c>
      <c r="W50">
        <v>78549620712.742126</v>
      </c>
      <c r="X50">
        <v>82774898275.661942</v>
      </c>
      <c r="Y50">
        <v>86158201122.72995</v>
      </c>
      <c r="Z50">
        <v>88119913721.780594</v>
      </c>
      <c r="AA50">
        <v>88955661300.655914</v>
      </c>
      <c r="AB50">
        <v>90355784303.22905</v>
      </c>
      <c r="AC50">
        <v>93383320875.491058</v>
      </c>
      <c r="AD50">
        <v>96284839824.191498</v>
      </c>
      <c r="AE50">
        <v>101892542204.38252</v>
      </c>
      <c r="AF50">
        <v>107363083659.42535</v>
      </c>
      <c r="AG50">
        <v>111726505380.41536</v>
      </c>
      <c r="AH50">
        <v>115540955654.07385</v>
      </c>
      <c r="AI50">
        <v>120488417446.26038</v>
      </c>
      <c r="AJ50">
        <v>122900122761.67126</v>
      </c>
      <c r="AK50">
        <v>127871346008.23766</v>
      </c>
      <c r="AL50">
        <v>134757742185.31152</v>
      </c>
      <c r="AM50">
        <v>142593449287.22205</v>
      </c>
      <c r="AN50">
        <v>150011784497.79153</v>
      </c>
      <c r="AO50">
        <v>153095808839.25269</v>
      </c>
      <c r="AP50">
        <v>158347444690.97055</v>
      </c>
      <c r="AQ50">
        <v>159249683235.26233</v>
      </c>
      <c r="AR50">
        <v>152554802278.49942</v>
      </c>
      <c r="AS50">
        <v>157016818928.93024</v>
      </c>
      <c r="AT50">
        <v>159651401476.81915</v>
      </c>
      <c r="AU50">
        <v>163649041384.44641</v>
      </c>
      <c r="AV50">
        <v>170061255792.91046</v>
      </c>
      <c r="AW50">
        <v>179130660092.78244</v>
      </c>
      <c r="AX50">
        <v>187780451739.37601</v>
      </c>
      <c r="AY50">
        <v>200393418124.05493</v>
      </c>
      <c r="AZ50">
        <v>213896316785.02258</v>
      </c>
      <c r="BA50">
        <v>220919487240.84869</v>
      </c>
      <c r="BB50">
        <v>223437193184.79175</v>
      </c>
      <c r="BC50">
        <v>233479933032.17288</v>
      </c>
      <c r="BD50">
        <v>249701866578.27676</v>
      </c>
      <c r="BE50">
        <v>259471791121.28741</v>
      </c>
      <c r="BF50">
        <v>272793056063.56992</v>
      </c>
      <c r="BG50">
        <v>285066097496.81396</v>
      </c>
      <c r="BH50">
        <v>293492370193.16571</v>
      </c>
      <c r="BI50">
        <v>299618678572.19098</v>
      </c>
      <c r="BJ50">
        <v>303691577641.58282</v>
      </c>
      <c r="BK50">
        <v>311479214511.79462</v>
      </c>
      <c r="BL50">
        <v>321405606655.84125</v>
      </c>
      <c r="BM50">
        <v>298309675728.09247</v>
      </c>
      <c r="BN50">
        <v>330530695024.88531</v>
      </c>
      <c r="BO50">
        <v>354622693594.66052</v>
      </c>
      <c r="BP50">
        <v>356793627488.70349</v>
      </c>
    </row>
    <row r="51" spans="1:68" x14ac:dyDescent="0.3">
      <c r="A51" t="s">
        <v>293</v>
      </c>
      <c r="B51" t="s">
        <v>289</v>
      </c>
      <c r="C51" t="s">
        <v>606</v>
      </c>
      <c r="D51" t="s">
        <v>605</v>
      </c>
      <c r="Y51">
        <v>396529307.99416304</v>
      </c>
      <c r="Z51">
        <v>411854884.04147124</v>
      </c>
      <c r="AA51">
        <v>438144886.91052485</v>
      </c>
      <c r="AB51">
        <v>459269612.73885173</v>
      </c>
      <c r="AC51">
        <v>478146971.57887053</v>
      </c>
      <c r="AD51">
        <v>489048534.98835558</v>
      </c>
      <c r="AE51">
        <v>498182064.9280178</v>
      </c>
      <c r="AF51">
        <v>506341211.97764432</v>
      </c>
      <c r="AG51">
        <v>519948521.42316914</v>
      </c>
      <c r="AH51">
        <v>503412824.6898489</v>
      </c>
      <c r="AI51">
        <v>529042761.73016864</v>
      </c>
      <c r="AJ51">
        <v>500497533.94627446</v>
      </c>
      <c r="AK51">
        <v>543194887.41528332</v>
      </c>
      <c r="AL51">
        <v>559523658.74991322</v>
      </c>
      <c r="AM51">
        <v>529998809.45829505</v>
      </c>
      <c r="AN51">
        <v>549132860.56504369</v>
      </c>
      <c r="AO51">
        <v>542039772.2149992</v>
      </c>
      <c r="AP51">
        <v>563884807.97547615</v>
      </c>
      <c r="AQ51">
        <v>571116719.69426239</v>
      </c>
      <c r="AR51">
        <v>582107339.60444963</v>
      </c>
      <c r="AS51">
        <v>645253637.21998656</v>
      </c>
      <c r="AT51">
        <v>660306805.14749992</v>
      </c>
      <c r="AU51">
        <v>675658574.28324997</v>
      </c>
      <c r="AV51">
        <v>689873563.38062501</v>
      </c>
      <c r="AW51">
        <v>703116788.89680862</v>
      </c>
      <c r="AX51">
        <v>723068064.3629421</v>
      </c>
      <c r="AY51">
        <v>742207354.0873791</v>
      </c>
      <c r="AZ51">
        <v>748145327.23713934</v>
      </c>
      <c r="BA51">
        <v>777806380.58865511</v>
      </c>
      <c r="BB51">
        <v>803013068.75146115</v>
      </c>
      <c r="BC51">
        <v>833349029.45948362</v>
      </c>
      <c r="BD51">
        <v>867878902.28584719</v>
      </c>
      <c r="BE51">
        <v>895376863.07760012</v>
      </c>
      <c r="BF51">
        <v>935366608.18198097</v>
      </c>
      <c r="BG51">
        <v>955071579.82219148</v>
      </c>
      <c r="BH51">
        <v>966029600.86222744</v>
      </c>
      <c r="BI51">
        <v>998106097.53582633</v>
      </c>
      <c r="BJ51">
        <v>1036191459.4769152</v>
      </c>
      <c r="BK51">
        <v>1073934227.0842133</v>
      </c>
      <c r="BL51">
        <v>1092843848.7370584</v>
      </c>
      <c r="BM51">
        <v>1090706717.9807665</v>
      </c>
      <c r="BN51">
        <v>1113744577.0355103</v>
      </c>
      <c r="BO51">
        <v>1140337216.681937</v>
      </c>
      <c r="BP51">
        <v>1171138792.0164423</v>
      </c>
    </row>
    <row r="52" spans="1:68" x14ac:dyDescent="0.3">
      <c r="A52" t="s">
        <v>398</v>
      </c>
      <c r="B52" t="s">
        <v>463</v>
      </c>
      <c r="C52" t="s">
        <v>606</v>
      </c>
      <c r="D52" t="s">
        <v>605</v>
      </c>
      <c r="Y52">
        <v>188081994.53451514</v>
      </c>
      <c r="Z52">
        <v>203977861.68800303</v>
      </c>
      <c r="AA52">
        <v>209740297.64287195</v>
      </c>
      <c r="AB52">
        <v>229709146.51175442</v>
      </c>
      <c r="AC52">
        <v>238399665.30423474</v>
      </c>
      <c r="AD52">
        <v>259002370.8737717</v>
      </c>
      <c r="AE52">
        <v>266439508.5018402</v>
      </c>
      <c r="AF52">
        <v>277920556.72149146</v>
      </c>
      <c r="AG52">
        <v>294587049.28833413</v>
      </c>
      <c r="AH52">
        <v>311372470.19733238</v>
      </c>
      <c r="AI52">
        <v>313527702.86048007</v>
      </c>
      <c r="AJ52">
        <v>317930092.63486147</v>
      </c>
      <c r="AK52">
        <v>352704163.84072334</v>
      </c>
      <c r="AL52">
        <v>383418741.33313388</v>
      </c>
      <c r="AM52">
        <v>456968584.43228257</v>
      </c>
      <c r="AN52">
        <v>521911297.41469628</v>
      </c>
      <c r="AO52">
        <v>581130092.02310336</v>
      </c>
      <c r="AP52">
        <v>645742611.60766244</v>
      </c>
      <c r="AQ52">
        <v>726572059.75741327</v>
      </c>
      <c r="AR52">
        <v>808112687.72747099</v>
      </c>
      <c r="AS52">
        <v>923550525.28988707</v>
      </c>
      <c r="AT52">
        <v>944160982.56555903</v>
      </c>
      <c r="AU52">
        <v>993737848.22592247</v>
      </c>
      <c r="AV52">
        <v>1035238917.786296</v>
      </c>
      <c r="AW52">
        <v>1140802982.1676345</v>
      </c>
      <c r="AX52">
        <v>1219660508.684479</v>
      </c>
      <c r="AY52">
        <v>1317035160.0100513</v>
      </c>
      <c r="AZ52">
        <v>1516838454.6371431</v>
      </c>
      <c r="BA52">
        <v>1623608884.7958338</v>
      </c>
      <c r="BB52">
        <v>1599196517.1566844</v>
      </c>
      <c r="BC52">
        <v>1628564468.2422805</v>
      </c>
      <c r="BD52">
        <v>1692481034.5440664</v>
      </c>
      <c r="BE52">
        <v>1710821579.6128569</v>
      </c>
      <c r="BF52">
        <v>1721636311.1576202</v>
      </c>
      <c r="BG52">
        <v>1733630380.444896</v>
      </c>
      <c r="BH52">
        <v>1749857620.3532875</v>
      </c>
      <c r="BI52">
        <v>1824764034.9525554</v>
      </c>
      <c r="BJ52">
        <v>1907814790.7283316</v>
      </c>
      <c r="BK52">
        <v>1978536809.778538</v>
      </c>
      <c r="BL52">
        <v>2116002111.0965829</v>
      </c>
      <c r="BM52">
        <v>1675762033.5138175</v>
      </c>
      <c r="BN52">
        <v>1793627260.6000016</v>
      </c>
      <c r="BO52">
        <v>2106419343.418339</v>
      </c>
      <c r="BP52">
        <v>2214881716.0906777</v>
      </c>
    </row>
    <row r="53" spans="1:68" x14ac:dyDescent="0.3">
      <c r="A53" t="s">
        <v>280</v>
      </c>
      <c r="B53" t="s">
        <v>8</v>
      </c>
      <c r="C53" t="s">
        <v>606</v>
      </c>
      <c r="D53" t="s">
        <v>605</v>
      </c>
      <c r="E53">
        <v>4791476273.0069323</v>
      </c>
      <c r="F53">
        <v>4881521363.3093004</v>
      </c>
      <c r="G53">
        <v>5147192860.9686127</v>
      </c>
      <c r="H53">
        <v>5502293755.8593988</v>
      </c>
      <c r="I53">
        <v>5703625342.7722111</v>
      </c>
      <c r="J53">
        <v>6170782350.3444967</v>
      </c>
      <c r="K53">
        <v>6600843859.0466347</v>
      </c>
      <c r="L53">
        <v>6973799848.8907089</v>
      </c>
      <c r="M53">
        <v>7564711134.6374702</v>
      </c>
      <c r="N53">
        <v>7980149936.3841991</v>
      </c>
      <c r="O53">
        <v>8578911306.9119158</v>
      </c>
      <c r="P53">
        <v>9160433275.3788643</v>
      </c>
      <c r="Q53">
        <v>9909577643.0648918</v>
      </c>
      <c r="R53">
        <v>10673498640.884863</v>
      </c>
      <c r="S53">
        <v>11265333466.059589</v>
      </c>
      <c r="T53">
        <v>11501913472.808245</v>
      </c>
      <c r="U53">
        <v>12136538956.242699</v>
      </c>
      <c r="V53">
        <v>13217233964.476645</v>
      </c>
      <c r="W53">
        <v>14045648796.221653</v>
      </c>
      <c r="X53">
        <v>14739380800.548635</v>
      </c>
      <c r="Y53">
        <v>14850205527.266724</v>
      </c>
      <c r="Z53">
        <v>14514345036.114424</v>
      </c>
      <c r="AA53">
        <v>13456892435.86627</v>
      </c>
      <c r="AB53">
        <v>13842162284.274216</v>
      </c>
      <c r="AC53">
        <v>14952872322.668413</v>
      </c>
      <c r="AD53">
        <v>15060772507.924068</v>
      </c>
      <c r="AE53">
        <v>15894574652.879957</v>
      </c>
      <c r="AF53">
        <v>16651876951.882383</v>
      </c>
      <c r="AG53">
        <v>17223393910.355373</v>
      </c>
      <c r="AH53">
        <v>18199267197.974632</v>
      </c>
      <c r="AI53">
        <v>18845898693.615887</v>
      </c>
      <c r="AJ53">
        <v>19272881737.49868</v>
      </c>
      <c r="AK53">
        <v>21046199579.266205</v>
      </c>
      <c r="AL53">
        <v>22539888610.479099</v>
      </c>
      <c r="AM53">
        <v>23558472573.28516</v>
      </c>
      <c r="AN53">
        <v>24537080462.903332</v>
      </c>
      <c r="AO53">
        <v>24868443805.533958</v>
      </c>
      <c r="AP53">
        <v>26230281013.940914</v>
      </c>
      <c r="AQ53">
        <v>28107138561.466976</v>
      </c>
      <c r="AR53">
        <v>29291801376.473701</v>
      </c>
      <c r="AS53">
        <v>30425018595.579762</v>
      </c>
      <c r="AT53">
        <v>31487207677.998375</v>
      </c>
      <c r="AU53">
        <v>32563086642.844349</v>
      </c>
      <c r="AV53">
        <v>33968893662.639259</v>
      </c>
      <c r="AW53">
        <v>35471881195.204445</v>
      </c>
      <c r="AX53">
        <v>36882479564.95137</v>
      </c>
      <c r="AY53">
        <v>39584746510.512856</v>
      </c>
      <c r="AZ53">
        <v>42836685682.042648</v>
      </c>
      <c r="BA53">
        <v>44866362761.209229</v>
      </c>
      <c r="BB53">
        <v>44474474850.245163</v>
      </c>
      <c r="BC53">
        <v>46858459461.785118</v>
      </c>
      <c r="BD53">
        <v>48921712048.997139</v>
      </c>
      <c r="BE53">
        <v>51310359848.495575</v>
      </c>
      <c r="BF53">
        <v>52590433318.897392</v>
      </c>
      <c r="BG53">
        <v>54453244251.285622</v>
      </c>
      <c r="BH53">
        <v>56441920821.080627</v>
      </c>
      <c r="BI53">
        <v>58814921623.350204</v>
      </c>
      <c r="BJ53">
        <v>61260269009.417427</v>
      </c>
      <c r="BK53">
        <v>62862779083.633484</v>
      </c>
      <c r="BL53">
        <v>64382494196.515465</v>
      </c>
      <c r="BM53">
        <v>61631202099.096008</v>
      </c>
      <c r="BN53">
        <v>66522107767.721741</v>
      </c>
      <c r="BO53">
        <v>69549856034.375595</v>
      </c>
      <c r="BP53">
        <v>73105190309.292496</v>
      </c>
    </row>
    <row r="54" spans="1:68" x14ac:dyDescent="0.3">
      <c r="A54" t="s">
        <v>281</v>
      </c>
      <c r="B54" t="s">
        <v>242</v>
      </c>
      <c r="C54" t="s">
        <v>606</v>
      </c>
      <c r="D54" t="s">
        <v>605</v>
      </c>
      <c r="E54">
        <v>7357579349.9914503</v>
      </c>
      <c r="F54">
        <v>7900307907.8099108</v>
      </c>
      <c r="G54">
        <v>8428676837.8155365</v>
      </c>
      <c r="H54">
        <v>8485517936.6560144</v>
      </c>
      <c r="I54">
        <v>9212471047.7895966</v>
      </c>
      <c r="J54">
        <v>10188564841.853241</v>
      </c>
      <c r="K54">
        <v>11062297166.830006</v>
      </c>
      <c r="L54">
        <v>12038158962.893803</v>
      </c>
      <c r="M54">
        <v>12829597414.496298</v>
      </c>
      <c r="N54">
        <v>13775523162.737246</v>
      </c>
      <c r="O54">
        <v>13924103942.513411</v>
      </c>
      <c r="P54">
        <v>14324075561.259047</v>
      </c>
      <c r="Q54">
        <v>14158204899.976971</v>
      </c>
      <c r="R54">
        <v>14572781096.626427</v>
      </c>
      <c r="S54">
        <v>13689839991.032778</v>
      </c>
      <c r="T54">
        <v>13223774317.800913</v>
      </c>
      <c r="U54">
        <v>13861751515.791641</v>
      </c>
      <c r="V54">
        <v>14630825152.898396</v>
      </c>
      <c r="W54">
        <v>15661941572.973557</v>
      </c>
      <c r="X54">
        <v>17159631077.336706</v>
      </c>
      <c r="Y54">
        <v>17607870519.466591</v>
      </c>
      <c r="Z54">
        <v>17284993122.758083</v>
      </c>
      <c r="AA54">
        <v>17089242134.225916</v>
      </c>
      <c r="AB54">
        <v>17142301808.375572</v>
      </c>
      <c r="AC54">
        <v>18179387190.486362</v>
      </c>
      <c r="AD54">
        <v>18837057507.769981</v>
      </c>
      <c r="AE54">
        <v>19447977328.901447</v>
      </c>
      <c r="AF54">
        <v>19837626454.124588</v>
      </c>
      <c r="AG54">
        <v>20603022873.071812</v>
      </c>
      <c r="AH54">
        <v>21559227850.924572</v>
      </c>
      <c r="AI54">
        <v>21371096447.792572</v>
      </c>
      <c r="AJ54">
        <v>21160031395.833672</v>
      </c>
      <c r="AK54">
        <v>21045809370.459503</v>
      </c>
      <c r="AL54">
        <v>21236688956.5</v>
      </c>
      <c r="AM54">
        <v>21940108140.188789</v>
      </c>
      <c r="AN54">
        <v>22563065940.505482</v>
      </c>
      <c r="AO54">
        <v>23478416120.972031</v>
      </c>
      <c r="AP54">
        <v>24274699187.896442</v>
      </c>
      <c r="AQ54">
        <v>25143084645.93449</v>
      </c>
      <c r="AR54">
        <v>26134096061.536407</v>
      </c>
      <c r="AS54">
        <v>27090332442.021702</v>
      </c>
      <c r="AT54">
        <v>27442399884.873772</v>
      </c>
      <c r="AU54">
        <v>28033722049.913521</v>
      </c>
      <c r="AV54">
        <v>28552168397.37252</v>
      </c>
      <c r="AW54">
        <v>29358312950.821632</v>
      </c>
      <c r="AX54">
        <v>30321447575.314159</v>
      </c>
      <c r="AY54">
        <v>31672647931.655388</v>
      </c>
      <c r="AZ54">
        <v>32717896388.558006</v>
      </c>
      <c r="BA54">
        <v>32895286081.071602</v>
      </c>
      <c r="BB54">
        <v>32040067806.735016</v>
      </c>
      <c r="BC54">
        <v>32357745230.038563</v>
      </c>
      <c r="BD54">
        <v>32913277781.788918</v>
      </c>
      <c r="BE54">
        <v>33679509557.439442</v>
      </c>
      <c r="BF54">
        <v>33704374341.124298</v>
      </c>
      <c r="BG54">
        <v>34298860339.658298</v>
      </c>
      <c r="BH54">
        <v>34538256117.685883</v>
      </c>
      <c r="BI54">
        <v>34701264113.771614</v>
      </c>
      <c r="BJ54">
        <v>35375599998.109947</v>
      </c>
      <c r="BK54">
        <v>36398366424.968224</v>
      </c>
      <c r="BL54">
        <v>36771323459.819702</v>
      </c>
      <c r="BM54">
        <v>33390765519.043797</v>
      </c>
      <c r="BN54">
        <v>36878107871.934685</v>
      </c>
      <c r="BO54">
        <v>45167649111.170105</v>
      </c>
      <c r="BP54">
        <v>50911102458.134933</v>
      </c>
    </row>
    <row r="55" spans="1:68" x14ac:dyDescent="0.3">
      <c r="A55" t="s">
        <v>81</v>
      </c>
      <c r="B55" t="s">
        <v>207</v>
      </c>
      <c r="C55" t="s">
        <v>606</v>
      </c>
      <c r="D55" t="s">
        <v>605</v>
      </c>
      <c r="O55">
        <v>23120654813.226868</v>
      </c>
      <c r="P55">
        <v>25105299224.961365</v>
      </c>
      <c r="Q55">
        <v>26317053148.530323</v>
      </c>
      <c r="R55">
        <v>27220909321.8834</v>
      </c>
      <c r="S55">
        <v>27488896946.333027</v>
      </c>
      <c r="T55">
        <v>30093861942.67968</v>
      </c>
      <c r="U55">
        <v>31727344869.416035</v>
      </c>
      <c r="V55">
        <v>34490638878.705093</v>
      </c>
      <c r="W55">
        <v>36765640923.643318</v>
      </c>
      <c r="X55">
        <v>37165718488.948982</v>
      </c>
      <c r="Y55">
        <v>35363388173.54068</v>
      </c>
      <c r="Z55">
        <v>42325850268.887383</v>
      </c>
      <c r="AA55">
        <v>46100569046.771523</v>
      </c>
      <c r="AB55">
        <v>48595287844.258766</v>
      </c>
      <c r="AC55">
        <v>52448756410.021774</v>
      </c>
      <c r="AD55">
        <v>53286192380.628746</v>
      </c>
      <c r="AE55">
        <v>53336975926.049728</v>
      </c>
      <c r="AF55">
        <v>52055729737.862213</v>
      </c>
      <c r="AG55">
        <v>53984675578.248703</v>
      </c>
      <c r="AH55">
        <v>54351816305.328995</v>
      </c>
      <c r="AI55">
        <v>52749217702.760857</v>
      </c>
      <c r="AJ55">
        <v>47108903626.707474</v>
      </c>
      <c r="AK55">
        <v>41653408481.760582</v>
      </c>
      <c r="AL55">
        <v>35456139102.317978</v>
      </c>
      <c r="AM55">
        <v>35710334910.446037</v>
      </c>
      <c r="AN55">
        <v>36587809678.546646</v>
      </c>
      <c r="AO55">
        <v>39455836535.564896</v>
      </c>
      <c r="AP55">
        <v>40554060177.159309</v>
      </c>
      <c r="AQ55">
        <v>40618600362.110168</v>
      </c>
      <c r="AR55">
        <v>43132386147.588715</v>
      </c>
      <c r="AS55">
        <v>45683563278.599503</v>
      </c>
      <c r="AT55">
        <v>47138598430.461617</v>
      </c>
      <c r="AU55">
        <v>47810239203.230843</v>
      </c>
      <c r="AV55">
        <v>49623557376.225014</v>
      </c>
      <c r="AW55">
        <v>52487103646.415344</v>
      </c>
      <c r="AX55">
        <v>58366528733.145714</v>
      </c>
      <c r="AY55">
        <v>65408954114.946609</v>
      </c>
      <c r="AZ55">
        <v>70159041951.115723</v>
      </c>
      <c r="BA55">
        <v>73047369063.910004</v>
      </c>
      <c r="BB55">
        <v>74107509498.147736</v>
      </c>
      <c r="BC55">
        <v>75878940053.32103</v>
      </c>
      <c r="BD55">
        <v>78005296225.144562</v>
      </c>
      <c r="BE55">
        <v>80357078126.462173</v>
      </c>
      <c r="BF55">
        <v>82564971264.272919</v>
      </c>
      <c r="BG55">
        <v>83429902609.353012</v>
      </c>
      <c r="BH55">
        <v>87132800000</v>
      </c>
      <c r="BI55">
        <v>87579654548.890732</v>
      </c>
      <c r="BJ55">
        <v>89164663930.970154</v>
      </c>
      <c r="BK55">
        <v>91169039692.771194</v>
      </c>
      <c r="BL55">
        <v>91020354637.147446</v>
      </c>
      <c r="BM55">
        <v>81054459000.258713</v>
      </c>
      <c r="BN55">
        <v>82070633423.424911</v>
      </c>
      <c r="BO55">
        <v>83527267339.325989</v>
      </c>
    </row>
    <row r="56" spans="1:68" x14ac:dyDescent="0.3">
      <c r="A56" t="s">
        <v>302</v>
      </c>
      <c r="B56" t="s">
        <v>82</v>
      </c>
      <c r="C56" t="s">
        <v>606</v>
      </c>
      <c r="D56" t="s">
        <v>605</v>
      </c>
      <c r="AS56">
        <v>2881155239.821979</v>
      </c>
      <c r="AT56">
        <v>2861109495.5201025</v>
      </c>
      <c r="AU56">
        <v>2872469966.1403346</v>
      </c>
      <c r="AV56">
        <v>2880748042.0171976</v>
      </c>
      <c r="AW56">
        <v>2886753280.2991638</v>
      </c>
      <c r="AX56">
        <v>2906280011.1405478</v>
      </c>
      <c r="AY56">
        <v>2953824854.027564</v>
      </c>
      <c r="AZ56">
        <v>3026783241.7524362</v>
      </c>
      <c r="BA56">
        <v>3093010563.0260015</v>
      </c>
      <c r="BB56">
        <v>3076577142.9682536</v>
      </c>
      <c r="BC56">
        <v>3079109369.2821512</v>
      </c>
      <c r="BD56">
        <v>3094765331.2503757</v>
      </c>
      <c r="BE56">
        <v>3083966122.1167521</v>
      </c>
      <c r="BF56">
        <v>3064361444.8472977</v>
      </c>
      <c r="BG56">
        <v>3044829285.4885917</v>
      </c>
      <c r="BH56">
        <v>3058779217.8770947</v>
      </c>
      <c r="BI56">
        <v>3026120372.5829082</v>
      </c>
      <c r="BJ56">
        <v>2987500779.2465477</v>
      </c>
      <c r="BK56">
        <v>2924640436.8364005</v>
      </c>
      <c r="BL56">
        <v>2830872595.0303025</v>
      </c>
      <c r="BM56">
        <v>2320226839.9560108</v>
      </c>
      <c r="BN56">
        <v>2417676367.2341633</v>
      </c>
      <c r="BO56">
        <v>2608672800.2456622</v>
      </c>
    </row>
    <row r="57" spans="1:68" x14ac:dyDescent="0.3">
      <c r="A57" t="s">
        <v>385</v>
      </c>
      <c r="B57" t="s">
        <v>530</v>
      </c>
      <c r="C57" t="s">
        <v>606</v>
      </c>
      <c r="D57" t="s">
        <v>605</v>
      </c>
      <c r="AY57">
        <v>4633485696.5069923</v>
      </c>
      <c r="AZ57">
        <v>4780025489.1962118</v>
      </c>
      <c r="BA57">
        <v>4762941612.4716148</v>
      </c>
      <c r="BB57">
        <v>4419986821.7307205</v>
      </c>
      <c r="BC57">
        <v>4299956032.0084887</v>
      </c>
      <c r="BD57">
        <v>4350225213.8914289</v>
      </c>
      <c r="BE57">
        <v>4403722268.6814137</v>
      </c>
      <c r="BF57">
        <v>4460060434.887372</v>
      </c>
      <c r="BG57">
        <v>4578454046.888689</v>
      </c>
      <c r="BH57">
        <v>4708167255.2872686</v>
      </c>
      <c r="BI57">
        <v>4860710632.0844316</v>
      </c>
      <c r="BJ57">
        <v>5015477958.0794001</v>
      </c>
      <c r="BK57">
        <v>5229501727.2524433</v>
      </c>
      <c r="BL57">
        <v>5434269999.2338142</v>
      </c>
      <c r="BM57">
        <v>5165012391.414216</v>
      </c>
      <c r="BN57">
        <v>5418352610.0538807</v>
      </c>
      <c r="BO57">
        <v>5697740746.843133</v>
      </c>
    </row>
    <row r="58" spans="1:68" x14ac:dyDescent="0.3">
      <c r="A58" t="s">
        <v>360</v>
      </c>
      <c r="B58" t="s">
        <v>208</v>
      </c>
      <c r="C58" t="s">
        <v>606</v>
      </c>
      <c r="D58" t="s">
        <v>605</v>
      </c>
      <c r="T58">
        <v>3097694991.0735211</v>
      </c>
      <c r="U58">
        <v>3725482909.040833</v>
      </c>
      <c r="V58">
        <v>4335046458.0057993</v>
      </c>
      <c r="W58">
        <v>4672200506.9402056</v>
      </c>
      <c r="X58">
        <v>5135008569.8328028</v>
      </c>
      <c r="Y58">
        <v>5430438178.3076305</v>
      </c>
      <c r="Z58">
        <v>5567122222.5943871</v>
      </c>
      <c r="AA58">
        <v>5902358121.6875629</v>
      </c>
      <c r="AB58">
        <v>6231838476.7405109</v>
      </c>
      <c r="AC58">
        <v>6777616308.6446104</v>
      </c>
      <c r="AD58">
        <v>7108536188.3423872</v>
      </c>
      <c r="AE58">
        <v>7371832835.0190897</v>
      </c>
      <c r="AF58">
        <v>7892671314.3435488</v>
      </c>
      <c r="AG58">
        <v>8575133068.8843918</v>
      </c>
      <c r="AH58">
        <v>9256635383.7769718</v>
      </c>
      <c r="AI58">
        <v>9941996621.9186649</v>
      </c>
      <c r="AJ58">
        <v>10015517806.444796</v>
      </c>
      <c r="AK58">
        <v>10956976381.729664</v>
      </c>
      <c r="AL58">
        <v>11033675269.887745</v>
      </c>
      <c r="AM58">
        <v>11684661967.477604</v>
      </c>
      <c r="AN58">
        <v>12661788237.861864</v>
      </c>
      <c r="AO58">
        <v>12819880993.048483</v>
      </c>
      <c r="AP58">
        <v>13158440542.986969</v>
      </c>
      <c r="AQ58">
        <v>13962532678.788443</v>
      </c>
      <c r="AR58">
        <v>14660374536.050131</v>
      </c>
      <c r="AS58">
        <v>15534911370.449982</v>
      </c>
      <c r="AT58">
        <v>16148938147.336416</v>
      </c>
      <c r="AU58">
        <v>16750156089.584806</v>
      </c>
      <c r="AV58">
        <v>17189560609.861362</v>
      </c>
      <c r="AW58">
        <v>18053567045.439941</v>
      </c>
      <c r="AX58">
        <v>18929707347.115433</v>
      </c>
      <c r="AY58">
        <v>19822021318.363827</v>
      </c>
      <c r="AZ58">
        <v>20832561533.86533</v>
      </c>
      <c r="BA58">
        <v>21592285885.82637</v>
      </c>
      <c r="BB58">
        <v>21157144675.906815</v>
      </c>
      <c r="BC58">
        <v>21640277594.667706</v>
      </c>
      <c r="BD58">
        <v>21730455393.31702</v>
      </c>
      <c r="BE58">
        <v>20981323710.751068</v>
      </c>
      <c r="BF58">
        <v>19599182734.057079</v>
      </c>
      <c r="BG58">
        <v>19251089114.478294</v>
      </c>
      <c r="BH58">
        <v>19909269064.120419</v>
      </c>
      <c r="BI58">
        <v>21218020833.654385</v>
      </c>
      <c r="BJ58">
        <v>22434550995.348595</v>
      </c>
      <c r="BK58">
        <v>23701579256.480038</v>
      </c>
      <c r="BL58">
        <v>25013996094.072605</v>
      </c>
      <c r="BM58">
        <v>24152615030.364887</v>
      </c>
      <c r="BN58">
        <v>26546456011.997612</v>
      </c>
      <c r="BO58">
        <v>27889209738.781525</v>
      </c>
      <c r="BP58">
        <v>28577218405.253716</v>
      </c>
    </row>
    <row r="59" spans="1:68" x14ac:dyDescent="0.3">
      <c r="A59" t="s">
        <v>285</v>
      </c>
      <c r="B59" t="s">
        <v>545</v>
      </c>
      <c r="C59" t="s">
        <v>606</v>
      </c>
      <c r="D59" t="s">
        <v>605</v>
      </c>
      <c r="AI59">
        <v>120142052583.97281</v>
      </c>
      <c r="AJ59">
        <v>106187622460.49092</v>
      </c>
      <c r="AK59">
        <v>105649737161.44118</v>
      </c>
      <c r="AL59">
        <v>105715138858.6819</v>
      </c>
      <c r="AM59">
        <v>108790719365.82149</v>
      </c>
      <c r="AN59">
        <v>115863001168.75864</v>
      </c>
      <c r="AO59">
        <v>120805040906.55019</v>
      </c>
      <c r="AP59">
        <v>120178870877.5853</v>
      </c>
      <c r="AQ59">
        <v>119750353168.3521</v>
      </c>
      <c r="AR59">
        <v>121407876416.48463</v>
      </c>
      <c r="AS59">
        <v>126265440317.08934</v>
      </c>
      <c r="AT59">
        <v>130107668072.56471</v>
      </c>
      <c r="AU59">
        <v>132150170232.22729</v>
      </c>
      <c r="AV59">
        <v>136886020631.12968</v>
      </c>
      <c r="AW59">
        <v>143476070938.564</v>
      </c>
      <c r="AX59">
        <v>152947812388.84094</v>
      </c>
      <c r="AY59">
        <v>163297687890.6449</v>
      </c>
      <c r="AZ59">
        <v>172393922455.40936</v>
      </c>
      <c r="BA59">
        <v>177025133390.92438</v>
      </c>
      <c r="BB59">
        <v>168780486813.35437</v>
      </c>
      <c r="BC59">
        <v>172890126530.8197</v>
      </c>
      <c r="BD59">
        <v>175933614512.93262</v>
      </c>
      <c r="BE59">
        <v>174552528075.61365</v>
      </c>
      <c r="BF59">
        <v>174472402052.94989</v>
      </c>
      <c r="BG59">
        <v>178419147314.39609</v>
      </c>
      <c r="BH59">
        <v>188033050459.8811</v>
      </c>
      <c r="BI59">
        <v>192803983942.27353</v>
      </c>
      <c r="BJ59">
        <v>202769490319.6301</v>
      </c>
      <c r="BK59">
        <v>209298846486.10199</v>
      </c>
      <c r="BL59">
        <v>215640347578.63721</v>
      </c>
      <c r="BM59">
        <v>203773728339.85474</v>
      </c>
      <c r="BN59">
        <v>211013852329.8949</v>
      </c>
      <c r="BO59">
        <v>215974795467.24942</v>
      </c>
      <c r="BP59">
        <v>215302078357.6402</v>
      </c>
    </row>
    <row r="60" spans="1:68" x14ac:dyDescent="0.3">
      <c r="A60" t="s">
        <v>387</v>
      </c>
      <c r="B60" t="s">
        <v>390</v>
      </c>
      <c r="C60" t="s">
        <v>606</v>
      </c>
      <c r="D60" t="s">
        <v>605</v>
      </c>
      <c r="E60">
        <v>909411445730.98608</v>
      </c>
      <c r="F60">
        <v>948501947115.31921</v>
      </c>
      <c r="G60">
        <v>992355659168.26221</v>
      </c>
      <c r="H60">
        <v>1019499527829.7275</v>
      </c>
      <c r="I60">
        <v>1087188892209.1948</v>
      </c>
      <c r="J60">
        <v>1144202861287.2764</v>
      </c>
      <c r="K60">
        <v>1176379919903.1497</v>
      </c>
      <c r="L60">
        <v>1172494848923.6948</v>
      </c>
      <c r="M60">
        <v>1238960921045.9521</v>
      </c>
      <c r="N60">
        <v>1330868315234.9238</v>
      </c>
      <c r="O60">
        <v>1398784449060.7854</v>
      </c>
      <c r="P60">
        <v>1442604165833.2708</v>
      </c>
      <c r="Q60">
        <v>1504641069065.5234</v>
      </c>
      <c r="R60">
        <v>1576525098914.3933</v>
      </c>
      <c r="S60">
        <v>1590557256007.342</v>
      </c>
      <c r="T60">
        <v>1576771277634.5652</v>
      </c>
      <c r="U60">
        <v>1654809762173.5771</v>
      </c>
      <c r="V60">
        <v>1710199854384.8569</v>
      </c>
      <c r="W60">
        <v>1761651094839.9768</v>
      </c>
      <c r="X60">
        <v>1834766016070.6804</v>
      </c>
      <c r="Y60">
        <v>1860614725103.5698</v>
      </c>
      <c r="Z60">
        <v>1870461852829.7</v>
      </c>
      <c r="AA60">
        <v>1863076506757.7241</v>
      </c>
      <c r="AB60">
        <v>1892371711215.9426</v>
      </c>
      <c r="AC60">
        <v>1945792376994.3857</v>
      </c>
      <c r="AD60">
        <v>1991089163868.8765</v>
      </c>
      <c r="AE60">
        <v>2036632127244.5132</v>
      </c>
      <c r="AF60">
        <v>2065188797761.2417</v>
      </c>
      <c r="AG60">
        <v>2141750213307.7612</v>
      </c>
      <c r="AH60">
        <v>2225204617485.9126</v>
      </c>
      <c r="AI60">
        <v>2342139255489.1016</v>
      </c>
      <c r="AJ60">
        <v>2461781853866.6157</v>
      </c>
      <c r="AK60">
        <v>2509123803633.3696</v>
      </c>
      <c r="AL60">
        <v>2484613432320.1548</v>
      </c>
      <c r="AM60">
        <v>2544042703990.729</v>
      </c>
      <c r="AN60">
        <v>2583326450250.0649</v>
      </c>
      <c r="AO60">
        <v>2604143486148.0962</v>
      </c>
      <c r="AP60">
        <v>2650813925428.0571</v>
      </c>
      <c r="AQ60">
        <v>2704199536146.7212</v>
      </c>
      <c r="AR60">
        <v>2755234843518.9165</v>
      </c>
      <c r="AS60">
        <v>2835481139992.3931</v>
      </c>
      <c r="AT60">
        <v>2883158861645.2363</v>
      </c>
      <c r="AU60">
        <v>2877450961484.2871</v>
      </c>
      <c r="AV60">
        <v>2857305447168.1777</v>
      </c>
      <c r="AW60">
        <v>2890881304361.6934</v>
      </c>
      <c r="AX60">
        <v>2912034089955.5566</v>
      </c>
      <c r="AY60">
        <v>3023170179485.1191</v>
      </c>
      <c r="AZ60">
        <v>3113153483420.8184</v>
      </c>
      <c r="BA60">
        <v>3143035994104.0215</v>
      </c>
      <c r="BB60">
        <v>2964076668605.5059</v>
      </c>
      <c r="BC60">
        <v>3087971590525.6816</v>
      </c>
      <c r="BD60">
        <v>3209180426118.1699</v>
      </c>
      <c r="BE60">
        <v>3222610768995.5762</v>
      </c>
      <c r="BF60">
        <v>3236712633454.9043</v>
      </c>
      <c r="BG60">
        <v>3308229204839.041</v>
      </c>
      <c r="BH60">
        <v>3357585719351.5605</v>
      </c>
      <c r="BI60">
        <v>3432459876455.0488</v>
      </c>
      <c r="BJ60">
        <v>3524457734041.3848</v>
      </c>
      <c r="BK60">
        <v>3559040862512.6543</v>
      </c>
      <c r="BL60">
        <v>3597317337494.2363</v>
      </c>
      <c r="BM60">
        <v>3459656323000.8223</v>
      </c>
      <c r="BN60">
        <v>3569113619670.709</v>
      </c>
      <c r="BO60">
        <v>3633579269920.3105</v>
      </c>
      <c r="BP60">
        <v>3622499230389.373</v>
      </c>
    </row>
    <row r="61" spans="1:68" x14ac:dyDescent="0.3">
      <c r="A61" t="s">
        <v>16</v>
      </c>
      <c r="B61" t="s">
        <v>202</v>
      </c>
      <c r="C61" t="s">
        <v>606</v>
      </c>
      <c r="D61" t="s">
        <v>605</v>
      </c>
      <c r="BF61">
        <v>2105985489.123518</v>
      </c>
      <c r="BG61">
        <v>2254700565.1153641</v>
      </c>
      <c r="BH61">
        <v>2424391785.4389744</v>
      </c>
      <c r="BI61">
        <v>2597091693.865469</v>
      </c>
      <c r="BJ61">
        <v>2738843335.3025575</v>
      </c>
      <c r="BK61">
        <v>2869607134.048346</v>
      </c>
      <c r="BL61">
        <v>3028730597.3367143</v>
      </c>
      <c r="BM61">
        <v>3068599693.6066756</v>
      </c>
      <c r="BN61">
        <v>3207372442.6976705</v>
      </c>
      <c r="BO61">
        <v>3326961776.9029737</v>
      </c>
      <c r="BP61">
        <v>3549091358.5237513</v>
      </c>
    </row>
    <row r="62" spans="1:68" x14ac:dyDescent="0.3">
      <c r="A62" t="s">
        <v>563</v>
      </c>
      <c r="B62" t="s">
        <v>215</v>
      </c>
      <c r="C62" t="s">
        <v>606</v>
      </c>
      <c r="D62" t="s">
        <v>605</v>
      </c>
      <c r="V62">
        <v>211483620.87843299</v>
      </c>
      <c r="W62">
        <v>233764997.59082779</v>
      </c>
      <c r="X62">
        <v>190847414.30787429</v>
      </c>
      <c r="Y62">
        <v>216388871.6253415</v>
      </c>
      <c r="Z62">
        <v>239822338.77165991</v>
      </c>
      <c r="AA62">
        <v>249721445.86909363</v>
      </c>
      <c r="AB62">
        <v>256105120.2309804</v>
      </c>
      <c r="AC62">
        <v>266852947.64013225</v>
      </c>
      <c r="AD62">
        <v>270644749.81276923</v>
      </c>
      <c r="AE62">
        <v>289788417.80722749</v>
      </c>
      <c r="AF62">
        <v>308066999.36659467</v>
      </c>
      <c r="AG62">
        <v>332147435.33422023</v>
      </c>
      <c r="AH62">
        <v>331512580.3328197</v>
      </c>
      <c r="AI62">
        <v>349473877.4558208</v>
      </c>
      <c r="AJ62">
        <v>354183964.05940396</v>
      </c>
      <c r="AK62">
        <v>361371847.18707287</v>
      </c>
      <c r="AL62">
        <v>369182589.25749362</v>
      </c>
      <c r="AM62">
        <v>369309888.8954283</v>
      </c>
      <c r="AN62">
        <v>380503164.20239913</v>
      </c>
      <c r="AO62">
        <v>392314752.0364812</v>
      </c>
      <c r="AP62">
        <v>400889291.93450999</v>
      </c>
      <c r="AQ62">
        <v>416019763.18617481</v>
      </c>
      <c r="AR62">
        <v>417492801.85370469</v>
      </c>
      <c r="AS62">
        <v>427263049.06519139</v>
      </c>
      <c r="AT62">
        <v>426990264.12675995</v>
      </c>
      <c r="AU62">
        <v>414914984.18552744</v>
      </c>
      <c r="AV62">
        <v>441275102.06928724</v>
      </c>
      <c r="AW62">
        <v>454737038.78087968</v>
      </c>
      <c r="AX62">
        <v>457719487.44106364</v>
      </c>
      <c r="AY62">
        <v>479046723.21076316</v>
      </c>
      <c r="AZ62">
        <v>509480429.50843269</v>
      </c>
      <c r="BA62">
        <v>545760826.31981647</v>
      </c>
      <c r="BB62">
        <v>539377658.76052034</v>
      </c>
      <c r="BC62">
        <v>543005698.44165874</v>
      </c>
      <c r="BD62">
        <v>541791805.46563876</v>
      </c>
      <c r="BE62">
        <v>536054228.92729706</v>
      </c>
      <c r="BF62">
        <v>530694004.88711888</v>
      </c>
      <c r="BG62">
        <v>555922065.27638817</v>
      </c>
      <c r="BH62">
        <v>540737037.03703701</v>
      </c>
      <c r="BI62">
        <v>555681105.24744034</v>
      </c>
      <c r="BJ62">
        <v>518900602.71559888</v>
      </c>
      <c r="BK62">
        <v>537309039.64408171</v>
      </c>
      <c r="BL62">
        <v>566874380.55441117</v>
      </c>
      <c r="BM62">
        <v>472749937.54863685</v>
      </c>
      <c r="BN62">
        <v>505325005.61299342</v>
      </c>
      <c r="BO62">
        <v>533540061.07808709</v>
      </c>
      <c r="BP62">
        <v>558681739.57018638</v>
      </c>
    </row>
    <row r="63" spans="1:68" x14ac:dyDescent="0.3">
      <c r="A63" t="s">
        <v>254</v>
      </c>
      <c r="B63" t="s">
        <v>430</v>
      </c>
      <c r="C63" t="s">
        <v>606</v>
      </c>
      <c r="D63" t="s">
        <v>605</v>
      </c>
      <c r="E63">
        <v>82924593115.516342</v>
      </c>
      <c r="F63">
        <v>88214213991.406372</v>
      </c>
      <c r="G63">
        <v>93213156629.360336</v>
      </c>
      <c r="H63">
        <v>93806944230.159698</v>
      </c>
      <c r="I63">
        <v>102502790001.22272</v>
      </c>
      <c r="J63">
        <v>107172053277.31065</v>
      </c>
      <c r="K63">
        <v>110109542919.646</v>
      </c>
      <c r="L63">
        <v>116199008042.65012</v>
      </c>
      <c r="M63">
        <v>122651628016.22896</v>
      </c>
      <c r="N63">
        <v>130635327158.75272</v>
      </c>
      <c r="O63">
        <v>132721366598.94156</v>
      </c>
      <c r="P63">
        <v>136709637791.28058</v>
      </c>
      <c r="Q63">
        <v>142081486258.60492</v>
      </c>
      <c r="R63">
        <v>147896804897.97757</v>
      </c>
      <c r="S63">
        <v>146236819663.33539</v>
      </c>
      <c r="T63">
        <v>144106668435.12067</v>
      </c>
      <c r="U63">
        <v>152644421028.95859</v>
      </c>
      <c r="V63">
        <v>155499315943.77109</v>
      </c>
      <c r="W63">
        <v>158961210494.93451</v>
      </c>
      <c r="X63">
        <v>165111596943.1409</v>
      </c>
      <c r="Y63">
        <v>164314130489.67542</v>
      </c>
      <c r="Z63">
        <v>163219594375.44965</v>
      </c>
      <c r="AA63">
        <v>169233539427.68875</v>
      </c>
      <c r="AB63">
        <v>173626963822.70297</v>
      </c>
      <c r="AC63">
        <v>180860502606.80399</v>
      </c>
      <c r="AD63">
        <v>188101708262.8302</v>
      </c>
      <c r="AE63">
        <v>197326551524.82315</v>
      </c>
      <c r="AF63">
        <v>197828286475.17914</v>
      </c>
      <c r="AG63">
        <v>197801379443.83356</v>
      </c>
      <c r="AH63">
        <v>199077569084.28159</v>
      </c>
      <c r="AI63">
        <v>202014449528.00095</v>
      </c>
      <c r="AJ63">
        <v>204829791576.42084</v>
      </c>
      <c r="AK63">
        <v>208838324345.41638</v>
      </c>
      <c r="AL63">
        <v>208860644214.54736</v>
      </c>
      <c r="AM63">
        <v>219998060186.39764</v>
      </c>
      <c r="AN63">
        <v>226658693444.80527</v>
      </c>
      <c r="AO63">
        <v>233232021689.22729</v>
      </c>
      <c r="AP63">
        <v>240837461729.20795</v>
      </c>
      <c r="AQ63">
        <v>246179618941.13751</v>
      </c>
      <c r="AR63">
        <v>253437048662.4989</v>
      </c>
      <c r="AS63">
        <v>262932986641.72479</v>
      </c>
      <c r="AT63">
        <v>265097327404.03503</v>
      </c>
      <c r="AU63">
        <v>266333597050.53333</v>
      </c>
      <c r="AV63">
        <v>267372454034.6235</v>
      </c>
      <c r="AW63">
        <v>274506537368.94226</v>
      </c>
      <c r="AX63">
        <v>280920770514.86786</v>
      </c>
      <c r="AY63">
        <v>291913222677.84625</v>
      </c>
      <c r="AZ63">
        <v>294567411335.29523</v>
      </c>
      <c r="BA63">
        <v>293059176864.38995</v>
      </c>
      <c r="BB63">
        <v>278680088475.41467</v>
      </c>
      <c r="BC63">
        <v>283894168259.7569</v>
      </c>
      <c r="BD63">
        <v>287689202382.58832</v>
      </c>
      <c r="BE63">
        <v>288340817827.02448</v>
      </c>
      <c r="BF63">
        <v>291032020819.87439</v>
      </c>
      <c r="BG63">
        <v>295744975353.14795</v>
      </c>
      <c r="BH63">
        <v>302673070846.85724</v>
      </c>
      <c r="BI63">
        <v>312497708532.46326</v>
      </c>
      <c r="BJ63">
        <v>321315569939.82306</v>
      </c>
      <c r="BK63">
        <v>327708263102.5661</v>
      </c>
      <c r="BL63">
        <v>332602543274.04938</v>
      </c>
      <c r="BM63">
        <v>324538552442.95953</v>
      </c>
      <c r="BN63">
        <v>346751664744.81421</v>
      </c>
      <c r="BO63">
        <v>356222057631.88745</v>
      </c>
      <c r="BP63">
        <v>362953266629.80908</v>
      </c>
    </row>
    <row r="64" spans="1:68" x14ac:dyDescent="0.3">
      <c r="A64" t="s">
        <v>340</v>
      </c>
      <c r="B64" t="s">
        <v>581</v>
      </c>
      <c r="C64" t="s">
        <v>606</v>
      </c>
      <c r="D64" t="s">
        <v>605</v>
      </c>
      <c r="E64">
        <v>4530917998.0384655</v>
      </c>
      <c r="F64">
        <v>4426106594.0874786</v>
      </c>
      <c r="G64">
        <v>5180635649.1462536</v>
      </c>
      <c r="H64">
        <v>5517527341.231163</v>
      </c>
      <c r="I64">
        <v>5890780623.6263351</v>
      </c>
      <c r="J64">
        <v>5155503169.8200979</v>
      </c>
      <c r="K64">
        <v>5849606339.4279356</v>
      </c>
      <c r="L64">
        <v>6044254464.0090666</v>
      </c>
      <c r="M64">
        <v>6058691799.5180645</v>
      </c>
      <c r="N64">
        <v>6718570934.9164448</v>
      </c>
      <c r="O64">
        <v>7943143553.2680082</v>
      </c>
      <c r="P64">
        <v>8806679709.4085674</v>
      </c>
      <c r="Q64">
        <v>9722060448.1192741</v>
      </c>
      <c r="R64">
        <v>10975794392.720304</v>
      </c>
      <c r="S64">
        <v>11634550915.040524</v>
      </c>
      <c r="T64">
        <v>12238762621.026405</v>
      </c>
      <c r="U64">
        <v>13062201580.028835</v>
      </c>
      <c r="V64">
        <v>13712932241.973692</v>
      </c>
      <c r="W64">
        <v>14006482881.18026</v>
      </c>
      <c r="X64">
        <v>14641172536.758137</v>
      </c>
      <c r="Y64">
        <v>15807889290.635805</v>
      </c>
      <c r="Z64">
        <v>16484446003.585337</v>
      </c>
      <c r="AA64">
        <v>16764468710.617205</v>
      </c>
      <c r="AB64">
        <v>17540319328.147972</v>
      </c>
      <c r="AC64">
        <v>17760081282.929119</v>
      </c>
      <c r="AD64">
        <v>17383117345.890804</v>
      </c>
      <c r="AE64">
        <v>17995349556.589882</v>
      </c>
      <c r="AF64">
        <v>19816005179.260719</v>
      </c>
      <c r="AG64">
        <v>20243230984.610199</v>
      </c>
      <c r="AH64">
        <v>21134042221.480034</v>
      </c>
      <c r="AI64">
        <v>19981325537.005524</v>
      </c>
      <c r="AJ64">
        <v>20169977001.949383</v>
      </c>
      <c r="AK64">
        <v>22433236554.930946</v>
      </c>
      <c r="AL64">
        <v>24085335186.697166</v>
      </c>
      <c r="AM64">
        <v>24711639228.253345</v>
      </c>
      <c r="AN64">
        <v>26116602360.549656</v>
      </c>
      <c r="AO64">
        <v>27677807175.471603</v>
      </c>
      <c r="AP64">
        <v>30137054814.554317</v>
      </c>
      <c r="AQ64">
        <v>32160600643.062004</v>
      </c>
      <c r="AR64">
        <v>34070956123.784451</v>
      </c>
      <c r="AS64">
        <v>35659263104.80336</v>
      </c>
      <c r="AT64">
        <v>36536308517.477615</v>
      </c>
      <c r="AU64">
        <v>38178653364.948463</v>
      </c>
      <c r="AV64">
        <v>37664880865.24205</v>
      </c>
      <c r="AW64">
        <v>38632918879.617882</v>
      </c>
      <c r="AX64">
        <v>42275322011.052048</v>
      </c>
      <c r="AY64">
        <v>46153810301.309608</v>
      </c>
      <c r="AZ64">
        <v>49576554587.801834</v>
      </c>
      <c r="BA64">
        <v>51167716220.041656</v>
      </c>
      <c r="BB64">
        <v>51651842211.298019</v>
      </c>
      <c r="BC64">
        <v>55959425617.586906</v>
      </c>
      <c r="BD64">
        <v>57712871132.384773</v>
      </c>
      <c r="BE64">
        <v>59281142164.803284</v>
      </c>
      <c r="BF64">
        <v>62171219427.001648</v>
      </c>
      <c r="BG64">
        <v>66554578678.120689</v>
      </c>
      <c r="BH64">
        <v>71164826836.528107</v>
      </c>
      <c r="BI64">
        <v>75903835172.173218</v>
      </c>
      <c r="BJ64">
        <v>79446042998.421066</v>
      </c>
      <c r="BK64">
        <v>84993384865.64357</v>
      </c>
      <c r="BL64">
        <v>89287393475.079269</v>
      </c>
      <c r="BM64">
        <v>83287066903.789734</v>
      </c>
      <c r="BN64">
        <v>93508047621.065491</v>
      </c>
      <c r="BO64">
        <v>98050971574.069946</v>
      </c>
      <c r="BP64">
        <v>100365578190.53175</v>
      </c>
    </row>
    <row r="65" spans="1:68" x14ac:dyDescent="0.3">
      <c r="A65" t="s">
        <v>562</v>
      </c>
      <c r="B65" t="s">
        <v>22</v>
      </c>
      <c r="C65" t="s">
        <v>606</v>
      </c>
      <c r="D65" t="s">
        <v>605</v>
      </c>
      <c r="E65">
        <v>27287513102.004704</v>
      </c>
      <c r="F65">
        <v>23574926517.969185</v>
      </c>
      <c r="G65">
        <v>18934192372.543297</v>
      </c>
      <c r="H65">
        <v>25431219789.995865</v>
      </c>
      <c r="I65">
        <v>26916253746.438366</v>
      </c>
      <c r="J65">
        <v>28586918218.71138</v>
      </c>
      <c r="K65">
        <v>27213325104.728485</v>
      </c>
      <c r="L65">
        <v>29785790538.970852</v>
      </c>
      <c r="M65">
        <v>33001535545.845303</v>
      </c>
      <c r="N65">
        <v>35784647535.950859</v>
      </c>
      <c r="O65">
        <v>38956118145.113602</v>
      </c>
      <c r="P65">
        <v>34541720238.043823</v>
      </c>
      <c r="Q65">
        <v>44014431054.134514</v>
      </c>
      <c r="R65">
        <v>45692778905.959084</v>
      </c>
      <c r="S65">
        <v>49117415081.879868</v>
      </c>
      <c r="T65">
        <v>51595556464.07579</v>
      </c>
      <c r="U65">
        <v>55922750141.497162</v>
      </c>
      <c r="V65">
        <v>58863496043.683372</v>
      </c>
      <c r="W65">
        <v>64287670491.783226</v>
      </c>
      <c r="X65">
        <v>69094990985.125076</v>
      </c>
      <c r="Y65">
        <v>69641260801.053726</v>
      </c>
      <c r="Z65">
        <v>71730495901.005096</v>
      </c>
      <c r="AA65">
        <v>76321250590.271362</v>
      </c>
      <c r="AB65">
        <v>80442600430.489426</v>
      </c>
      <c r="AC65">
        <v>84947383262.746872</v>
      </c>
      <c r="AD65">
        <v>88090434111.565323</v>
      </c>
      <c r="AE65">
        <v>88442796731.377808</v>
      </c>
      <c r="AF65">
        <v>87823699342.140457</v>
      </c>
      <c r="AG65">
        <v>86945457526.61615</v>
      </c>
      <c r="AH65">
        <v>90771059536.331039</v>
      </c>
      <c r="AI65">
        <v>91497228539.249985</v>
      </c>
      <c r="AJ65">
        <v>90399261261.389343</v>
      </c>
      <c r="AK65">
        <v>92026450045.483643</v>
      </c>
      <c r="AL65">
        <v>90093893897.252335</v>
      </c>
      <c r="AM65">
        <v>89283051957.953476</v>
      </c>
      <c r="AN65">
        <v>92675803280.950348</v>
      </c>
      <c r="AO65">
        <v>96475509797.893875</v>
      </c>
      <c r="AP65">
        <v>97536740346.710205</v>
      </c>
      <c r="AQ65">
        <v>102511117624.46153</v>
      </c>
      <c r="AR65">
        <v>105791474981.3172</v>
      </c>
      <c r="AS65">
        <v>109811551032.01433</v>
      </c>
      <c r="AT65">
        <v>113105897561.98474</v>
      </c>
      <c r="AU65">
        <v>119213616030.6228</v>
      </c>
      <c r="AV65">
        <v>126962501072.82356</v>
      </c>
      <c r="AW65">
        <v>132675813621.22768</v>
      </c>
      <c r="AX65">
        <v>139840307556.30261</v>
      </c>
      <c r="AY65">
        <v>143895676475.62024</v>
      </c>
      <c r="AZ65">
        <v>148356442446.05081</v>
      </c>
      <c r="BA65">
        <v>152065353507.15826</v>
      </c>
      <c r="BB65">
        <v>153890137749.29675</v>
      </c>
      <c r="BC65">
        <v>161276864361.72562</v>
      </c>
      <c r="BD65">
        <v>166115170292.62997</v>
      </c>
      <c r="BE65">
        <v>170101934378.98721</v>
      </c>
      <c r="BF65">
        <v>174524584672.94427</v>
      </c>
      <c r="BG65">
        <v>181680092645.15527</v>
      </c>
      <c r="BH65">
        <v>187493855609.34464</v>
      </c>
      <c r="BI65">
        <v>194806115977.96802</v>
      </c>
      <c r="BJ65">
        <v>197728207717.83469</v>
      </c>
      <c r="BK65">
        <v>200496402626.14722</v>
      </c>
      <c r="BL65">
        <v>202300870249.60294</v>
      </c>
      <c r="BM65">
        <v>192185826737.12277</v>
      </c>
      <c r="BN65">
        <v>199488888153.13345</v>
      </c>
      <c r="BO65">
        <v>206670488126.99319</v>
      </c>
      <c r="BP65">
        <v>215143978140.21393</v>
      </c>
    </row>
    <row r="66" spans="1:68" x14ac:dyDescent="0.3">
      <c r="A66" t="s">
        <v>175</v>
      </c>
      <c r="B66" t="s">
        <v>196</v>
      </c>
      <c r="C66" t="s">
        <v>606</v>
      </c>
      <c r="D66" t="s">
        <v>605</v>
      </c>
      <c r="E66">
        <v>288837284903.47565</v>
      </c>
      <c r="F66">
        <v>250340227711.34277</v>
      </c>
      <c r="G66">
        <v>248737317499.08554</v>
      </c>
      <c r="H66">
        <v>264754561619.04349</v>
      </c>
      <c r="I66">
        <v>293307936719.0155</v>
      </c>
      <c r="J66">
        <v>324931807360.2373</v>
      </c>
      <c r="K66">
        <v>350933740305.3645</v>
      </c>
      <c r="L66">
        <v>345948479515.36945</v>
      </c>
      <c r="M66">
        <v>352084271845.87885</v>
      </c>
      <c r="N66">
        <v>392167362415.95575</v>
      </c>
      <c r="O66">
        <v>444881285491.7973</v>
      </c>
      <c r="P66">
        <v>475015646845.82898</v>
      </c>
      <c r="Q66">
        <v>498309720211.53809</v>
      </c>
      <c r="R66">
        <v>539505134657.79285</v>
      </c>
      <c r="S66">
        <v>560327090445.34424</v>
      </c>
      <c r="T66">
        <v>598597317092.85779</v>
      </c>
      <c r="U66">
        <v>615529058124.96997</v>
      </c>
      <c r="V66">
        <v>661159951676.73022</v>
      </c>
      <c r="W66">
        <v>722030495702.80396</v>
      </c>
      <c r="X66">
        <v>772594560270.37</v>
      </c>
      <c r="Y66">
        <v>830528188217.354</v>
      </c>
      <c r="Z66">
        <v>876809517237.94934</v>
      </c>
      <c r="AA66">
        <v>933016636967.32629</v>
      </c>
      <c r="AB66">
        <v>1005087003892.34</v>
      </c>
      <c r="AC66">
        <v>1104978494053.0425</v>
      </c>
      <c r="AD66">
        <v>1192161661158.605</v>
      </c>
      <c r="AE66">
        <v>1277091703724.0205</v>
      </c>
      <c r="AF66">
        <v>1394310381431.1069</v>
      </c>
      <c r="AG66">
        <v>1530105096392.3635</v>
      </c>
      <c r="AH66">
        <v>1618092371517.3672</v>
      </c>
      <c r="AI66">
        <v>1701452842983.78</v>
      </c>
      <c r="AJ66">
        <v>1837628531111.6506</v>
      </c>
      <c r="AK66">
        <v>2043105964826.7383</v>
      </c>
      <c r="AL66">
        <v>2273292642066.8589</v>
      </c>
      <c r="AM66">
        <v>2521882969438.6182</v>
      </c>
      <c r="AN66">
        <v>2770894461502.437</v>
      </c>
      <c r="AO66">
        <v>3022019742641.2373</v>
      </c>
      <c r="AP66">
        <v>3243915434537.2803</v>
      </c>
      <c r="AQ66">
        <v>3337786126760.7451</v>
      </c>
      <c r="AR66">
        <v>3550700421832.5181</v>
      </c>
      <c r="AS66">
        <v>3822207502176.9307</v>
      </c>
      <c r="AT66">
        <v>4088976459238.0786</v>
      </c>
      <c r="AU66">
        <v>4418553311456.9092</v>
      </c>
      <c r="AV66">
        <v>4813781779915.0771</v>
      </c>
      <c r="AW66">
        <v>5252860524732.0254</v>
      </c>
      <c r="AX66">
        <v>5776936189996.9189</v>
      </c>
      <c r="AY66">
        <v>6416934589465.5488</v>
      </c>
      <c r="AZ66">
        <v>7218197445879.585</v>
      </c>
      <c r="BA66">
        <v>7840094823908.5674</v>
      </c>
      <c r="BB66">
        <v>8466123762433.2441</v>
      </c>
      <c r="BC66">
        <v>9306085900640.4023</v>
      </c>
      <c r="BD66">
        <v>10110406991550.219</v>
      </c>
      <c r="BE66">
        <v>10876806724051.344</v>
      </c>
      <c r="BF66">
        <v>11670675250244.246</v>
      </c>
      <c r="BG66">
        <v>12485793949796.521</v>
      </c>
      <c r="BH66">
        <v>13323235973753.023</v>
      </c>
      <c r="BI66">
        <v>14197868027071.922</v>
      </c>
      <c r="BJ66">
        <v>15150217910078.484</v>
      </c>
      <c r="BK66">
        <v>16138768378948.488</v>
      </c>
      <c r="BL66">
        <v>17071894504491.416</v>
      </c>
      <c r="BM66">
        <v>17284768538758.889</v>
      </c>
      <c r="BN66">
        <v>18599059076024.578</v>
      </c>
      <c r="BO66">
        <v>19233959880188.598</v>
      </c>
      <c r="BP66">
        <v>20208837394482.074</v>
      </c>
    </row>
    <row r="67" spans="1:68" x14ac:dyDescent="0.3">
      <c r="A67" t="s">
        <v>565</v>
      </c>
      <c r="B67" t="s">
        <v>294</v>
      </c>
      <c r="C67" t="s">
        <v>606</v>
      </c>
      <c r="D67" t="s">
        <v>605</v>
      </c>
      <c r="E67">
        <v>1026248703119.8942</v>
      </c>
      <c r="F67">
        <v>1075269708538.5763</v>
      </c>
      <c r="G67">
        <v>1118402030787.8621</v>
      </c>
      <c r="H67">
        <v>1177788680187.0066</v>
      </c>
      <c r="I67">
        <v>1276162568373.3755</v>
      </c>
      <c r="J67">
        <v>1354586209107.7307</v>
      </c>
      <c r="K67">
        <v>1413234013311.0393</v>
      </c>
      <c r="L67">
        <v>1493170346547.2256</v>
      </c>
      <c r="M67">
        <v>1601040055518.1172</v>
      </c>
      <c r="N67">
        <v>1708918781382.7722</v>
      </c>
      <c r="O67">
        <v>1850586815403.3281</v>
      </c>
      <c r="P67">
        <v>1957569687219.2217</v>
      </c>
      <c r="Q67">
        <v>2097160719573.3872</v>
      </c>
      <c r="R67">
        <v>2249018490714.0327</v>
      </c>
      <c r="S67">
        <v>2404983069559.2026</v>
      </c>
      <c r="T67">
        <v>2464582317621.1206</v>
      </c>
      <c r="U67">
        <v>2643838990724.6616</v>
      </c>
      <c r="V67">
        <v>2752389671042.7568</v>
      </c>
      <c r="W67">
        <v>2794590888369.2153</v>
      </c>
      <c r="X67">
        <v>2912883858186.6299</v>
      </c>
      <c r="Y67">
        <v>3011917723708.9619</v>
      </c>
      <c r="Z67">
        <v>3120720721613.5156</v>
      </c>
      <c r="AA67">
        <v>3119593457949.0161</v>
      </c>
      <c r="AB67">
        <v>3125103101778.0454</v>
      </c>
      <c r="AC67">
        <v>3190177588047.249</v>
      </c>
      <c r="AD67">
        <v>3220673040849.4497</v>
      </c>
      <c r="AE67">
        <v>3300825899845.2461</v>
      </c>
      <c r="AF67">
        <v>3387774074172.231</v>
      </c>
      <c r="AG67">
        <v>3508480771498.3887</v>
      </c>
      <c r="AH67">
        <v>3589727678696.7871</v>
      </c>
      <c r="AI67">
        <v>3785392004246.0005</v>
      </c>
      <c r="AJ67">
        <v>3967124554302.1377</v>
      </c>
      <c r="AK67">
        <v>4127592772211.4287</v>
      </c>
      <c r="AL67">
        <v>4268609182539.3677</v>
      </c>
      <c r="AM67">
        <v>4414370279436.6875</v>
      </c>
      <c r="AN67">
        <v>4522959510535.9502</v>
      </c>
      <c r="AO67">
        <v>4783032050160.7012</v>
      </c>
      <c r="AP67">
        <v>5013086789663.5996</v>
      </c>
      <c r="AQ67">
        <v>5136503323088.166</v>
      </c>
      <c r="AR67">
        <v>5243973504125.5635</v>
      </c>
      <c r="AS67">
        <v>5476185999113.415</v>
      </c>
      <c r="AT67">
        <v>5532640212953.9229</v>
      </c>
      <c r="AU67">
        <v>5630749228263.3574</v>
      </c>
      <c r="AV67">
        <v>5930409137463.9834</v>
      </c>
      <c r="AW67">
        <v>6295064360246.1758</v>
      </c>
      <c r="AX67">
        <v>6663636390227.5186</v>
      </c>
      <c r="AY67">
        <v>7065320969181.3164</v>
      </c>
      <c r="AZ67">
        <v>7466090230545.666</v>
      </c>
      <c r="BA67">
        <v>7723283995603.1943</v>
      </c>
      <c r="BB67">
        <v>7772344204821.9922</v>
      </c>
      <c r="BC67">
        <v>8278589122425.4482</v>
      </c>
      <c r="BD67">
        <v>8685763427139.7607</v>
      </c>
      <c r="BE67">
        <v>9049061420755.0391</v>
      </c>
      <c r="BF67">
        <v>9416272292113.1465</v>
      </c>
      <c r="BG67">
        <v>9804296400341.373</v>
      </c>
      <c r="BH67">
        <v>10237020101449.318</v>
      </c>
      <c r="BI67">
        <v>10689462003488.594</v>
      </c>
      <c r="BJ67">
        <v>11184690654966.447</v>
      </c>
      <c r="BK67">
        <v>11614206226726.436</v>
      </c>
      <c r="BL67">
        <v>11893210924417.957</v>
      </c>
      <c r="BM67">
        <v>11373681249783.186</v>
      </c>
      <c r="BN67">
        <v>12240510945429.598</v>
      </c>
      <c r="BO67">
        <v>12923869261029.264</v>
      </c>
      <c r="BP67">
        <v>13446481909301.893</v>
      </c>
    </row>
    <row r="68" spans="1:68" x14ac:dyDescent="0.3">
      <c r="A68" t="s">
        <v>392</v>
      </c>
      <c r="B68" t="s">
        <v>479</v>
      </c>
      <c r="C68" t="s">
        <v>606</v>
      </c>
      <c r="D68" t="s">
        <v>605</v>
      </c>
      <c r="E68">
        <v>1191606192529.8132</v>
      </c>
      <c r="F68">
        <v>1237331428290.3103</v>
      </c>
      <c r="G68">
        <v>1304764506005.5767</v>
      </c>
      <c r="H68">
        <v>1406065219162.8647</v>
      </c>
      <c r="I68">
        <v>1552253823172.8096</v>
      </c>
      <c r="J68">
        <v>1660445725547.7119</v>
      </c>
      <c r="K68">
        <v>1803368641986.7715</v>
      </c>
      <c r="L68">
        <v>1935858583035.6323</v>
      </c>
      <c r="M68">
        <v>2116402743058.866</v>
      </c>
      <c r="N68">
        <v>2359276291833.9199</v>
      </c>
      <c r="O68">
        <v>2451078644585.9287</v>
      </c>
      <c r="P68">
        <v>2580477535972.8496</v>
      </c>
      <c r="Q68">
        <v>2765308378839.7651</v>
      </c>
      <c r="R68">
        <v>2977278791401.5283</v>
      </c>
      <c r="S68">
        <v>3007089169048.4443</v>
      </c>
      <c r="T68">
        <v>3114427259837.252</v>
      </c>
      <c r="U68">
        <v>3244439837136.9731</v>
      </c>
      <c r="V68">
        <v>3412613889461.938</v>
      </c>
      <c r="W68">
        <v>3610290293162.3403</v>
      </c>
      <c r="X68">
        <v>3823162824820.2007</v>
      </c>
      <c r="Y68">
        <v>3967627112587.8525</v>
      </c>
      <c r="Z68">
        <v>4152832436362.377</v>
      </c>
      <c r="AA68">
        <v>4325105063987.7954</v>
      </c>
      <c r="AB68">
        <v>4516601037901.6885</v>
      </c>
      <c r="AC68">
        <v>4794835201195.5889</v>
      </c>
      <c r="AD68">
        <v>5068099507642.9961</v>
      </c>
      <c r="AE68">
        <v>5317504929142.333</v>
      </c>
      <c r="AF68">
        <v>5650700211238.3643</v>
      </c>
      <c r="AG68">
        <v>6080304319161.3242</v>
      </c>
      <c r="AH68">
        <v>6394113134238.7959</v>
      </c>
      <c r="AI68">
        <v>6718131802496.0693</v>
      </c>
      <c r="AJ68">
        <v>7044260776591.6406</v>
      </c>
      <c r="AK68">
        <v>7343233450491.9102</v>
      </c>
      <c r="AL68">
        <v>7651556806559.4775</v>
      </c>
      <c r="AM68">
        <v>8052377510203.2607</v>
      </c>
      <c r="AN68">
        <v>8508861422186.8008</v>
      </c>
      <c r="AO68">
        <v>8987120178121.6133</v>
      </c>
      <c r="AP68">
        <v>9351495995274.3887</v>
      </c>
      <c r="AQ68">
        <v>9393668339867.2598</v>
      </c>
      <c r="AR68">
        <v>9744746532574.8887</v>
      </c>
      <c r="AS68">
        <v>10270596582064.084</v>
      </c>
      <c r="AT68">
        <v>10609427931613.412</v>
      </c>
      <c r="AU68">
        <v>11073829202586.035</v>
      </c>
      <c r="AV68">
        <v>11621712803327.297</v>
      </c>
      <c r="AW68">
        <v>12303633535831.418</v>
      </c>
      <c r="AX68">
        <v>13029461931502.736</v>
      </c>
      <c r="AY68">
        <v>13870354650881.797</v>
      </c>
      <c r="AZ68">
        <v>14905994789504.207</v>
      </c>
      <c r="BA68">
        <v>15559615209859.416</v>
      </c>
      <c r="BB68">
        <v>15958088729709.527</v>
      </c>
      <c r="BC68">
        <v>17172434417660.037</v>
      </c>
      <c r="BD68">
        <v>18110370913165.492</v>
      </c>
      <c r="BE68">
        <v>19049041517692.766</v>
      </c>
      <c r="BF68">
        <v>20048175336118.672</v>
      </c>
      <c r="BG68">
        <v>21002208714674.137</v>
      </c>
      <c r="BH68">
        <v>21995274219766.668</v>
      </c>
      <c r="BI68">
        <v>23020051618059.047</v>
      </c>
      <c r="BJ68">
        <v>24183294992276.93</v>
      </c>
      <c r="BK68">
        <v>25334215440032.582</v>
      </c>
      <c r="BL68">
        <v>26337506591709.676</v>
      </c>
      <c r="BM68">
        <v>26299398110105.855</v>
      </c>
      <c r="BN68">
        <v>27935519503121.688</v>
      </c>
      <c r="BO68">
        <v>28741746859180.543</v>
      </c>
      <c r="BP68">
        <v>29918772726955</v>
      </c>
    </row>
    <row r="69" spans="1:68" x14ac:dyDescent="0.3">
      <c r="A69" t="s">
        <v>225</v>
      </c>
      <c r="B69" t="s">
        <v>266</v>
      </c>
      <c r="C69" t="s">
        <v>606</v>
      </c>
      <c r="D69" t="s">
        <v>605</v>
      </c>
      <c r="AF69">
        <v>684179756907.89233</v>
      </c>
      <c r="AG69">
        <v>706724159555.93103</v>
      </c>
      <c r="AH69">
        <v>715502547804.69507</v>
      </c>
      <c r="AI69">
        <v>735231414761.78308</v>
      </c>
      <c r="AJ69">
        <v>700776400368.2594</v>
      </c>
      <c r="AK69">
        <v>667681662537.48035</v>
      </c>
      <c r="AL69">
        <v>653985289401.37292</v>
      </c>
      <c r="AM69">
        <v>588528236819.47974</v>
      </c>
      <c r="AN69">
        <v>594002571737.58142</v>
      </c>
      <c r="AO69">
        <v>617441093001.4397</v>
      </c>
      <c r="AP69">
        <v>651605546287.79614</v>
      </c>
      <c r="AQ69">
        <v>666357341856.37744</v>
      </c>
      <c r="AR69">
        <v>658446477500.00635</v>
      </c>
      <c r="AS69">
        <v>703081344363.70313</v>
      </c>
      <c r="AT69">
        <v>702145499922.26514</v>
      </c>
      <c r="AU69">
        <v>747055214183.27979</v>
      </c>
      <c r="AV69">
        <v>796371472095.4071</v>
      </c>
      <c r="AW69">
        <v>873090830970.20349</v>
      </c>
      <c r="AX69">
        <v>946955593520.42773</v>
      </c>
      <c r="AY69">
        <v>1024876180534.0833</v>
      </c>
      <c r="AZ69">
        <v>1097388237593.9598</v>
      </c>
      <c r="BA69">
        <v>1130997574688.4543</v>
      </c>
      <c r="BB69">
        <v>1091960326582.7931</v>
      </c>
      <c r="BC69">
        <v>1169134436759.0774</v>
      </c>
      <c r="BD69">
        <v>1269523863781.9102</v>
      </c>
      <c r="BE69">
        <v>1320946537042.5425</v>
      </c>
      <c r="BF69">
        <v>1407943819423.4126</v>
      </c>
      <c r="BG69">
        <v>1455432542973.6658</v>
      </c>
      <c r="BH69">
        <v>1507646946545.9277</v>
      </c>
      <c r="BI69">
        <v>1549639951602.8794</v>
      </c>
      <c r="BJ69">
        <v>1639851782369.4277</v>
      </c>
      <c r="BK69">
        <v>1697467845289.8423</v>
      </c>
      <c r="BL69">
        <v>1735613765851.6572</v>
      </c>
      <c r="BM69">
        <v>1741186364875.1924</v>
      </c>
      <c r="BN69">
        <v>1897899494837.4355</v>
      </c>
      <c r="BO69">
        <v>1956309547293.3787</v>
      </c>
      <c r="BP69">
        <v>2046428698058.4453</v>
      </c>
    </row>
    <row r="70" spans="1:68" x14ac:dyDescent="0.3">
      <c r="A70" t="s">
        <v>322</v>
      </c>
      <c r="B70" t="s">
        <v>478</v>
      </c>
      <c r="C70" t="s">
        <v>606</v>
      </c>
      <c r="D70" t="s">
        <v>605</v>
      </c>
      <c r="E70">
        <v>4841007886663.4824</v>
      </c>
      <c r="F70">
        <v>5092746597527.1475</v>
      </c>
      <c r="G70">
        <v>5332303768204.1543</v>
      </c>
      <c r="H70">
        <v>5592430943755.2432</v>
      </c>
      <c r="I70">
        <v>5920590862531.5254</v>
      </c>
      <c r="J70">
        <v>6184407332417.5039</v>
      </c>
      <c r="K70">
        <v>6420421153017.9463</v>
      </c>
      <c r="L70">
        <v>6643210642574.1914</v>
      </c>
      <c r="M70">
        <v>7002014336879.6572</v>
      </c>
      <c r="N70">
        <v>7418555060576.7793</v>
      </c>
      <c r="O70">
        <v>7788367004796.9561</v>
      </c>
      <c r="P70">
        <v>8078761677066.5576</v>
      </c>
      <c r="Q70">
        <v>8456289176105.0479</v>
      </c>
      <c r="R70">
        <v>8953141000300.1191</v>
      </c>
      <c r="S70">
        <v>9147887337773.5801</v>
      </c>
      <c r="T70">
        <v>9073829599323.8574</v>
      </c>
      <c r="U70">
        <v>9473720283725.3301</v>
      </c>
      <c r="V70">
        <v>9746222717134.125</v>
      </c>
      <c r="W70">
        <v>10049941279132.193</v>
      </c>
      <c r="X70">
        <v>10421883396994.398</v>
      </c>
      <c r="Y70">
        <v>10576007289113.318</v>
      </c>
      <c r="Z70">
        <v>10629391336357.643</v>
      </c>
      <c r="AA70">
        <v>10731962618734.863</v>
      </c>
      <c r="AB70">
        <v>10941268438557.889</v>
      </c>
      <c r="AC70">
        <v>11231056115760.713</v>
      </c>
      <c r="AD70">
        <v>11542257825765.07</v>
      </c>
      <c r="AE70">
        <v>11859341567438.584</v>
      </c>
      <c r="AF70">
        <v>12226054446482.99</v>
      </c>
      <c r="AG70">
        <v>12739748032645.432</v>
      </c>
      <c r="AH70">
        <v>13187041759526.926</v>
      </c>
      <c r="AI70">
        <v>13489516017708.793</v>
      </c>
      <c r="AJ70">
        <v>13510069455827.783</v>
      </c>
      <c r="AK70">
        <v>13414136917577.373</v>
      </c>
      <c r="AL70">
        <v>13308553200730.553</v>
      </c>
      <c r="AM70">
        <v>13470117884492.012</v>
      </c>
      <c r="AN70">
        <v>13759669955710.434</v>
      </c>
      <c r="AO70">
        <v>14005066914389.725</v>
      </c>
      <c r="AP70">
        <v>14435867093119.029</v>
      </c>
      <c r="AQ70">
        <v>14815270022141.32</v>
      </c>
      <c r="AR70">
        <v>15241634298511.822</v>
      </c>
      <c r="AS70">
        <v>15905445847669.346</v>
      </c>
      <c r="AT70">
        <v>16264647025891.439</v>
      </c>
      <c r="AU70">
        <v>16522326443743.799</v>
      </c>
      <c r="AV70">
        <v>16818891610715.178</v>
      </c>
      <c r="AW70">
        <v>17355561739589.939</v>
      </c>
      <c r="AX70">
        <v>17819272878179.727</v>
      </c>
      <c r="AY70">
        <v>18507994058725.816</v>
      </c>
      <c r="AZ70">
        <v>19183830099905.891</v>
      </c>
      <c r="BA70">
        <v>19378847786143.074</v>
      </c>
      <c r="BB70">
        <v>18514961546429.195</v>
      </c>
      <c r="BC70">
        <v>19007325057036.242</v>
      </c>
      <c r="BD70">
        <v>19453537274096.473</v>
      </c>
      <c r="BE70">
        <v>19523567806632.652</v>
      </c>
      <c r="BF70">
        <v>19689092523458.395</v>
      </c>
      <c r="BG70">
        <v>20068422653416.836</v>
      </c>
      <c r="BH70">
        <v>20481460301210.539</v>
      </c>
      <c r="BI70">
        <v>20870571514436.164</v>
      </c>
      <c r="BJ70">
        <v>21477638524381.43</v>
      </c>
      <c r="BK70">
        <v>21936065952377.617</v>
      </c>
      <c r="BL70">
        <v>22332068149674.977</v>
      </c>
      <c r="BM70">
        <v>21112191497351.715</v>
      </c>
      <c r="BN70">
        <v>22489519607940.605</v>
      </c>
      <c r="BO70">
        <v>23199625889137.414</v>
      </c>
      <c r="BP70">
        <v>23423277925071.836</v>
      </c>
    </row>
    <row r="71" spans="1:68" x14ac:dyDescent="0.3">
      <c r="A71" t="s">
        <v>203</v>
      </c>
      <c r="B71" t="s">
        <v>91</v>
      </c>
      <c r="C71" t="s">
        <v>606</v>
      </c>
      <c r="D71" t="s">
        <v>605</v>
      </c>
      <c r="E71">
        <v>10979942382.283611</v>
      </c>
      <c r="F71">
        <v>11542600183.47224</v>
      </c>
      <c r="G71">
        <v>12110397647.384439</v>
      </c>
      <c r="H71">
        <v>12365487217.99156</v>
      </c>
      <c r="I71">
        <v>13281429196.375057</v>
      </c>
      <c r="J71">
        <v>13716406958.184416</v>
      </c>
      <c r="K71">
        <v>13669836239.762743</v>
      </c>
      <c r="L71">
        <v>14301529479.975399</v>
      </c>
      <c r="M71">
        <v>14574608375.540836</v>
      </c>
      <c r="N71">
        <v>15255131525.2952</v>
      </c>
      <c r="O71">
        <v>16303453382.890724</v>
      </c>
      <c r="P71">
        <v>17329365500.670628</v>
      </c>
      <c r="Q71">
        <v>18198890797.708309</v>
      </c>
      <c r="R71">
        <v>20737760204.479568</v>
      </c>
      <c r="S71">
        <v>23062154053.557182</v>
      </c>
      <c r="T71">
        <v>25592569112.393593</v>
      </c>
      <c r="U71">
        <v>27485699466.238041</v>
      </c>
      <c r="V71">
        <v>27926801545.989937</v>
      </c>
      <c r="W71">
        <v>29520535222.839642</v>
      </c>
      <c r="X71">
        <v>30622846296.360584</v>
      </c>
      <c r="Y71">
        <v>31758550581.534531</v>
      </c>
      <c r="Z71">
        <v>33541114872.027431</v>
      </c>
      <c r="AA71">
        <v>33747340858.379791</v>
      </c>
      <c r="AB71">
        <v>33633656605.989574</v>
      </c>
      <c r="AC71">
        <v>34516632002.014702</v>
      </c>
      <c r="AD71">
        <v>35874861958.502647</v>
      </c>
      <c r="AE71">
        <v>37117847903.222176</v>
      </c>
      <c r="AF71">
        <v>37021676038.737465</v>
      </c>
      <c r="AG71">
        <v>39202425756.009575</v>
      </c>
      <c r="AH71">
        <v>39596715108.638298</v>
      </c>
      <c r="AI71">
        <v>41053840192.362</v>
      </c>
      <c r="AJ71">
        <v>42815601042.55265</v>
      </c>
      <c r="AK71">
        <v>43720855866.015503</v>
      </c>
      <c r="AL71">
        <v>44583563698.148781</v>
      </c>
      <c r="AM71">
        <v>46482043508.071045</v>
      </c>
      <c r="AN71">
        <v>47529074209.352425</v>
      </c>
      <c r="AO71">
        <v>48352157770.627998</v>
      </c>
      <c r="AP71">
        <v>50444773769.572548</v>
      </c>
      <c r="AQ71">
        <v>52092567137.409157</v>
      </c>
      <c r="AR71">
        <v>49623699412.406715</v>
      </c>
      <c r="AS71">
        <v>50165491738.883484</v>
      </c>
      <c r="AT71">
        <v>52275588700.066559</v>
      </c>
      <c r="AU71">
        <v>54851779632.361488</v>
      </c>
      <c r="AV71">
        <v>56433979416.132126</v>
      </c>
      <c r="AW71">
        <v>60289773139.551422</v>
      </c>
      <c r="AX71">
        <v>63544590361.254227</v>
      </c>
      <c r="AY71">
        <v>66303144898.657219</v>
      </c>
      <c r="AZ71">
        <v>67564514887.922836</v>
      </c>
      <c r="BA71">
        <v>72000071699.660065</v>
      </c>
      <c r="BB71">
        <v>72785601820.19104</v>
      </c>
      <c r="BC71">
        <v>75718234074.216949</v>
      </c>
      <c r="BD71">
        <v>82140258351.387665</v>
      </c>
      <c r="BE71">
        <v>86890603905.328674</v>
      </c>
      <c r="BF71">
        <v>93156490881.188599</v>
      </c>
      <c r="BG71">
        <v>97093344927.478394</v>
      </c>
      <c r="BH71">
        <v>97209558000</v>
      </c>
      <c r="BI71">
        <v>96540800718.339813</v>
      </c>
      <c r="BJ71">
        <v>102304671535.15608</v>
      </c>
      <c r="BK71">
        <v>103373034664.29601</v>
      </c>
      <c r="BL71">
        <v>103544017315.43484</v>
      </c>
      <c r="BM71">
        <v>93971273121.555649</v>
      </c>
      <c r="BN71">
        <v>103197765280.13589</v>
      </c>
      <c r="BO71">
        <v>109581722560.16742</v>
      </c>
      <c r="BP71">
        <v>112162610913.16594</v>
      </c>
    </row>
    <row r="72" spans="1:68" x14ac:dyDescent="0.3">
      <c r="A72" t="s">
        <v>213</v>
      </c>
      <c r="B72" t="s">
        <v>548</v>
      </c>
      <c r="C72" t="s">
        <v>606</v>
      </c>
      <c r="D72" t="s">
        <v>605</v>
      </c>
      <c r="E72">
        <v>20297834751.400555</v>
      </c>
      <c r="F72">
        <v>21345429171.51598</v>
      </c>
      <c r="G72">
        <v>22172696194.224934</v>
      </c>
      <c r="H72">
        <v>24504840915.736748</v>
      </c>
      <c r="I72">
        <v>27324754469.017803</v>
      </c>
      <c r="J72">
        <v>28667504459.847355</v>
      </c>
      <c r="K72">
        <v>30114182469.216995</v>
      </c>
      <c r="L72">
        <v>30356681177.768116</v>
      </c>
      <c r="M72">
        <v>29868912347.030716</v>
      </c>
      <c r="N72">
        <v>31445846805.505966</v>
      </c>
      <c r="O72">
        <v>33206347267.894402</v>
      </c>
      <c r="P72">
        <v>34553643778.961494</v>
      </c>
      <c r="Q72">
        <v>35609492777.189857</v>
      </c>
      <c r="R72">
        <v>36858257210.599243</v>
      </c>
      <c r="S72">
        <v>37432854799.103065</v>
      </c>
      <c r="T72">
        <v>40779032775.391243</v>
      </c>
      <c r="U72">
        <v>46194361685.846237</v>
      </c>
      <c r="V72">
        <v>50353260517.141525</v>
      </c>
      <c r="W72">
        <v>54698126368.811462</v>
      </c>
      <c r="X72">
        <v>57185627388.645622</v>
      </c>
      <c r="Y72">
        <v>62910668708.94381</v>
      </c>
      <c r="Z72">
        <v>67533693105.551903</v>
      </c>
      <c r="AA72">
        <v>74224371654.624023</v>
      </c>
      <c r="AB72">
        <v>78005663121.470673</v>
      </c>
      <c r="AC72">
        <v>85607909951.004959</v>
      </c>
      <c r="AD72">
        <v>90565897013.744736</v>
      </c>
      <c r="AE72">
        <v>94862819134.785461</v>
      </c>
      <c r="AF72">
        <v>98498676314.128281</v>
      </c>
      <c r="AG72">
        <v>103878004711.49384</v>
      </c>
      <c r="AH72">
        <v>108989704831.65262</v>
      </c>
      <c r="AI72">
        <v>115166183182.76317</v>
      </c>
      <c r="AJ72">
        <v>116462268700.45161</v>
      </c>
      <c r="AK72">
        <v>121671461982.00984</v>
      </c>
      <c r="AL72">
        <v>125200896556.91602</v>
      </c>
      <c r="AM72">
        <v>130175343748.45844</v>
      </c>
      <c r="AN72">
        <v>136218680413.81891</v>
      </c>
      <c r="AO72">
        <v>143014263359.02905</v>
      </c>
      <c r="AP72">
        <v>150869114035.83728</v>
      </c>
      <c r="AQ72">
        <v>159280817658.31747</v>
      </c>
      <c r="AR72">
        <v>168922784450.99442</v>
      </c>
      <c r="AS72">
        <v>179683172290.12631</v>
      </c>
      <c r="AT72">
        <v>186035425185.30621</v>
      </c>
      <c r="AU72">
        <v>190482051409.27856</v>
      </c>
      <c r="AV72">
        <v>196565009504.22433</v>
      </c>
      <c r="AW72">
        <v>204608590453.73184</v>
      </c>
      <c r="AX72">
        <v>213758163784.66467</v>
      </c>
      <c r="AY72">
        <v>228387426639.90891</v>
      </c>
      <c r="AZ72">
        <v>244575133304.5542</v>
      </c>
      <c r="BA72">
        <v>262077623378.47815</v>
      </c>
      <c r="BB72">
        <v>274326082660.55685</v>
      </c>
      <c r="BC72">
        <v>288446290410.38593</v>
      </c>
      <c r="BD72">
        <v>293536132736.18848</v>
      </c>
      <c r="BE72">
        <v>300070833530.76117</v>
      </c>
      <c r="BF72">
        <v>306628779734.43213</v>
      </c>
      <c r="BG72">
        <v>315569804751.82758</v>
      </c>
      <c r="BH72">
        <v>329366576819.40698</v>
      </c>
      <c r="BI72">
        <v>343682967577.04199</v>
      </c>
      <c r="BJ72">
        <v>358053111989.4754</v>
      </c>
      <c r="BK72">
        <v>377141312302.88416</v>
      </c>
      <c r="BL72">
        <v>398080548970.53595</v>
      </c>
      <c r="BM72">
        <v>412213064649.31812</v>
      </c>
      <c r="BN72">
        <v>425777537422.23505</v>
      </c>
      <c r="BO72">
        <v>453827104224.85919</v>
      </c>
      <c r="BP72">
        <v>470886489666.42615</v>
      </c>
    </row>
    <row r="73" spans="1:68" x14ac:dyDescent="0.3">
      <c r="A73" t="s">
        <v>120</v>
      </c>
      <c r="B73" t="s">
        <v>329</v>
      </c>
      <c r="C73" t="s">
        <v>606</v>
      </c>
      <c r="D73" t="s">
        <v>605</v>
      </c>
      <c r="E73">
        <v>2684236042777.2388</v>
      </c>
      <c r="F73">
        <v>2838503627176.8252</v>
      </c>
      <c r="G73">
        <v>3002027904912.6426</v>
      </c>
      <c r="H73">
        <v>3149397562607.1353</v>
      </c>
      <c r="I73">
        <v>3334715917982.5127</v>
      </c>
      <c r="J73">
        <v>3503056330716.1797</v>
      </c>
      <c r="K73">
        <v>3657637491622.8135</v>
      </c>
      <c r="L73">
        <v>3784860790544.6143</v>
      </c>
      <c r="M73">
        <v>3999092017720.7393</v>
      </c>
      <c r="N73">
        <v>4284355795257.5977</v>
      </c>
      <c r="O73">
        <v>4524152530993.8291</v>
      </c>
      <c r="P73">
        <v>4694845411219.0547</v>
      </c>
      <c r="Q73">
        <v>4924480675172.5479</v>
      </c>
      <c r="R73">
        <v>5227416538749.9209</v>
      </c>
      <c r="S73">
        <v>5395409696952.5186</v>
      </c>
      <c r="T73">
        <v>5353723656250.748</v>
      </c>
      <c r="U73">
        <v>5622863787482.5693</v>
      </c>
      <c r="V73">
        <v>5796363107932.668</v>
      </c>
      <c r="W73">
        <v>5977414576371.8555</v>
      </c>
      <c r="X73">
        <v>6208948808427.252</v>
      </c>
      <c r="Y73">
        <v>6343019481276.7939</v>
      </c>
      <c r="Z73">
        <v>6376247528691.416</v>
      </c>
      <c r="AA73">
        <v>6421690501637.458</v>
      </c>
      <c r="AB73">
        <v>6510965687333.5332</v>
      </c>
      <c r="AC73">
        <v>6665839655360.8809</v>
      </c>
      <c r="AD73">
        <v>6820010884448.0977</v>
      </c>
      <c r="AE73">
        <v>6991031693493.9727</v>
      </c>
      <c r="AF73">
        <v>7168148612270.7246</v>
      </c>
      <c r="AG73">
        <v>7476800650642.4541</v>
      </c>
      <c r="AH73">
        <v>7783313921196.6484</v>
      </c>
      <c r="AI73">
        <v>8063797734202.1494</v>
      </c>
      <c r="AJ73">
        <v>8250385894964.3965</v>
      </c>
      <c r="AK73">
        <v>8341745660496.4092</v>
      </c>
      <c r="AL73">
        <v>8280324721003.0146</v>
      </c>
      <c r="AM73">
        <v>8482943755882.4971</v>
      </c>
      <c r="AN73">
        <v>8689969585751.5615</v>
      </c>
      <c r="AO73">
        <v>8838314883872.2266</v>
      </c>
      <c r="AP73">
        <v>9078842210333.1836</v>
      </c>
      <c r="AQ73">
        <v>9354179396979.6582</v>
      </c>
      <c r="AR73">
        <v>9629997828240.9844</v>
      </c>
      <c r="AS73">
        <v>10001829204485.779</v>
      </c>
      <c r="AT73">
        <v>10221791939291.32</v>
      </c>
      <c r="AU73">
        <v>10319874305653.848</v>
      </c>
      <c r="AV73">
        <v>10392388688751.641</v>
      </c>
      <c r="AW73">
        <v>10631610967064.523</v>
      </c>
      <c r="AX73">
        <v>10811598156883.895</v>
      </c>
      <c r="AY73">
        <v>11161807014416.539</v>
      </c>
      <c r="AZ73">
        <v>11497906302597.475</v>
      </c>
      <c r="BA73">
        <v>11546740434740.209</v>
      </c>
      <c r="BB73">
        <v>11023194133278.139</v>
      </c>
      <c r="BC73">
        <v>11261812158442.826</v>
      </c>
      <c r="BD73">
        <v>11454906875037.572</v>
      </c>
      <c r="BE73">
        <v>11357464648713.85</v>
      </c>
      <c r="BF73">
        <v>11332572294999.068</v>
      </c>
      <c r="BG73">
        <v>11491033218395.834</v>
      </c>
      <c r="BH73">
        <v>11727106023830.516</v>
      </c>
      <c r="BI73">
        <v>11945908763905.35</v>
      </c>
      <c r="BJ73">
        <v>12259920064925.736</v>
      </c>
      <c r="BK73">
        <v>12479242097863.023</v>
      </c>
      <c r="BL73">
        <v>12677715217553.719</v>
      </c>
      <c r="BM73">
        <v>11903098048524.963</v>
      </c>
      <c r="BN73">
        <v>12612919829083.111</v>
      </c>
      <c r="BO73">
        <v>13045053754199.309</v>
      </c>
      <c r="BP73">
        <v>13103343887030.816</v>
      </c>
    </row>
    <row r="74" spans="1:68" x14ac:dyDescent="0.3">
      <c r="A74" t="s">
        <v>590</v>
      </c>
      <c r="B74" t="s">
        <v>143</v>
      </c>
      <c r="C74" t="s">
        <v>606</v>
      </c>
      <c r="D74" t="s">
        <v>605</v>
      </c>
      <c r="AK74">
        <v>1154926145.9126005</v>
      </c>
      <c r="AL74">
        <v>1310318715.9037468</v>
      </c>
      <c r="AM74">
        <v>1588386838.4748273</v>
      </c>
      <c r="AN74">
        <v>1633788955.2408891</v>
      </c>
      <c r="AO74">
        <v>1785058837.0734384</v>
      </c>
      <c r="AP74">
        <v>1926233510.0282345</v>
      </c>
      <c r="AQ74">
        <v>1960377599.5202322</v>
      </c>
      <c r="AR74">
        <v>1960641860.3008614</v>
      </c>
      <c r="AS74">
        <v>1899038769.4513733</v>
      </c>
      <c r="AT74">
        <v>2065307884.5655131</v>
      </c>
      <c r="AU74">
        <v>2127379250.6275077</v>
      </c>
      <c r="AV74">
        <v>2070886355.8445961</v>
      </c>
      <c r="AW74">
        <v>2100950149.6029029</v>
      </c>
      <c r="AX74">
        <v>2155038051.3013086</v>
      </c>
      <c r="AY74">
        <v>2134151053.7657559</v>
      </c>
      <c r="AZ74">
        <v>2164601595.0215135</v>
      </c>
      <c r="BA74">
        <v>1952837971.2142496</v>
      </c>
      <c r="BB74">
        <v>2028539764.9987924</v>
      </c>
      <c r="BC74">
        <v>2073049788.7456055</v>
      </c>
      <c r="BD74">
        <v>2252986366.4108148</v>
      </c>
    </row>
    <row r="75" spans="1:68" x14ac:dyDescent="0.3">
      <c r="A75" t="s">
        <v>66</v>
      </c>
      <c r="B75" t="s">
        <v>206</v>
      </c>
      <c r="C75" t="s">
        <v>606</v>
      </c>
      <c r="D75" t="s">
        <v>605</v>
      </c>
      <c r="E75">
        <v>189359206639.35648</v>
      </c>
      <c r="F75">
        <v>211776826171.30988</v>
      </c>
      <c r="G75">
        <v>232855901480.80762</v>
      </c>
      <c r="H75">
        <v>255201915444.91702</v>
      </c>
      <c r="I75">
        <v>268749335273.20343</v>
      </c>
      <c r="J75">
        <v>285554593747.96368</v>
      </c>
      <c r="K75">
        <v>306246051827.5097</v>
      </c>
      <c r="L75">
        <v>319538166865.75555</v>
      </c>
      <c r="M75">
        <v>340618164081.15405</v>
      </c>
      <c r="N75">
        <v>370957076939.94135</v>
      </c>
      <c r="O75">
        <v>386704096414.72882</v>
      </c>
      <c r="P75">
        <v>404683801625.87415</v>
      </c>
      <c r="Q75">
        <v>437664502790.7038</v>
      </c>
      <c r="R75">
        <v>471751850974.362</v>
      </c>
      <c r="S75">
        <v>498258576598.26862</v>
      </c>
      <c r="T75">
        <v>500960150616.3963</v>
      </c>
      <c r="U75">
        <v>517510829852.72601</v>
      </c>
      <c r="V75">
        <v>532200759443.85608</v>
      </c>
      <c r="W75">
        <v>539986873776.56744</v>
      </c>
      <c r="X75">
        <v>540211219502.07764</v>
      </c>
      <c r="Y75">
        <v>552143016545.96741</v>
      </c>
      <c r="Z75">
        <v>551411601239.18384</v>
      </c>
      <c r="AA75">
        <v>558284735137.63806</v>
      </c>
      <c r="AB75">
        <v>568167021108.24634</v>
      </c>
      <c r="AC75">
        <v>578307026952.11475</v>
      </c>
      <c r="AD75">
        <v>591732054153.26208</v>
      </c>
      <c r="AE75">
        <v>610983001511.04712</v>
      </c>
      <c r="AF75">
        <v>644874977788.82092</v>
      </c>
      <c r="AG75">
        <v>677726999867.62158</v>
      </c>
      <c r="AH75">
        <v>710441087303.85986</v>
      </c>
      <c r="AI75">
        <v>737305660791.84119</v>
      </c>
      <c r="AJ75">
        <v>756077467226.83582</v>
      </c>
      <c r="AK75">
        <v>763103054853.53931</v>
      </c>
      <c r="AL75">
        <v>755231709959.59595</v>
      </c>
      <c r="AM75">
        <v>773230356774.81006</v>
      </c>
      <c r="AN75">
        <v>794552137824.60889</v>
      </c>
      <c r="AO75">
        <v>815691686929.68701</v>
      </c>
      <c r="AP75">
        <v>845892627812.49951</v>
      </c>
      <c r="AQ75">
        <v>883053543058.20264</v>
      </c>
      <c r="AR75">
        <v>922707533769.14026</v>
      </c>
      <c r="AS75">
        <v>971112252648.43713</v>
      </c>
      <c r="AT75">
        <v>1009306124395.3121</v>
      </c>
      <c r="AU75">
        <v>1036869753137.109</v>
      </c>
      <c r="AV75">
        <v>1067788548860.1559</v>
      </c>
      <c r="AW75">
        <v>1101132739762.1089</v>
      </c>
      <c r="AX75">
        <v>1141347034482.812</v>
      </c>
      <c r="AY75">
        <v>1188172916518.7495</v>
      </c>
      <c r="AZ75">
        <v>1231003442635.5464</v>
      </c>
      <c r="BA75">
        <v>1241923268505.0774</v>
      </c>
      <c r="BB75">
        <v>1195188366526.1711</v>
      </c>
      <c r="BC75">
        <v>1197135561649.218</v>
      </c>
      <c r="BD75">
        <v>1187386271879.2961</v>
      </c>
      <c r="BE75">
        <v>1152252436684.7649</v>
      </c>
      <c r="BF75">
        <v>1136082395816.7961</v>
      </c>
      <c r="BG75">
        <v>1151939554049.6086</v>
      </c>
      <c r="BH75">
        <v>1196156971279.6868</v>
      </c>
      <c r="BI75">
        <v>1232493518447.6555</v>
      </c>
      <c r="BJ75">
        <v>1269169576560.1555</v>
      </c>
      <c r="BK75">
        <v>1298163367417.968</v>
      </c>
      <c r="BL75">
        <v>1323918490148.0461</v>
      </c>
      <c r="BM75">
        <v>1176072568933.593</v>
      </c>
      <c r="BN75">
        <v>1251378537358.9834</v>
      </c>
      <c r="BO75">
        <v>1323591183845.3113</v>
      </c>
      <c r="BP75">
        <v>1356724567298.0457</v>
      </c>
    </row>
    <row r="76" spans="1:68" x14ac:dyDescent="0.3">
      <c r="A76" t="s">
        <v>416</v>
      </c>
      <c r="B76" t="s">
        <v>536</v>
      </c>
      <c r="C76" t="s">
        <v>606</v>
      </c>
      <c r="D76" t="s">
        <v>605</v>
      </c>
      <c r="AI76">
        <v>14589704716.079939</v>
      </c>
      <c r="AJ76">
        <v>13422551157.902948</v>
      </c>
      <c r="AK76">
        <v>10581177448.928944</v>
      </c>
      <c r="AL76">
        <v>9973765569.029314</v>
      </c>
      <c r="AM76">
        <v>9809953987.5332966</v>
      </c>
      <c r="AN76">
        <v>10254019388.508982</v>
      </c>
      <c r="AO76">
        <v>10760877052.820311</v>
      </c>
      <c r="AP76">
        <v>12165173094.816793</v>
      </c>
      <c r="AQ76">
        <v>12693120380.153122</v>
      </c>
      <c r="AR76">
        <v>12639171425.359371</v>
      </c>
      <c r="AS76">
        <v>13914164835.082418</v>
      </c>
      <c r="AT76">
        <v>14749525966.537106</v>
      </c>
      <c r="AU76">
        <v>15748270637.726559</v>
      </c>
      <c r="AV76">
        <v>16945180968.25898</v>
      </c>
      <c r="AW76">
        <v>18098132398.064838</v>
      </c>
      <c r="AX76">
        <v>19822237764.193741</v>
      </c>
      <c r="AY76">
        <v>21757994918.851162</v>
      </c>
      <c r="AZ76">
        <v>23407063928.187096</v>
      </c>
      <c r="BA76">
        <v>22205813183.226551</v>
      </c>
      <c r="BB76">
        <v>18957312552.255459</v>
      </c>
      <c r="BC76">
        <v>19420679530.280067</v>
      </c>
      <c r="BD76">
        <v>20831219910.824989</v>
      </c>
      <c r="BE76">
        <v>21503693454.807018</v>
      </c>
      <c r="BF76">
        <v>21817309477.983971</v>
      </c>
      <c r="BG76">
        <v>22474308645.680454</v>
      </c>
      <c r="BH76">
        <v>22890762090.150768</v>
      </c>
      <c r="BI76">
        <v>23613094924.411709</v>
      </c>
      <c r="BJ76">
        <v>24980775931.504677</v>
      </c>
      <c r="BK76">
        <v>25926098666.52343</v>
      </c>
      <c r="BL76">
        <v>26971876698.659367</v>
      </c>
      <c r="BM76">
        <v>26711487337.384365</v>
      </c>
      <c r="BN76">
        <v>28647890228.544132</v>
      </c>
      <c r="BO76">
        <v>28515822690.147259</v>
      </c>
      <c r="BP76">
        <v>27658753938.987492</v>
      </c>
    </row>
    <row r="77" spans="1:68" x14ac:dyDescent="0.3">
      <c r="A77" t="s">
        <v>132</v>
      </c>
      <c r="B77" t="s">
        <v>84</v>
      </c>
      <c r="C77" t="s">
        <v>606</v>
      </c>
      <c r="D77" t="s">
        <v>605</v>
      </c>
      <c r="F77">
        <v>5263329225.8233252</v>
      </c>
      <c r="G77">
        <v>5491025655.4362764</v>
      </c>
      <c r="H77">
        <v>5739145003.6115274</v>
      </c>
      <c r="I77">
        <v>5973903904.1711931</v>
      </c>
      <c r="J77">
        <v>6318713576.2351103</v>
      </c>
      <c r="K77">
        <v>6777237221.5508099</v>
      </c>
      <c r="L77">
        <v>7052500667.1468115</v>
      </c>
      <c r="M77">
        <v>7344628492.4647408</v>
      </c>
      <c r="N77">
        <v>7446620220.1245508</v>
      </c>
      <c r="O77">
        <v>7705965802.7234516</v>
      </c>
      <c r="P77">
        <v>8208893824.0042133</v>
      </c>
      <c r="Q77">
        <v>8555896866.5554533</v>
      </c>
      <c r="R77">
        <v>8993092031.6345711</v>
      </c>
      <c r="S77">
        <v>9287495137.5410061</v>
      </c>
      <c r="T77">
        <v>9403229559.9553452</v>
      </c>
      <c r="U77">
        <v>9417222535.5745564</v>
      </c>
      <c r="V77">
        <v>9673906039.8849201</v>
      </c>
      <c r="W77">
        <v>9938971677.8833256</v>
      </c>
      <c r="X77">
        <v>9829567086.0661831</v>
      </c>
      <c r="Y77">
        <v>10461034808.913298</v>
      </c>
      <c r="Z77">
        <v>10919390083.465408</v>
      </c>
      <c r="AA77">
        <v>11019413209.701246</v>
      </c>
      <c r="AB77">
        <v>11926862517.735468</v>
      </c>
      <c r="AC77">
        <v>11587182914.654205</v>
      </c>
      <c r="AD77">
        <v>10295866350.447155</v>
      </c>
      <c r="AE77">
        <v>11290613046.456863</v>
      </c>
      <c r="AF77">
        <v>12855416412.183428</v>
      </c>
      <c r="AG77">
        <v>12920165915.280718</v>
      </c>
      <c r="AH77">
        <v>12873518408.229261</v>
      </c>
      <c r="AI77">
        <v>13224508680.370064</v>
      </c>
      <c r="AJ77">
        <v>12280612057.847639</v>
      </c>
      <c r="AK77">
        <v>11215578415.091612</v>
      </c>
      <c r="AL77">
        <v>12689623265.692997</v>
      </c>
      <c r="AM77">
        <v>13094417753.480627</v>
      </c>
      <c r="AN77">
        <v>13896779695.891281</v>
      </c>
      <c r="AO77">
        <v>15623617690.374142</v>
      </c>
      <c r="AP77">
        <v>16113247315.527441</v>
      </c>
      <c r="AQ77">
        <v>15556028804.396515</v>
      </c>
      <c r="AR77">
        <v>16359053695.244835</v>
      </c>
      <c r="AS77">
        <v>17352574603.758251</v>
      </c>
      <c r="AT77">
        <v>18793064976.113552</v>
      </c>
      <c r="AU77">
        <v>19077728362.310474</v>
      </c>
      <c r="AV77">
        <v>18665390025.603867</v>
      </c>
      <c r="AW77">
        <v>21198769337.727898</v>
      </c>
      <c r="AX77">
        <v>23704202269.324039</v>
      </c>
      <c r="AY77">
        <v>26272487888.348717</v>
      </c>
      <c r="AZ77">
        <v>29282307975.898922</v>
      </c>
      <c r="BA77">
        <v>32441436121.856342</v>
      </c>
      <c r="BB77">
        <v>35297110794.621376</v>
      </c>
      <c r="BC77">
        <v>39727088219.905998</v>
      </c>
      <c r="BD77">
        <v>44167899823.553917</v>
      </c>
      <c r="BE77">
        <v>47987456602.712257</v>
      </c>
      <c r="BF77">
        <v>53065618849.706306</v>
      </c>
      <c r="BG77">
        <v>58508820967.928741</v>
      </c>
      <c r="BH77">
        <v>64589328550.595299</v>
      </c>
      <c r="BI77">
        <v>70682351658.233612</v>
      </c>
      <c r="BJ77">
        <v>77442545814.928177</v>
      </c>
      <c r="BK77">
        <v>82721144195.291428</v>
      </c>
      <c r="BL77">
        <v>89640011587.044235</v>
      </c>
      <c r="BM77">
        <v>95071775775.763931</v>
      </c>
      <c r="BN77">
        <v>100435279209.68051</v>
      </c>
      <c r="BO77">
        <v>105779617467.59123</v>
      </c>
      <c r="BP77">
        <v>112653319434.8363</v>
      </c>
    </row>
    <row r="78" spans="1:68" x14ac:dyDescent="0.3">
      <c r="A78" t="s">
        <v>31</v>
      </c>
      <c r="B78" t="s">
        <v>574</v>
      </c>
      <c r="C78" t="s">
        <v>606</v>
      </c>
      <c r="D78" t="s">
        <v>605</v>
      </c>
      <c r="E78">
        <v>3071476147846.356</v>
      </c>
      <c r="F78">
        <v>3248241322107.6992</v>
      </c>
      <c r="G78">
        <v>3433227252343.2227</v>
      </c>
      <c r="H78">
        <v>3598287726297.0415</v>
      </c>
      <c r="I78">
        <v>3814594637346.627</v>
      </c>
      <c r="J78">
        <v>4014835317433.7065</v>
      </c>
      <c r="K78">
        <v>4187220968991.7446</v>
      </c>
      <c r="L78">
        <v>4336791307437.3799</v>
      </c>
      <c r="M78">
        <v>4578095525063.6533</v>
      </c>
      <c r="N78">
        <v>4899707348013.1514</v>
      </c>
      <c r="O78">
        <v>5169598186905.6484</v>
      </c>
      <c r="P78">
        <v>5358851132330.0645</v>
      </c>
      <c r="Q78">
        <v>5614672755252.4482</v>
      </c>
      <c r="R78">
        <v>5952593183482.7607</v>
      </c>
      <c r="S78">
        <v>6138658696683.3867</v>
      </c>
      <c r="T78">
        <v>6102657449758.4893</v>
      </c>
      <c r="U78">
        <v>6400286901557.293</v>
      </c>
      <c r="V78">
        <v>6587773025581.459</v>
      </c>
      <c r="W78">
        <v>6789786914847.542</v>
      </c>
      <c r="X78">
        <v>7051719083394.6885</v>
      </c>
      <c r="Y78">
        <v>7196447603768.5146</v>
      </c>
      <c r="Z78">
        <v>7235305296104.666</v>
      </c>
      <c r="AA78">
        <v>7295876744403.7119</v>
      </c>
      <c r="AB78">
        <v>7400929731614.5557</v>
      </c>
      <c r="AC78">
        <v>7585824177520.2266</v>
      </c>
      <c r="AD78">
        <v>7761869237371.4121</v>
      </c>
      <c r="AE78">
        <v>7961606238688.7256</v>
      </c>
      <c r="AF78">
        <v>8163713045079.123</v>
      </c>
      <c r="AG78">
        <v>8499351078665.417</v>
      </c>
      <c r="AH78">
        <v>8829224581528.7148</v>
      </c>
      <c r="AI78">
        <v>9121031279683.1855</v>
      </c>
      <c r="AJ78">
        <v>9250496487234.291</v>
      </c>
      <c r="AK78">
        <v>9332621573241.2676</v>
      </c>
      <c r="AL78">
        <v>9272746913994.4043</v>
      </c>
      <c r="AM78">
        <v>9517417003212.2598</v>
      </c>
      <c r="AN78">
        <v>9772349924120.4199</v>
      </c>
      <c r="AO78">
        <v>9956203936477.5449</v>
      </c>
      <c r="AP78">
        <v>10220360704441.918</v>
      </c>
      <c r="AQ78">
        <v>10528075026889.844</v>
      </c>
      <c r="AR78">
        <v>10838515462647.396</v>
      </c>
      <c r="AS78">
        <v>11261274484833.582</v>
      </c>
      <c r="AT78">
        <v>11506309637572.059</v>
      </c>
      <c r="AU78">
        <v>11634116210287.072</v>
      </c>
      <c r="AV78">
        <v>11739783345432.975</v>
      </c>
      <c r="AW78">
        <v>12044138028093.557</v>
      </c>
      <c r="AX78">
        <v>12275956732793.189</v>
      </c>
      <c r="AY78">
        <v>12704933352357.432</v>
      </c>
      <c r="AZ78">
        <v>13105916488625.682</v>
      </c>
      <c r="BA78">
        <v>13189959482365.877</v>
      </c>
      <c r="BB78">
        <v>12616367732752.734</v>
      </c>
      <c r="BC78">
        <v>12897096850706.117</v>
      </c>
      <c r="BD78">
        <v>13142265095534.729</v>
      </c>
      <c r="BE78">
        <v>13050023950209.057</v>
      </c>
      <c r="BF78">
        <v>13039239098073.457</v>
      </c>
      <c r="BG78">
        <v>13247952004886.105</v>
      </c>
      <c r="BH78">
        <v>13553897260141.035</v>
      </c>
      <c r="BI78">
        <v>13821221829716.121</v>
      </c>
      <c r="BJ78">
        <v>14214403161940.047</v>
      </c>
      <c r="BK78">
        <v>14508200940852.867</v>
      </c>
      <c r="BL78">
        <v>14770119229270.111</v>
      </c>
      <c r="BM78">
        <v>13935185525351.717</v>
      </c>
      <c r="BN78">
        <v>14772513099967.381</v>
      </c>
      <c r="BO78">
        <v>15286397678719.916</v>
      </c>
      <c r="BP78">
        <v>15355286193298.066</v>
      </c>
    </row>
    <row r="79" spans="1:68" x14ac:dyDescent="0.3">
      <c r="A79" t="s">
        <v>181</v>
      </c>
      <c r="B79" t="s">
        <v>290</v>
      </c>
      <c r="C79" t="s">
        <v>606</v>
      </c>
      <c r="D79" t="s">
        <v>605</v>
      </c>
      <c r="E79">
        <v>281769709146.05664</v>
      </c>
      <c r="F79">
        <v>281247962233.85077</v>
      </c>
      <c r="G79">
        <v>303441817792.8952</v>
      </c>
      <c r="H79">
        <v>323073584489.91229</v>
      </c>
      <c r="I79">
        <v>339849120942.67902</v>
      </c>
      <c r="J79">
        <v>361277566611.3421</v>
      </c>
      <c r="K79">
        <v>364481905878.05432</v>
      </c>
      <c r="L79">
        <v>343480327231.88812</v>
      </c>
      <c r="M79">
        <v>364809865568.64929</v>
      </c>
      <c r="N79">
        <v>412407681470.26709</v>
      </c>
      <c r="O79">
        <v>462794556619.91986</v>
      </c>
      <c r="P79">
        <v>498153237041.37537</v>
      </c>
      <c r="Q79">
        <v>517073574199.37976</v>
      </c>
      <c r="R79">
        <v>537345437315.53448</v>
      </c>
      <c r="S79">
        <v>596454276852.09167</v>
      </c>
      <c r="T79">
        <v>595923266770.8042</v>
      </c>
      <c r="U79">
        <v>649760299387.0083</v>
      </c>
      <c r="V79">
        <v>682224535663.83447</v>
      </c>
      <c r="W79">
        <v>681058716849.48352</v>
      </c>
      <c r="X79">
        <v>724164336261.21045</v>
      </c>
      <c r="Y79">
        <v>762515271718.62415</v>
      </c>
      <c r="Z79">
        <v>712363098227.10754</v>
      </c>
      <c r="AA79">
        <v>706625658361.95972</v>
      </c>
      <c r="AB79">
        <v>673392330694.15771</v>
      </c>
      <c r="AC79">
        <v>665639686442.99548</v>
      </c>
      <c r="AD79">
        <v>693972461520.57898</v>
      </c>
      <c r="AE79">
        <v>693253341658.2782</v>
      </c>
      <c r="AF79">
        <v>703646288512.38171</v>
      </c>
      <c r="AG79">
        <v>729201129368.03369</v>
      </c>
      <c r="AH79">
        <v>736786882232.65979</v>
      </c>
      <c r="AI79">
        <v>774849064559.69958</v>
      </c>
      <c r="AJ79">
        <v>728408996249.86646</v>
      </c>
      <c r="AK79">
        <v>729766193299.1781</v>
      </c>
      <c r="AL79">
        <v>715779072269.9502</v>
      </c>
      <c r="AM79">
        <v>691060503804.94849</v>
      </c>
      <c r="AN79">
        <v>688885443073.06921</v>
      </c>
      <c r="AO79">
        <v>712393931816.33606</v>
      </c>
      <c r="AP79">
        <v>744744032206.84668</v>
      </c>
      <c r="AQ79">
        <v>781483487437.27039</v>
      </c>
      <c r="AR79">
        <v>805821578040.02795</v>
      </c>
      <c r="AS79">
        <v>849850493687.06445</v>
      </c>
      <c r="AT79">
        <v>884795177531.22021</v>
      </c>
      <c r="AU79">
        <v>927212920642.99634</v>
      </c>
      <c r="AV79">
        <v>937185621659.17932</v>
      </c>
      <c r="AW79">
        <v>1042728751145.3879</v>
      </c>
      <c r="AX79">
        <v>1103566344065.2205</v>
      </c>
      <c r="AY79">
        <v>1167806847813.1936</v>
      </c>
      <c r="AZ79">
        <v>1237736467722.5381</v>
      </c>
      <c r="BA79">
        <v>1300144533108.3137</v>
      </c>
      <c r="BB79">
        <v>1339999362372.2981</v>
      </c>
      <c r="BC79">
        <v>1434032713010.8193</v>
      </c>
      <c r="BD79">
        <v>1434662008994.5217</v>
      </c>
      <c r="BE79">
        <v>1514578018177.1511</v>
      </c>
      <c r="BF79">
        <v>1567336716220.0088</v>
      </c>
      <c r="BG79">
        <v>1600192613351.7212</v>
      </c>
      <c r="BH79">
        <v>1617323277101.4702</v>
      </c>
      <c r="BI79">
        <v>1652373188802.3799</v>
      </c>
      <c r="BJ79">
        <v>1694398569916.929</v>
      </c>
      <c r="BK79">
        <v>1740488896143.051</v>
      </c>
      <c r="BL79">
        <v>1784410113547.7742</v>
      </c>
      <c r="BM79">
        <v>1671039644771.8157</v>
      </c>
      <c r="BN79">
        <v>1747389349759.0269</v>
      </c>
      <c r="BO79">
        <v>1772960592513.0244</v>
      </c>
      <c r="BP79">
        <v>1801919137899.4836</v>
      </c>
    </row>
    <row r="80" spans="1:68" x14ac:dyDescent="0.3">
      <c r="A80" t="s">
        <v>42</v>
      </c>
      <c r="B80" t="s">
        <v>20</v>
      </c>
      <c r="C80" t="s">
        <v>606</v>
      </c>
      <c r="D80" t="s">
        <v>605</v>
      </c>
      <c r="E80">
        <v>49358779714.80143</v>
      </c>
      <c r="F80">
        <v>53112352264.688034</v>
      </c>
      <c r="G80">
        <v>54696133682.164375</v>
      </c>
      <c r="H80">
        <v>56492956170.500931</v>
      </c>
      <c r="I80">
        <v>59452445094.158714</v>
      </c>
      <c r="J80">
        <v>62605123717.482254</v>
      </c>
      <c r="K80">
        <v>64090632501.796349</v>
      </c>
      <c r="L80">
        <v>65480648650.711906</v>
      </c>
      <c r="M80">
        <v>66988857872.251717</v>
      </c>
      <c r="N80">
        <v>73415291791.687653</v>
      </c>
      <c r="O80">
        <v>78899731715.717941</v>
      </c>
      <c r="P80">
        <v>80759336343.614426</v>
      </c>
      <c r="Q80">
        <v>87006463097.94606</v>
      </c>
      <c r="R80">
        <v>93082844694.513641</v>
      </c>
      <c r="S80">
        <v>96095501717.889038</v>
      </c>
      <c r="T80">
        <v>97829927772.926529</v>
      </c>
      <c r="U80">
        <v>98166836909.729263</v>
      </c>
      <c r="V80">
        <v>98401957114.920288</v>
      </c>
      <c r="W80">
        <v>101275006350.29413</v>
      </c>
      <c r="X80">
        <v>108487737735.28514</v>
      </c>
      <c r="Y80">
        <v>114334193866.01559</v>
      </c>
      <c r="Z80">
        <v>115838693345.70311</v>
      </c>
      <c r="AA80">
        <v>119439062675.78125</v>
      </c>
      <c r="AB80">
        <v>123161478423.82811</v>
      </c>
      <c r="AC80">
        <v>127149067752.73436</v>
      </c>
      <c r="AD80">
        <v>131661456678.90623</v>
      </c>
      <c r="AE80">
        <v>135289563831.24998</v>
      </c>
      <c r="AF80">
        <v>140125930521.48438</v>
      </c>
      <c r="AG80">
        <v>147436510957.81247</v>
      </c>
      <c r="AH80">
        <v>154936818098.43747</v>
      </c>
      <c r="AI80">
        <v>155975322164.06247</v>
      </c>
      <c r="AJ80">
        <v>146794102994.14059</v>
      </c>
      <c r="AK80">
        <v>141957736303.90622</v>
      </c>
      <c r="AL80">
        <v>141017978885.54684</v>
      </c>
      <c r="AM80">
        <v>146606595315.62497</v>
      </c>
      <c r="AN80">
        <v>152788801142.18747</v>
      </c>
      <c r="AO80">
        <v>158391841239.84375</v>
      </c>
      <c r="AP80">
        <v>168424056796.87497</v>
      </c>
      <c r="AQ80">
        <v>177615261582.81244</v>
      </c>
      <c r="AR80">
        <v>185394056458.98431</v>
      </c>
      <c r="AS80">
        <v>196097527314.84369</v>
      </c>
      <c r="AT80">
        <v>201215710279.29681</v>
      </c>
      <c r="AU80">
        <v>204650762188.67181</v>
      </c>
      <c r="AV80">
        <v>208751521832.42178</v>
      </c>
      <c r="AW80">
        <v>217085073153.90619</v>
      </c>
      <c r="AX80">
        <v>223119713766.01553</v>
      </c>
      <c r="AY80">
        <v>232105658667.18741</v>
      </c>
      <c r="AZ80">
        <v>244405718572.65616</v>
      </c>
      <c r="BA80">
        <v>246321847334.76553</v>
      </c>
      <c r="BB80">
        <v>226432719257.42178</v>
      </c>
      <c r="BC80">
        <v>233646772072.26553</v>
      </c>
      <c r="BD80">
        <v>239599308730.46863</v>
      </c>
      <c r="BE80">
        <v>236250798826.56238</v>
      </c>
      <c r="BF80">
        <v>234120534076.56238</v>
      </c>
      <c r="BG80">
        <v>233266209150.78113</v>
      </c>
      <c r="BH80">
        <v>234534382384.7655</v>
      </c>
      <c r="BI80">
        <v>241128217493.74988</v>
      </c>
      <c r="BJ80">
        <v>248826017928.90613</v>
      </c>
      <c r="BK80">
        <v>251661932877.34366</v>
      </c>
      <c r="BL80">
        <v>254744159687.49991</v>
      </c>
      <c r="BM80">
        <v>248745023487.89053</v>
      </c>
      <c r="BN80">
        <v>255804854010.93744</v>
      </c>
      <c r="BO80">
        <v>259221044201.17178</v>
      </c>
      <c r="BP80">
        <v>256537132518.74991</v>
      </c>
    </row>
    <row r="81" spans="1:68" x14ac:dyDescent="0.3">
      <c r="A81" t="s">
        <v>125</v>
      </c>
      <c r="B81" t="s">
        <v>314</v>
      </c>
      <c r="C81" t="s">
        <v>606</v>
      </c>
      <c r="D81" t="s">
        <v>605</v>
      </c>
      <c r="E81">
        <v>864434173.73641479</v>
      </c>
      <c r="F81">
        <v>894841354.6577301</v>
      </c>
      <c r="G81">
        <v>927110247.95008099</v>
      </c>
      <c r="H81">
        <v>986063074.51174581</v>
      </c>
      <c r="I81">
        <v>1034156138.863566</v>
      </c>
      <c r="J81">
        <v>1006231162.3426235</v>
      </c>
      <c r="K81">
        <v>1006231162.3426235</v>
      </c>
      <c r="L81">
        <v>1140581419.655081</v>
      </c>
      <c r="M81">
        <v>1230872371.8930538</v>
      </c>
      <c r="N81">
        <v>1262830871.5549452</v>
      </c>
      <c r="O81">
        <v>1423244629.2025757</v>
      </c>
      <c r="P81">
        <v>1521291761.9169714</v>
      </c>
      <c r="Q81">
        <v>1635164659.3059494</v>
      </c>
      <c r="R81">
        <v>1825054181.0426474</v>
      </c>
      <c r="S81">
        <v>1872526576.226181</v>
      </c>
      <c r="T81">
        <v>1882454921.6526568</v>
      </c>
      <c r="U81">
        <v>1933961961.3683581</v>
      </c>
      <c r="V81">
        <v>2048143304.5925429</v>
      </c>
      <c r="W81">
        <v>2086308436.6465847</v>
      </c>
      <c r="X81">
        <v>2341355882.8660607</v>
      </c>
      <c r="Y81">
        <v>2303813249.585166</v>
      </c>
      <c r="Z81">
        <v>2449644410.5485282</v>
      </c>
      <c r="AA81">
        <v>2303192757.5069499</v>
      </c>
      <c r="AB81">
        <v>2211983491.1467366</v>
      </c>
      <c r="AC81">
        <v>2397635806.8831758</v>
      </c>
      <c r="AD81">
        <v>2287021481.5029402</v>
      </c>
      <c r="AE81">
        <v>2464263541.5056877</v>
      </c>
      <c r="AF81">
        <v>2301252015.5027771</v>
      </c>
      <c r="AG81">
        <v>2323246343.7767019</v>
      </c>
      <c r="AH81">
        <v>2496064099.8472986</v>
      </c>
      <c r="AI81">
        <v>2640835885.5271397</v>
      </c>
      <c r="AJ81">
        <v>2569533218.1368136</v>
      </c>
      <c r="AK81">
        <v>2726274793.5180779</v>
      </c>
      <c r="AL81">
        <v>2784345330.5159984</v>
      </c>
      <c r="AM81">
        <v>2926346931.4722075</v>
      </c>
      <c r="AN81">
        <v>2999505561.9895368</v>
      </c>
      <c r="AO81">
        <v>3143481841.8691964</v>
      </c>
      <c r="AP81">
        <v>3074325261.1931109</v>
      </c>
      <c r="AQ81">
        <v>3114291503.4703717</v>
      </c>
      <c r="AR81">
        <v>3388349115.8901734</v>
      </c>
      <c r="AS81">
        <v>3330747234.589623</v>
      </c>
      <c r="AT81">
        <v>3397362184.1693554</v>
      </c>
      <c r="AU81">
        <v>3506077743.953064</v>
      </c>
      <c r="AV81">
        <v>3541138498.4192762</v>
      </c>
      <c r="AW81">
        <v>3728818828.3753057</v>
      </c>
      <c r="AX81">
        <v>3754920575.1799092</v>
      </c>
      <c r="AY81">
        <v>3824479873.2413335</v>
      </c>
      <c r="AZ81">
        <v>3791946770.362771</v>
      </c>
      <c r="BA81">
        <v>3831109777.4424014</v>
      </c>
      <c r="BB81">
        <v>3778009151.3061271</v>
      </c>
      <c r="BC81">
        <v>3889636945.8050303</v>
      </c>
      <c r="BD81">
        <v>3994857188.4982915</v>
      </c>
      <c r="BE81">
        <v>4051237182.5311275</v>
      </c>
      <c r="BF81">
        <v>4243031642.795033</v>
      </c>
      <c r="BG81">
        <v>4480790532.157959</v>
      </c>
      <c r="BH81">
        <v>4682479893.9755821</v>
      </c>
      <c r="BI81">
        <v>4796997047.6299839</v>
      </c>
      <c r="BJ81">
        <v>5053797787.5053148</v>
      </c>
      <c r="BK81">
        <v>5246466309.2189875</v>
      </c>
      <c r="BL81">
        <v>5216010336.4884987</v>
      </c>
      <c r="BM81">
        <v>4327208912.2964659</v>
      </c>
      <c r="BN81">
        <v>4115996279.0113893</v>
      </c>
      <c r="BO81">
        <v>4939873198.8299713</v>
      </c>
      <c r="BP81">
        <v>5336367607.3020782</v>
      </c>
    </row>
    <row r="82" spans="1:68" x14ac:dyDescent="0.3">
      <c r="A82" t="s">
        <v>307</v>
      </c>
      <c r="B82" t="s">
        <v>511</v>
      </c>
      <c r="C82" t="s">
        <v>606</v>
      </c>
      <c r="D82" t="s">
        <v>605</v>
      </c>
      <c r="E82">
        <v>521063228283.46515</v>
      </c>
      <c r="F82">
        <v>547012759862.23853</v>
      </c>
      <c r="G82">
        <v>584447414128.31653</v>
      </c>
      <c r="H82">
        <v>620879995184.53333</v>
      </c>
      <c r="I82">
        <v>662181550405.32715</v>
      </c>
      <c r="J82">
        <v>694373557660.39465</v>
      </c>
      <c r="K82">
        <v>730840925274.27124</v>
      </c>
      <c r="L82">
        <v>766806695424.45081</v>
      </c>
      <c r="M82">
        <v>801246352783.83362</v>
      </c>
      <c r="N82">
        <v>858210765011.495</v>
      </c>
      <c r="O82">
        <v>910636112294.55518</v>
      </c>
      <c r="P82">
        <v>959053168957.19592</v>
      </c>
      <c r="Q82">
        <v>1002319594950.897</v>
      </c>
      <c r="R82">
        <v>1065911376205.149</v>
      </c>
      <c r="S82">
        <v>1111755362632.6541</v>
      </c>
      <c r="T82">
        <v>1101083792491.426</v>
      </c>
      <c r="U82">
        <v>1149055358647.7358</v>
      </c>
      <c r="V82">
        <v>1188862221373.2822</v>
      </c>
      <c r="W82">
        <v>1236161624649.2195</v>
      </c>
      <c r="X82">
        <v>1280045228283.4597</v>
      </c>
      <c r="Y82">
        <v>1300253881649.6357</v>
      </c>
      <c r="Z82">
        <v>1314153853595.8213</v>
      </c>
      <c r="AA82">
        <v>1347078619777.783</v>
      </c>
      <c r="AB82">
        <v>1363794045035.677</v>
      </c>
      <c r="AC82">
        <v>1384438090121.8535</v>
      </c>
      <c r="AD82">
        <v>1406904493488.1882</v>
      </c>
      <c r="AE82">
        <v>1439787739478.7568</v>
      </c>
      <c r="AF82">
        <v>1476673666392.5703</v>
      </c>
      <c r="AG82">
        <v>1546714398124.4973</v>
      </c>
      <c r="AH82">
        <v>1613901522615.4326</v>
      </c>
      <c r="AI82">
        <v>1661090955411.7024</v>
      </c>
      <c r="AJ82">
        <v>1678502109603.7661</v>
      </c>
      <c r="AK82">
        <v>1705347110174.8438</v>
      </c>
      <c r="AL82">
        <v>1694626166709.9827</v>
      </c>
      <c r="AM82">
        <v>1734592373238.8289</v>
      </c>
      <c r="AN82">
        <v>1771133801947.6677</v>
      </c>
      <c r="AO82">
        <v>1796159810500.6975</v>
      </c>
      <c r="AP82">
        <v>1838123429815.5334</v>
      </c>
      <c r="AQ82">
        <v>1904087419529.2537</v>
      </c>
      <c r="AR82">
        <v>1969233367607.7419</v>
      </c>
      <c r="AS82">
        <v>2046499571261.1829</v>
      </c>
      <c r="AT82">
        <v>2087096421588.522</v>
      </c>
      <c r="AU82">
        <v>2110796058518.4023</v>
      </c>
      <c r="AV82">
        <v>2128171303325.761</v>
      </c>
      <c r="AW82">
        <v>2188393293109.3516</v>
      </c>
      <c r="AX82">
        <v>2224791087607.9087</v>
      </c>
      <c r="AY82">
        <v>2279283420792.2778</v>
      </c>
      <c r="AZ82">
        <v>2334550031985.4214</v>
      </c>
      <c r="BA82">
        <v>2340501872979.0425</v>
      </c>
      <c r="BB82">
        <v>2273251909006.5205</v>
      </c>
      <c r="BC82">
        <v>2317567536989.1377</v>
      </c>
      <c r="BD82">
        <v>2368384855035.1729</v>
      </c>
      <c r="BE82">
        <v>2375801091055.5366</v>
      </c>
      <c r="BF82">
        <v>2389493466482.8091</v>
      </c>
      <c r="BG82">
        <v>2412341398046.8433</v>
      </c>
      <c r="BH82">
        <v>2439188643162.4985</v>
      </c>
      <c r="BI82">
        <v>2465909086487.9365</v>
      </c>
      <c r="BJ82">
        <v>2522413420333.7813</v>
      </c>
      <c r="BK82">
        <v>2569458097202.2368</v>
      </c>
      <c r="BL82">
        <v>2616812485718.0073</v>
      </c>
      <c r="BM82">
        <v>2419492808873.395</v>
      </c>
      <c r="BN82">
        <v>2575192242890.6133</v>
      </c>
      <c r="BO82">
        <v>2638406985036.3213</v>
      </c>
      <c r="BP82">
        <v>2656973944325.3457</v>
      </c>
    </row>
    <row r="83" spans="1:68" x14ac:dyDescent="0.3">
      <c r="A83" t="s">
        <v>279</v>
      </c>
      <c r="B83" t="s">
        <v>379</v>
      </c>
      <c r="C83" t="s">
        <v>606</v>
      </c>
      <c r="D83" t="s">
        <v>605</v>
      </c>
      <c r="BA83">
        <v>2162939073.2661819</v>
      </c>
      <c r="BB83">
        <v>2069867758.1803412</v>
      </c>
      <c r="BC83">
        <v>2057925881.4680963</v>
      </c>
      <c r="BD83">
        <v>2134237769.0523894</v>
      </c>
      <c r="BE83">
        <v>2283989844.5648112</v>
      </c>
      <c r="BF83">
        <v>2417672955.8809929</v>
      </c>
      <c r="BG83">
        <v>2549017907.3678389</v>
      </c>
      <c r="BH83">
        <v>2573905971.054594</v>
      </c>
      <c r="BI83">
        <v>2611740221.7158585</v>
      </c>
      <c r="BJ83">
        <v>2703524764.278172</v>
      </c>
      <c r="BK83">
        <v>2777372953.2503462</v>
      </c>
      <c r="BL83">
        <v>2899302496.0284576</v>
      </c>
      <c r="BM83">
        <v>2843437737.6899662</v>
      </c>
      <c r="BN83">
        <v>3007093233.3956194</v>
      </c>
      <c r="BO83">
        <v>3169430571.8820496</v>
      </c>
    </row>
    <row r="84" spans="1:68" x14ac:dyDescent="0.3">
      <c r="A84" t="s">
        <v>312</v>
      </c>
      <c r="B84" t="s">
        <v>231</v>
      </c>
      <c r="C84" t="s">
        <v>606</v>
      </c>
      <c r="D84" t="s">
        <v>605</v>
      </c>
      <c r="O84">
        <v>100761871.70256217</v>
      </c>
      <c r="P84">
        <v>103080982.17250475</v>
      </c>
      <c r="Q84">
        <v>104180768.798418</v>
      </c>
      <c r="R84">
        <v>139529311.0599868</v>
      </c>
      <c r="S84">
        <v>160915356.59009576</v>
      </c>
      <c r="T84">
        <v>161034897.66454139</v>
      </c>
      <c r="U84">
        <v>161608701.50618511</v>
      </c>
      <c r="V84">
        <v>165529674.71395269</v>
      </c>
      <c r="W84">
        <v>174865894.84360516</v>
      </c>
      <c r="X84">
        <v>178571695.14572585</v>
      </c>
      <c r="Y84">
        <v>165720940.94724274</v>
      </c>
      <c r="Z84">
        <v>181835189.87315682</v>
      </c>
      <c r="AA84">
        <v>177069172.74269193</v>
      </c>
      <c r="AB84">
        <v>180486601.86243048</v>
      </c>
      <c r="AC84">
        <v>173352871.65519151</v>
      </c>
      <c r="AD84">
        <v>202043944.26594704</v>
      </c>
      <c r="AE84">
        <v>218165732.31614196</v>
      </c>
      <c r="AF84">
        <v>220783197.61087674</v>
      </c>
      <c r="AG84">
        <v>226410747.99455646</v>
      </c>
      <c r="AH84">
        <v>234394017.14349744</v>
      </c>
      <c r="AI84">
        <v>243162525.8808589</v>
      </c>
      <c r="AJ84">
        <v>261223036.41452873</v>
      </c>
      <c r="AK84">
        <v>271692897.59346777</v>
      </c>
      <c r="AL84">
        <v>293810479.33397645</v>
      </c>
      <c r="AM84">
        <v>292240000.15713561</v>
      </c>
      <c r="AN84">
        <v>312739072.23264503</v>
      </c>
      <c r="AO84">
        <v>302786553.06921035</v>
      </c>
      <c r="AP84">
        <v>284434849.5215013</v>
      </c>
      <c r="AQ84">
        <v>292542710.01847172</v>
      </c>
      <c r="AR84">
        <v>296563529.33097851</v>
      </c>
      <c r="AS84">
        <v>310899125.00371134</v>
      </c>
      <c r="AT84">
        <v>317638182.02480018</v>
      </c>
      <c r="AU84">
        <v>319375655.48744506</v>
      </c>
      <c r="AV84">
        <v>324396608.28907001</v>
      </c>
      <c r="AW84">
        <v>314404696.27294958</v>
      </c>
      <c r="AX84">
        <v>320824422.52808076</v>
      </c>
      <c r="AY84">
        <v>320564377.35104889</v>
      </c>
      <c r="AZ84">
        <v>314678221.39624935</v>
      </c>
      <c r="BA84">
        <v>307099219.76208013</v>
      </c>
      <c r="BB84">
        <v>310456119.00257742</v>
      </c>
      <c r="BC84">
        <v>317470533.37267232</v>
      </c>
      <c r="BD84">
        <v>327593318.65352947</v>
      </c>
      <c r="BE84">
        <v>321477741.86564648</v>
      </c>
      <c r="BF84">
        <v>309648107.46609277</v>
      </c>
      <c r="BG84">
        <v>302508316.50838006</v>
      </c>
      <c r="BH84">
        <v>316489900</v>
      </c>
      <c r="BI84">
        <v>318022033.31027299</v>
      </c>
      <c r="BJ84">
        <v>320639498.60500771</v>
      </c>
      <c r="BK84">
        <v>320639498.60500771</v>
      </c>
      <c r="BL84">
        <v>333726825.07868153</v>
      </c>
      <c r="BM84">
        <v>327183161.84184462</v>
      </c>
      <c r="BN84">
        <v>336344290.3734163</v>
      </c>
      <c r="BO84">
        <v>333726825.07868153</v>
      </c>
      <c r="BP84">
        <v>336344290.3734163</v>
      </c>
    </row>
    <row r="85" spans="1:68" x14ac:dyDescent="0.3">
      <c r="A85" t="s">
        <v>402</v>
      </c>
      <c r="B85" t="s">
        <v>300</v>
      </c>
      <c r="C85" t="s">
        <v>606</v>
      </c>
      <c r="D85" t="s">
        <v>605</v>
      </c>
      <c r="E85">
        <v>1696430402.1603155</v>
      </c>
      <c r="F85">
        <v>1946939619.4210932</v>
      </c>
      <c r="G85">
        <v>2091971271.3353915</v>
      </c>
      <c r="H85">
        <v>2219423267.2021251</v>
      </c>
      <c r="I85">
        <v>2320505870.858017</v>
      </c>
      <c r="J85">
        <v>2513881414.0961752</v>
      </c>
      <c r="K85">
        <v>2627207303.0450544</v>
      </c>
      <c r="L85">
        <v>2735320899.3637176</v>
      </c>
      <c r="M85">
        <v>2803944654.1738501</v>
      </c>
      <c r="N85">
        <v>3030584989.1845264</v>
      </c>
      <c r="O85">
        <v>3293619830.3170309</v>
      </c>
      <c r="P85">
        <v>3631503425.9633107</v>
      </c>
      <c r="Q85">
        <v>4043205904.7193151</v>
      </c>
      <c r="R85">
        <v>4454902662.0317783</v>
      </c>
      <c r="S85">
        <v>6214014316.313159</v>
      </c>
      <c r="T85">
        <v>7406490804.1376104</v>
      </c>
      <c r="U85">
        <v>10045078184.81212</v>
      </c>
      <c r="V85">
        <v>8781197289.6824894</v>
      </c>
      <c r="W85">
        <v>6669389058.0728502</v>
      </c>
      <c r="X85">
        <v>6701028991.8896055</v>
      </c>
      <c r="Y85">
        <v>6872102050.9685993</v>
      </c>
      <c r="Z85">
        <v>7222258278.8514662</v>
      </c>
      <c r="AA85">
        <v>6998547355.4818573</v>
      </c>
      <c r="AB85">
        <v>7391042735.2287779</v>
      </c>
      <c r="AC85">
        <v>7946028913.7888899</v>
      </c>
      <c r="AD85">
        <v>7760652085.2689676</v>
      </c>
      <c r="AE85">
        <v>7698287660.9756556</v>
      </c>
      <c r="AF85">
        <v>6378336008.800519</v>
      </c>
      <c r="AG85">
        <v>7197655800.4808626</v>
      </c>
      <c r="AH85">
        <v>7812717800.6326056</v>
      </c>
      <c r="AI85">
        <v>8218372646.5866766</v>
      </c>
      <c r="AJ85">
        <v>8720720960.8561745</v>
      </c>
      <c r="AK85">
        <v>8451237981.3009958</v>
      </c>
      <c r="AL85">
        <v>8784770737.0817814</v>
      </c>
      <c r="AM85">
        <v>9110927737.901413</v>
      </c>
      <c r="AN85">
        <v>9564091413.4135513</v>
      </c>
      <c r="AO85">
        <v>9910794415.4941711</v>
      </c>
      <c r="AP85">
        <v>10479512210.802357</v>
      </c>
      <c r="AQ85">
        <v>10843972206.243214</v>
      </c>
      <c r="AR85">
        <v>9875321072.2731438</v>
      </c>
      <c r="AS85">
        <v>9689372094.8262424</v>
      </c>
      <c r="AT85">
        <v>9896262806.1744175</v>
      </c>
      <c r="AU85">
        <v>9871617829.3408165</v>
      </c>
      <c r="AV85">
        <v>10093465659.440622</v>
      </c>
      <c r="AW85">
        <v>10163064451.253828</v>
      </c>
      <c r="AX85">
        <v>10435048720.844324</v>
      </c>
      <c r="AY85">
        <v>10142180902.039347</v>
      </c>
      <c r="AZ85">
        <v>10751534086.712282</v>
      </c>
      <c r="BA85">
        <v>10395827037.772657</v>
      </c>
      <c r="BB85">
        <v>10409376035.565186</v>
      </c>
      <c r="BC85">
        <v>11147389066.634661</v>
      </c>
      <c r="BD85">
        <v>11937934403.378851</v>
      </c>
      <c r="BE85">
        <v>12564804521.261454</v>
      </c>
      <c r="BF85">
        <v>13273296028.579344</v>
      </c>
      <c r="BG85">
        <v>13846034032.37112</v>
      </c>
      <c r="BH85">
        <v>14383107762.695183</v>
      </c>
      <c r="BI85">
        <v>14683922149.308834</v>
      </c>
      <c r="BJ85">
        <v>14753324537.172739</v>
      </c>
      <c r="BK85">
        <v>14876945089.692127</v>
      </c>
      <c r="BL85">
        <v>15460241661.125925</v>
      </c>
      <c r="BM85">
        <v>15176119359.553293</v>
      </c>
      <c r="BN85">
        <v>15398898313.837267</v>
      </c>
      <c r="BO85">
        <v>15855897831.779387</v>
      </c>
      <c r="BP85">
        <v>16214753599.298986</v>
      </c>
    </row>
    <row r="86" spans="1:68" x14ac:dyDescent="0.3">
      <c r="A86" t="s">
        <v>546</v>
      </c>
      <c r="B86" t="s">
        <v>480</v>
      </c>
      <c r="C86" t="s">
        <v>606</v>
      </c>
      <c r="D86" t="s">
        <v>605</v>
      </c>
      <c r="E86">
        <v>793079866424.96472</v>
      </c>
      <c r="F86">
        <v>814503445765.68933</v>
      </c>
      <c r="G86">
        <v>823452364043.39648</v>
      </c>
      <c r="H86">
        <v>863468403941.43396</v>
      </c>
      <c r="I86">
        <v>911777829363.82349</v>
      </c>
      <c r="J86">
        <v>931201734056.82642</v>
      </c>
      <c r="K86">
        <v>945797853513.02844</v>
      </c>
      <c r="L86">
        <v>972050719896.05383</v>
      </c>
      <c r="M86">
        <v>1025248071525.226</v>
      </c>
      <c r="N86">
        <v>1045129044534.5334</v>
      </c>
      <c r="O86">
        <v>1073437216535.4299</v>
      </c>
      <c r="P86">
        <v>1111058157772.7002</v>
      </c>
      <c r="Q86">
        <v>1159074398067.1238</v>
      </c>
      <c r="R86">
        <v>1234690654833.2717</v>
      </c>
      <c r="S86">
        <v>1204015952087.2102</v>
      </c>
      <c r="T86">
        <v>1186272977192.6931</v>
      </c>
      <c r="U86">
        <v>1220796677573.1328</v>
      </c>
      <c r="V86">
        <v>1250800814233.0662</v>
      </c>
      <c r="W86">
        <v>1303387739218.314</v>
      </c>
      <c r="X86">
        <v>1352251961842.2559</v>
      </c>
      <c r="Y86">
        <v>1324782750643.436</v>
      </c>
      <c r="Z86">
        <v>1314346855476.6838</v>
      </c>
      <c r="AA86">
        <v>1340566646999.8301</v>
      </c>
      <c r="AB86">
        <v>1397163444613.4624</v>
      </c>
      <c r="AC86">
        <v>1428866552598.9873</v>
      </c>
      <c r="AD86">
        <v>1488127577613.3601</v>
      </c>
      <c r="AE86">
        <v>1535008665311.1865</v>
      </c>
      <c r="AF86">
        <v>1617787665004.9211</v>
      </c>
      <c r="AG86">
        <v>1710525945160.9431</v>
      </c>
      <c r="AH86">
        <v>1754616510184.9563</v>
      </c>
      <c r="AI86">
        <v>1767491105260.8513</v>
      </c>
      <c r="AJ86">
        <v>1747993528070.5933</v>
      </c>
      <c r="AK86">
        <v>1755004416003.8374</v>
      </c>
      <c r="AL86">
        <v>1798701060348.0825</v>
      </c>
      <c r="AM86">
        <v>1867879267909.6443</v>
      </c>
      <c r="AN86">
        <v>1915167807814.5129</v>
      </c>
      <c r="AO86">
        <v>1964617872083.2954</v>
      </c>
      <c r="AP86">
        <v>2061373900561.8528</v>
      </c>
      <c r="AQ86">
        <v>2131754768634.1633</v>
      </c>
      <c r="AR86">
        <v>2197118124393.4077</v>
      </c>
      <c r="AS86">
        <v>2292005659330.4673</v>
      </c>
      <c r="AT86">
        <v>2351110550045.1016</v>
      </c>
      <c r="AU86">
        <v>2393242112919.8779</v>
      </c>
      <c r="AV86">
        <v>2468547211780.9517</v>
      </c>
      <c r="AW86">
        <v>2528446424688.2148</v>
      </c>
      <c r="AX86">
        <v>2597696587524.8735</v>
      </c>
      <c r="AY86">
        <v>2659684781326.5313</v>
      </c>
      <c r="AZ86">
        <v>2729377332063.375</v>
      </c>
      <c r="BA86">
        <v>2723216391181.7979</v>
      </c>
      <c r="BB86">
        <v>2597541114752.8882</v>
      </c>
      <c r="BC86">
        <v>2655691972447.5107</v>
      </c>
      <c r="BD86">
        <v>2686102342147.8652</v>
      </c>
      <c r="BE86">
        <v>2726741371606.0259</v>
      </c>
      <c r="BF86">
        <v>2775613362979.6787</v>
      </c>
      <c r="BG86">
        <v>2864315928147.1675</v>
      </c>
      <c r="BH86">
        <v>2927911140916.7314</v>
      </c>
      <c r="BI86">
        <v>2984158170626.7285</v>
      </c>
      <c r="BJ86">
        <v>3063389649063.7422</v>
      </c>
      <c r="BK86">
        <v>3106393270517.1401</v>
      </c>
      <c r="BL86">
        <v>3157388164033.9238</v>
      </c>
      <c r="BM86">
        <v>2830285881776.1147</v>
      </c>
      <c r="BN86">
        <v>3075810468184.3213</v>
      </c>
      <c r="BO86">
        <v>3209461471538.3066</v>
      </c>
      <c r="BP86">
        <v>3212799884330.5967</v>
      </c>
    </row>
    <row r="87" spans="1:68" x14ac:dyDescent="0.3">
      <c r="A87" t="s">
        <v>508</v>
      </c>
      <c r="B87" t="s">
        <v>374</v>
      </c>
      <c r="C87" t="s">
        <v>606</v>
      </c>
      <c r="D87" t="s">
        <v>605</v>
      </c>
      <c r="J87">
        <v>7019638203.7037525</v>
      </c>
      <c r="K87">
        <v>7548614493.0108023</v>
      </c>
      <c r="L87">
        <v>8020635559.0497465</v>
      </c>
      <c r="M87">
        <v>8378001665.830019</v>
      </c>
      <c r="N87">
        <v>8778177254.1516781</v>
      </c>
      <c r="O87">
        <v>9836129832.7657776</v>
      </c>
      <c r="P87">
        <v>10079213236.648609</v>
      </c>
      <c r="Q87">
        <v>10365106122.072826</v>
      </c>
      <c r="R87">
        <v>11037028854.091986</v>
      </c>
      <c r="S87">
        <v>12009362469.623312</v>
      </c>
      <c r="T87">
        <v>12895704865.710636</v>
      </c>
      <c r="U87">
        <v>13682282556.988464</v>
      </c>
      <c r="V87">
        <v>14625580176.343893</v>
      </c>
      <c r="W87">
        <v>15712196494.772659</v>
      </c>
      <c r="X87">
        <v>16870286034.55748</v>
      </c>
      <c r="Y87">
        <v>17642345727.74736</v>
      </c>
      <c r="Z87">
        <v>18571497605.376072</v>
      </c>
      <c r="AA87">
        <v>18943381710.244297</v>
      </c>
      <c r="AB87">
        <v>19758250884.975567</v>
      </c>
      <c r="AC87">
        <v>20830721461.677616</v>
      </c>
      <c r="AD87">
        <v>21860010300.477047</v>
      </c>
      <c r="AE87">
        <v>20072807510.214451</v>
      </c>
      <c r="AF87">
        <v>20330036655.824001</v>
      </c>
      <c r="AG87">
        <v>21459462455.794159</v>
      </c>
      <c r="AH87">
        <v>19915715325.775627</v>
      </c>
      <c r="AI87">
        <v>16970422995.72821</v>
      </c>
      <c r="AJ87">
        <v>13389689057.06212</v>
      </c>
      <c r="AK87">
        <v>7377748823.2064877</v>
      </c>
      <c r="AL87">
        <v>5216056133.5470657</v>
      </c>
      <c r="AM87">
        <v>4673678615.2357559</v>
      </c>
      <c r="AN87">
        <v>4795034188.9965572</v>
      </c>
      <c r="AO87">
        <v>5332200118.2506552</v>
      </c>
      <c r="AP87">
        <v>5893190454.6234379</v>
      </c>
      <c r="AQ87">
        <v>6075968327.9870987</v>
      </c>
      <c r="AR87">
        <v>6250184305.0424814</v>
      </c>
      <c r="AS87">
        <v>6365211520.6623821</v>
      </c>
      <c r="AT87">
        <v>6671206249.5929909</v>
      </c>
      <c r="AU87">
        <v>7036389739.9590826</v>
      </c>
      <c r="AV87">
        <v>7814405534.9286346</v>
      </c>
      <c r="AW87">
        <v>8267069270.1836462</v>
      </c>
      <c r="AX87">
        <v>9059975319.6023769</v>
      </c>
      <c r="AY87">
        <v>9913559155.9015083</v>
      </c>
      <c r="AZ87">
        <v>11160245709.658939</v>
      </c>
      <c r="BA87">
        <v>11430503827.91152</v>
      </c>
      <c r="BB87">
        <v>11013204446.973305</v>
      </c>
      <c r="BC87">
        <v>11701134202.52533</v>
      </c>
      <c r="BD87">
        <v>12629541567.43158</v>
      </c>
      <c r="BE87">
        <v>13460417765.695713</v>
      </c>
      <c r="BF87">
        <v>14151325572.137575</v>
      </c>
      <c r="BG87">
        <v>14730184213.849369</v>
      </c>
      <c r="BH87">
        <v>15223796148.839621</v>
      </c>
      <c r="BI87">
        <v>15749049874.534376</v>
      </c>
      <c r="BJ87">
        <v>16561685511.098269</v>
      </c>
      <c r="BK87">
        <v>17565660917.334095</v>
      </c>
      <c r="BL87">
        <v>18510819818.49567</v>
      </c>
      <c r="BM87">
        <v>17346401920.56995</v>
      </c>
      <c r="BN87">
        <v>19192793472.268028</v>
      </c>
      <c r="BO87">
        <v>21296041913.214424</v>
      </c>
      <c r="BP87">
        <v>22887810113.831554</v>
      </c>
    </row>
    <row r="88" spans="1:68" x14ac:dyDescent="0.3">
      <c r="A88" t="s">
        <v>141</v>
      </c>
      <c r="B88" t="s">
        <v>446</v>
      </c>
      <c r="C88" t="s">
        <v>606</v>
      </c>
      <c r="D88" t="s">
        <v>605</v>
      </c>
      <c r="E88">
        <v>7657874898.3021803</v>
      </c>
      <c r="F88">
        <v>7920515043.7620277</v>
      </c>
      <c r="G88">
        <v>8245981569.3427134</v>
      </c>
      <c r="H88">
        <v>8609297389.7782402</v>
      </c>
      <c r="I88">
        <v>8799504964.7263546</v>
      </c>
      <c r="J88">
        <v>8919970088.2334938</v>
      </c>
      <c r="K88">
        <v>8540131860.9843359</v>
      </c>
      <c r="L88">
        <v>8802772006.0663128</v>
      </c>
      <c r="M88">
        <v>8835241939.8190479</v>
      </c>
      <c r="N88">
        <v>9365902029.4158764</v>
      </c>
      <c r="O88">
        <v>10276592945.779488</v>
      </c>
      <c r="P88">
        <v>10812632834.053448</v>
      </c>
      <c r="Q88">
        <v>10543651789.24255</v>
      </c>
      <c r="R88">
        <v>10847792302.309956</v>
      </c>
      <c r="S88">
        <v>11591139095.748476</v>
      </c>
      <c r="T88">
        <v>10150171684.003643</v>
      </c>
      <c r="U88">
        <v>9791852068.4075165</v>
      </c>
      <c r="V88">
        <v>10014529285.39168</v>
      </c>
      <c r="W88">
        <v>10863354338.497128</v>
      </c>
      <c r="X88">
        <v>10590147340.681108</v>
      </c>
      <c r="Y88">
        <v>10640100636.063051</v>
      </c>
      <c r="Z88">
        <v>10267370787.557096</v>
      </c>
      <c r="AA88">
        <v>9556493927.8713093</v>
      </c>
      <c r="AB88">
        <v>9120360630.3612328</v>
      </c>
      <c r="AC88">
        <v>9909050150.5746975</v>
      </c>
      <c r="AD88">
        <v>10413581059.533628</v>
      </c>
      <c r="AE88">
        <v>10954999871.334667</v>
      </c>
      <c r="AF88">
        <v>11480281037.404419</v>
      </c>
      <c r="AG88">
        <v>12126410628.724485</v>
      </c>
      <c r="AH88">
        <v>12743144436.397469</v>
      </c>
      <c r="AI88">
        <v>13167340507.28038</v>
      </c>
      <c r="AJ88">
        <v>13862816574.153797</v>
      </c>
      <c r="AK88">
        <v>14400613325.408932</v>
      </c>
      <c r="AL88">
        <v>15099043151.441015</v>
      </c>
      <c r="AM88">
        <v>15597311536.102161</v>
      </c>
      <c r="AN88">
        <v>16238738334.776846</v>
      </c>
      <c r="AO88">
        <v>16986119958.801989</v>
      </c>
      <c r="AP88">
        <v>17698918267.493744</v>
      </c>
      <c r="AQ88">
        <v>18530836590.656113</v>
      </c>
      <c r="AR88">
        <v>19346192812.374855</v>
      </c>
      <c r="AS88">
        <v>20062001962.227745</v>
      </c>
      <c r="AT88">
        <v>20864482066.412106</v>
      </c>
      <c r="AU88">
        <v>21803383667.388973</v>
      </c>
      <c r="AV88">
        <v>22937159647.11372</v>
      </c>
      <c r="AW88">
        <v>24221640585.236008</v>
      </c>
      <c r="AX88">
        <v>25650718304.680641</v>
      </c>
      <c r="AY88">
        <v>27292341859.037704</v>
      </c>
      <c r="AZ88">
        <v>28478690589.004734</v>
      </c>
      <c r="BA88">
        <v>31084433518.164406</v>
      </c>
      <c r="BB88">
        <v>32590314875.061951</v>
      </c>
      <c r="BC88">
        <v>35164855870.699051</v>
      </c>
      <c r="BD88">
        <v>40104506631.695763</v>
      </c>
      <c r="BE88">
        <v>43831333975.41507</v>
      </c>
      <c r="BF88">
        <v>47036511237.556328</v>
      </c>
      <c r="BG88">
        <v>48379986962.94268</v>
      </c>
      <c r="BH88">
        <v>49406010054.266335</v>
      </c>
      <c r="BI88">
        <v>51072704881.725212</v>
      </c>
      <c r="BJ88">
        <v>55224351374.448891</v>
      </c>
      <c r="BK88">
        <v>58648304058.643791</v>
      </c>
      <c r="BL88">
        <v>62465003607.230957</v>
      </c>
      <c r="BM88">
        <v>62786037290.327904</v>
      </c>
      <c r="BN88">
        <v>65973349399.448578</v>
      </c>
      <c r="BO88">
        <v>68491885061.464119</v>
      </c>
      <c r="BP88">
        <v>70508824388.017151</v>
      </c>
    </row>
    <row r="89" spans="1:68" x14ac:dyDescent="0.3">
      <c r="A89" t="s">
        <v>109</v>
      </c>
      <c r="B89" t="s">
        <v>556</v>
      </c>
      <c r="C89" t="s">
        <v>606</v>
      </c>
      <c r="D89" t="s">
        <v>605</v>
      </c>
    </row>
    <row r="90" spans="1:68" x14ac:dyDescent="0.3">
      <c r="A90" t="s">
        <v>470</v>
      </c>
      <c r="B90" t="s">
        <v>465</v>
      </c>
      <c r="C90" t="s">
        <v>606</v>
      </c>
      <c r="D90" t="s">
        <v>605</v>
      </c>
      <c r="O90">
        <v>1942094681.2797637</v>
      </c>
      <c r="P90">
        <v>2046303955.1821818</v>
      </c>
      <c r="Q90">
        <v>2093679565.5355892</v>
      </c>
      <c r="R90">
        <v>2126493529.1197855</v>
      </c>
      <c r="S90">
        <v>2238139142.8218136</v>
      </c>
      <c r="T90">
        <v>2302528628.2943525</v>
      </c>
      <c r="U90">
        <v>2484966452.0707431</v>
      </c>
      <c r="V90">
        <v>2401643791.331646</v>
      </c>
      <c r="W90">
        <v>2564865855.1362348</v>
      </c>
      <c r="X90">
        <v>2533885847.325099</v>
      </c>
      <c r="Y90">
        <v>2599802048.8238287</v>
      </c>
      <c r="Z90">
        <v>2615654007.8781199</v>
      </c>
      <c r="AA90">
        <v>2662735904.5874014</v>
      </c>
      <c r="AB90">
        <v>2697351786.4705863</v>
      </c>
      <c r="AC90">
        <v>2735114966.6362219</v>
      </c>
      <c r="AD90">
        <v>2871868816.3550162</v>
      </c>
      <c r="AE90">
        <v>2961299961.0333242</v>
      </c>
      <c r="AF90">
        <v>3059021048.6992855</v>
      </c>
      <c r="AG90">
        <v>3251987666.3892236</v>
      </c>
      <c r="AH90">
        <v>3382180212.4661012</v>
      </c>
      <c r="AI90">
        <v>3528427807.3346219</v>
      </c>
      <c r="AJ90">
        <v>3620640551.3344398</v>
      </c>
      <c r="AK90">
        <v>3739069795.7839103</v>
      </c>
      <c r="AL90">
        <v>3927673880.7614312</v>
      </c>
      <c r="AM90">
        <v>4083606426.384234</v>
      </c>
      <c r="AN90">
        <v>4271765665.3864112</v>
      </c>
      <c r="AO90">
        <v>4462353698.0103941</v>
      </c>
      <c r="AP90">
        <v>4693575171.5229826</v>
      </c>
      <c r="AQ90">
        <v>4864614741.3605013</v>
      </c>
      <c r="AR90">
        <v>5050054051.5140381</v>
      </c>
      <c r="AS90">
        <v>5176459962.8874712</v>
      </c>
      <c r="AT90">
        <v>5365832803.1742792</v>
      </c>
      <c r="AU90">
        <v>5642957112.1086016</v>
      </c>
      <c r="AV90">
        <v>5713415145.6685925</v>
      </c>
      <c r="AW90">
        <v>5847115762.6495123</v>
      </c>
      <c r="AX90">
        <v>6022369759.1161156</v>
      </c>
      <c r="AY90">
        <v>6094011997.2600584</v>
      </c>
      <c r="AZ90">
        <v>6509469504.6560259</v>
      </c>
      <c r="BA90">
        <v>6778506931.1914902</v>
      </c>
      <c r="BB90">
        <v>6702408562.1223383</v>
      </c>
      <c r="BC90">
        <v>7025020330.4193554</v>
      </c>
      <c r="BD90">
        <v>7419271579.907095</v>
      </c>
      <c r="BE90">
        <v>7858142732.271656</v>
      </c>
      <c r="BF90">
        <v>8168200455.3144617</v>
      </c>
      <c r="BG90">
        <v>8470142323.8725643</v>
      </c>
      <c r="BH90">
        <v>8794202394.2907639</v>
      </c>
      <c r="BI90">
        <v>9745790250.2847481</v>
      </c>
      <c r="BJ90">
        <v>10749607166.750343</v>
      </c>
      <c r="BK90">
        <v>11433120070.578922</v>
      </c>
      <c r="BL90">
        <v>12075308646.161352</v>
      </c>
      <c r="BM90">
        <v>12669445996.735937</v>
      </c>
      <c r="BN90">
        <v>13163554390.670399</v>
      </c>
      <c r="BO90">
        <v>13782241447.011858</v>
      </c>
      <c r="BP90">
        <v>14755537829.156134</v>
      </c>
    </row>
    <row r="91" spans="1:68" x14ac:dyDescent="0.3">
      <c r="A91" t="s">
        <v>19</v>
      </c>
      <c r="B91" t="s">
        <v>69</v>
      </c>
      <c r="C91" t="s">
        <v>606</v>
      </c>
      <c r="D91" t="s">
        <v>605</v>
      </c>
      <c r="K91">
        <v>253504725.7313827</v>
      </c>
      <c r="L91">
        <v>253504725.7313827</v>
      </c>
      <c r="M91">
        <v>277780701.96751899</v>
      </c>
      <c r="N91">
        <v>284546114.52325493</v>
      </c>
      <c r="O91">
        <v>302056645.83937579</v>
      </c>
      <c r="P91">
        <v>301857659.86377048</v>
      </c>
      <c r="Q91">
        <v>302587264.27158415</v>
      </c>
      <c r="R91">
        <v>330577582.49572909</v>
      </c>
      <c r="S91">
        <v>350011556.29256505</v>
      </c>
      <c r="T91">
        <v>393389990.33091271</v>
      </c>
      <c r="U91">
        <v>422308976.52910054</v>
      </c>
      <c r="V91">
        <v>436834614.98329371</v>
      </c>
      <c r="W91">
        <v>464427038.90116805</v>
      </c>
      <c r="X91">
        <v>458258597.17233425</v>
      </c>
      <c r="Y91">
        <v>486991776.01437837</v>
      </c>
      <c r="Z91">
        <v>503169126.65415525</v>
      </c>
      <c r="AA91">
        <v>499321982.87625808</v>
      </c>
      <c r="AB91">
        <v>553664331.56617415</v>
      </c>
      <c r="AC91">
        <v>573237790.27477229</v>
      </c>
      <c r="AD91">
        <v>568581582.28338206</v>
      </c>
      <c r="AE91">
        <v>591842657.0348748</v>
      </c>
      <c r="AF91">
        <v>606368444.28816795</v>
      </c>
      <c r="AG91">
        <v>633514510.04107583</v>
      </c>
      <c r="AH91">
        <v>670864763.57596219</v>
      </c>
      <c r="AI91">
        <v>694740031.23116314</v>
      </c>
      <c r="AJ91">
        <v>716325876.50534344</v>
      </c>
      <c r="AK91">
        <v>740528298.60342443</v>
      </c>
      <c r="AL91">
        <v>762833761.66329396</v>
      </c>
      <c r="AM91">
        <v>764011164.75475597</v>
      </c>
      <c r="AN91">
        <v>770748583.77031517</v>
      </c>
      <c r="AO91">
        <v>787886530.28766394</v>
      </c>
      <c r="AP91">
        <v>826492963.25954425</v>
      </c>
      <c r="AQ91">
        <v>855420206.24618816</v>
      </c>
      <c r="AR91">
        <v>910167091.32024789</v>
      </c>
      <c r="AS91">
        <v>960226283.31182194</v>
      </c>
      <c r="AT91">
        <v>1015919410.0795022</v>
      </c>
      <c r="AU91">
        <v>982902027.73106611</v>
      </c>
      <c r="AV91">
        <v>1050427393.3182496</v>
      </c>
      <c r="AW91">
        <v>1124482524.5539756</v>
      </c>
      <c r="AX91">
        <v>1098037738.8561776</v>
      </c>
      <c r="AY91">
        <v>1091937250.0561049</v>
      </c>
      <c r="AZ91">
        <v>1125167625.0493534</v>
      </c>
      <c r="BA91">
        <v>1195557048.7709494</v>
      </c>
      <c r="BB91">
        <v>1275249585.5849295</v>
      </c>
      <c r="BC91">
        <v>1350595613.5128765</v>
      </c>
      <c r="BD91">
        <v>1240786190.4758127</v>
      </c>
      <c r="BE91">
        <v>1305822857.8482223</v>
      </c>
      <c r="BF91">
        <v>1343336129.3654423</v>
      </c>
      <c r="BG91">
        <v>1324430251.830271</v>
      </c>
      <c r="BH91">
        <v>1378176608.9320412</v>
      </c>
      <c r="BI91">
        <v>1404959537.1217484</v>
      </c>
      <c r="BJ91">
        <v>1472715273.8067536</v>
      </c>
      <c r="BK91">
        <v>1579264608.7779129</v>
      </c>
      <c r="BL91">
        <v>1677527292.2723289</v>
      </c>
      <c r="BM91">
        <v>1687449652.9567361</v>
      </c>
      <c r="BN91">
        <v>1776141480.122716</v>
      </c>
      <c r="BO91">
        <v>1863488944.3106415</v>
      </c>
      <c r="BP91">
        <v>1962179256.1582973</v>
      </c>
    </row>
    <row r="92" spans="1:68" x14ac:dyDescent="0.3">
      <c r="A92" t="s">
        <v>475</v>
      </c>
      <c r="B92" t="s">
        <v>135</v>
      </c>
      <c r="C92" t="s">
        <v>606</v>
      </c>
      <c r="D92" t="s">
        <v>605</v>
      </c>
      <c r="O92">
        <v>309755918.77766961</v>
      </c>
      <c r="P92">
        <v>297641465.59438872</v>
      </c>
      <c r="Q92">
        <v>316615694.98762208</v>
      </c>
      <c r="R92">
        <v>320129789.75861555</v>
      </c>
      <c r="S92">
        <v>334725278.54171306</v>
      </c>
      <c r="T92">
        <v>360986432.50920272</v>
      </c>
      <c r="U92">
        <v>378831635.45747894</v>
      </c>
      <c r="V92">
        <v>351669142.12264478</v>
      </c>
      <c r="W92">
        <v>397829386.2739234</v>
      </c>
      <c r="X92">
        <v>405762678.55281705</v>
      </c>
      <c r="Y92">
        <v>341032772.53218716</v>
      </c>
      <c r="Z92">
        <v>402989997.4916957</v>
      </c>
      <c r="AA92">
        <v>419915908.38135648</v>
      </c>
      <c r="AB92">
        <v>405645958.85347521</v>
      </c>
      <c r="AC92">
        <v>442597153.78090036</v>
      </c>
      <c r="AD92">
        <v>461037932.75543445</v>
      </c>
      <c r="AE92">
        <v>457377994.07042563</v>
      </c>
      <c r="AF92">
        <v>470641955.93252826</v>
      </c>
      <c r="AG92">
        <v>492291485.85059661</v>
      </c>
      <c r="AH92">
        <v>522321266.59319282</v>
      </c>
      <c r="AI92">
        <v>554182863.78434992</v>
      </c>
      <c r="AJ92">
        <v>582446189.9636215</v>
      </c>
      <c r="AK92">
        <v>588853097.88541651</v>
      </c>
      <c r="AL92">
        <v>601219012.93914056</v>
      </c>
      <c r="AM92">
        <v>620458021.47614002</v>
      </c>
      <c r="AN92">
        <v>647758174.47093415</v>
      </c>
      <c r="AO92">
        <v>722898122.68547022</v>
      </c>
      <c r="AP92">
        <v>769886500.66002619</v>
      </c>
      <c r="AQ92">
        <v>597079878.01955187</v>
      </c>
      <c r="AR92">
        <v>697478986.48138928</v>
      </c>
      <c r="AS92">
        <v>705153195.36735582</v>
      </c>
      <c r="AT92">
        <v>738901627.37245965</v>
      </c>
      <c r="AU92">
        <v>765900620.23397434</v>
      </c>
      <c r="AV92">
        <v>763710672.57260716</v>
      </c>
      <c r="AW92">
        <v>772660533.24165118</v>
      </c>
      <c r="AX92">
        <v>823345295.62686372</v>
      </c>
      <c r="AY92">
        <v>845299838.5443722</v>
      </c>
      <c r="AZ92">
        <v>866938047.63691437</v>
      </c>
      <c r="BA92">
        <v>906163311.05770326</v>
      </c>
      <c r="BB92">
        <v>928345745.51426411</v>
      </c>
      <c r="BC92">
        <v>980382895.3970139</v>
      </c>
      <c r="BD92">
        <v>1059647261.0859097</v>
      </c>
      <c r="BE92">
        <v>1041496885.466182</v>
      </c>
      <c r="BF92">
        <v>1075408773.0144205</v>
      </c>
      <c r="BG92">
        <v>1085781367.5159707</v>
      </c>
      <c r="BH92">
        <v>1152384166.796375</v>
      </c>
      <c r="BI92">
        <v>1213536542.7089369</v>
      </c>
      <c r="BJ92">
        <v>1271652706.0627091</v>
      </c>
      <c r="BK92">
        <v>1319485332.4852619</v>
      </c>
      <c r="BL92">
        <v>1378863398.7424419</v>
      </c>
      <c r="BM92">
        <v>1399546349.7235794</v>
      </c>
      <c r="BN92">
        <v>1489116653.0606813</v>
      </c>
      <c r="BO92">
        <v>1551659407.0252316</v>
      </c>
      <c r="BP92">
        <v>1617578278.9288015</v>
      </c>
    </row>
    <row r="93" spans="1:68" x14ac:dyDescent="0.3">
      <c r="A93" t="s">
        <v>525</v>
      </c>
      <c r="B93" t="s">
        <v>191</v>
      </c>
      <c r="C93" t="s">
        <v>606</v>
      </c>
      <c r="D93" t="s">
        <v>605</v>
      </c>
      <c r="Y93">
        <v>132086051.07654664</v>
      </c>
      <c r="Z93">
        <v>139706650.78898579</v>
      </c>
      <c r="AA93">
        <v>142782538.51488215</v>
      </c>
      <c r="AB93">
        <v>149927929.59019721</v>
      </c>
      <c r="AC93">
        <v>151444273.18888271</v>
      </c>
      <c r="AD93">
        <v>170988427.52998072</v>
      </c>
      <c r="AE93">
        <v>167003445.86168998</v>
      </c>
      <c r="AF93">
        <v>174412950.14080387</v>
      </c>
      <c r="AG93">
        <v>179044071.24742904</v>
      </c>
      <c r="AH93">
        <v>176843300.77101424</v>
      </c>
      <c r="AI93">
        <v>173733397.99698955</v>
      </c>
      <c r="AJ93">
        <v>171957427.66015247</v>
      </c>
      <c r="AK93">
        <v>231704586.21442077</v>
      </c>
      <c r="AL93">
        <v>257269046.82917976</v>
      </c>
      <c r="AM93">
        <v>300152801.1451993</v>
      </c>
      <c r="AN93">
        <v>352638311.5536164</v>
      </c>
      <c r="AO93">
        <v>587424889.58827484</v>
      </c>
      <c r="AP93">
        <v>1468403404.7697177</v>
      </c>
      <c r="AQ93">
        <v>1817508712.7692349</v>
      </c>
      <c r="AR93">
        <v>2283954429.4566116</v>
      </c>
      <c r="AS93">
        <v>2699948863.5552497</v>
      </c>
      <c r="AT93">
        <v>4411173089.8168955</v>
      </c>
      <c r="AU93">
        <v>5269712387.3253469</v>
      </c>
      <c r="AV93">
        <v>6005113941.9300146</v>
      </c>
      <c r="AW93">
        <v>8286980786.0940933</v>
      </c>
      <c r="AX93">
        <v>9674942387.180212</v>
      </c>
      <c r="AY93">
        <v>10420388726.597273</v>
      </c>
      <c r="AZ93">
        <v>12012844402.649117</v>
      </c>
      <c r="BA93">
        <v>14151023687.8999</v>
      </c>
      <c r="BB93">
        <v>14341122354.436298</v>
      </c>
      <c r="BC93">
        <v>13061295371.138821</v>
      </c>
      <c r="BD93">
        <v>13913404306.227415</v>
      </c>
      <c r="BE93">
        <v>15070007775.40518</v>
      </c>
      <c r="BF93">
        <v>14447134439.883953</v>
      </c>
      <c r="BG93">
        <v>14507099626.490307</v>
      </c>
      <c r="BH93">
        <v>13185496881.017399</v>
      </c>
      <c r="BI93">
        <v>12023008461.848507</v>
      </c>
      <c r="BJ93">
        <v>11341603434.73238</v>
      </c>
      <c r="BK93">
        <v>10634279338.581696</v>
      </c>
      <c r="BL93">
        <v>10051326714.932543</v>
      </c>
      <c r="BM93">
        <v>9569759527.14748</v>
      </c>
      <c r="BN93">
        <v>9652085293.2575397</v>
      </c>
      <c r="BO93">
        <v>10010757805.253231</v>
      </c>
      <c r="BP93">
        <v>9440987169.3572826</v>
      </c>
    </row>
    <row r="94" spans="1:68" x14ac:dyDescent="0.3">
      <c r="A94" t="s">
        <v>564</v>
      </c>
      <c r="B94" t="s">
        <v>441</v>
      </c>
      <c r="C94" t="s">
        <v>606</v>
      </c>
      <c r="D94" t="s">
        <v>605</v>
      </c>
      <c r="E94">
        <v>41774016875.982819</v>
      </c>
      <c r="F94">
        <v>47289791565.765633</v>
      </c>
      <c r="G94">
        <v>47462309725.128914</v>
      </c>
      <c r="H94">
        <v>53084157175.794151</v>
      </c>
      <c r="I94">
        <v>58079205290.132828</v>
      </c>
      <c r="J94">
        <v>64333179958.025406</v>
      </c>
      <c r="K94">
        <v>68511299278.56134</v>
      </c>
      <c r="L94">
        <v>72395537481.705872</v>
      </c>
      <c r="M94">
        <v>77610708515.492981</v>
      </c>
      <c r="N94">
        <v>86585353027.87384</v>
      </c>
      <c r="O94">
        <v>94317927816.048065</v>
      </c>
      <c r="P94">
        <v>101713563510.5715</v>
      </c>
      <c r="Q94">
        <v>112047815104.74025</v>
      </c>
      <c r="R94">
        <v>121115148324.00392</v>
      </c>
      <c r="S94">
        <v>113317463990.86916</v>
      </c>
      <c r="T94">
        <v>120532170308.80548</v>
      </c>
      <c r="U94">
        <v>128790911614.12659</v>
      </c>
      <c r="V94">
        <v>132578654371.66057</v>
      </c>
      <c r="W94">
        <v>142186447962.64102</v>
      </c>
      <c r="X94">
        <v>146853121313.33167</v>
      </c>
      <c r="Y94">
        <v>147847510036.91251</v>
      </c>
      <c r="Z94">
        <v>145550371219.62384</v>
      </c>
      <c r="AA94">
        <v>143901799272.06287</v>
      </c>
      <c r="AB94">
        <v>142349641775.67148</v>
      </c>
      <c r="AC94">
        <v>145211695738.29919</v>
      </c>
      <c r="AD94">
        <v>148855865308.7605</v>
      </c>
      <c r="AE94">
        <v>149626433106.4285</v>
      </c>
      <c r="AF94">
        <v>146246576134.82343</v>
      </c>
      <c r="AG94">
        <v>152517426493.78241</v>
      </c>
      <c r="AH94">
        <v>158313089124.38007</v>
      </c>
      <c r="AI94">
        <v>158313089124.38007</v>
      </c>
      <c r="AJ94">
        <v>163220795274.45584</v>
      </c>
      <c r="AK94">
        <v>164363340582.86053</v>
      </c>
      <c r="AL94">
        <v>161733527639.47263</v>
      </c>
      <c r="AM94">
        <v>164968198192.26208</v>
      </c>
      <c r="AN94">
        <v>168432067479.94528</v>
      </c>
      <c r="AO94">
        <v>173252810009.65387</v>
      </c>
      <c r="AP94">
        <v>181021811215.54019</v>
      </c>
      <c r="AQ94">
        <v>188072438329.15933</v>
      </c>
      <c r="AR94">
        <v>193851146493.27536</v>
      </c>
      <c r="AS94">
        <v>201449666605.46561</v>
      </c>
      <c r="AT94">
        <v>209772785177.23944</v>
      </c>
      <c r="AU94">
        <v>218001902488.38086</v>
      </c>
      <c r="AV94">
        <v>230634091749.11951</v>
      </c>
      <c r="AW94">
        <v>242306465817.46207</v>
      </c>
      <c r="AX94">
        <v>243758225711.40662</v>
      </c>
      <c r="AY94">
        <v>257536497407.64526</v>
      </c>
      <c r="AZ94">
        <v>265967590445.39603</v>
      </c>
      <c r="BA94">
        <v>265076140108.78156</v>
      </c>
      <c r="BB94">
        <v>253675921785.91907</v>
      </c>
      <c r="BC94">
        <v>239780041723.27414</v>
      </c>
      <c r="BD94">
        <v>215444010389.58899</v>
      </c>
      <c r="BE94">
        <v>200176146628.86124</v>
      </c>
      <c r="BF94">
        <v>195139720340.7796</v>
      </c>
      <c r="BG94">
        <v>196067992081.69522</v>
      </c>
      <c r="BH94">
        <v>195683527003.37451</v>
      </c>
      <c r="BI94">
        <v>194730209118.46591</v>
      </c>
      <c r="BJ94">
        <v>196856953384.06396</v>
      </c>
      <c r="BK94">
        <v>200141371166.33035</v>
      </c>
      <c r="BL94">
        <v>203903008195.06082</v>
      </c>
      <c r="BM94">
        <v>184906515414.09872</v>
      </c>
      <c r="BN94">
        <v>200401577457.97839</v>
      </c>
      <c r="BO94">
        <v>211538468429.43149</v>
      </c>
      <c r="BP94">
        <v>215793609025.32169</v>
      </c>
    </row>
    <row r="95" spans="1:68" x14ac:dyDescent="0.3">
      <c r="A95" t="s">
        <v>62</v>
      </c>
      <c r="B95" t="s">
        <v>492</v>
      </c>
      <c r="C95" t="s">
        <v>606</v>
      </c>
      <c r="D95" t="s">
        <v>605</v>
      </c>
      <c r="V95">
        <v>294935712.54433382</v>
      </c>
      <c r="W95">
        <v>310689414.96455431</v>
      </c>
      <c r="X95">
        <v>328094495.50826985</v>
      </c>
      <c r="Y95">
        <v>326339898.48376989</v>
      </c>
      <c r="Z95">
        <v>331346564.40885687</v>
      </c>
      <c r="AA95">
        <v>345012163.68587929</v>
      </c>
      <c r="AB95">
        <v>357544988.86394733</v>
      </c>
      <c r="AC95">
        <v>370303857.5108279</v>
      </c>
      <c r="AD95">
        <v>392446947.51446468</v>
      </c>
      <c r="AE95">
        <v>420680655.48708969</v>
      </c>
      <c r="AF95">
        <v>458951762.78689575</v>
      </c>
      <c r="AG95">
        <v>472567905.61798352</v>
      </c>
      <c r="AH95">
        <v>490372992.07684946</v>
      </c>
      <c r="AI95">
        <v>510049757.10041505</v>
      </c>
      <c r="AJ95">
        <v>517116730.1603266</v>
      </c>
      <c r="AK95">
        <v>512715297.5424751</v>
      </c>
      <c r="AL95">
        <v>502672150.40579963</v>
      </c>
      <c r="AM95">
        <v>511185184.99145907</v>
      </c>
      <c r="AN95">
        <v>522070746.47428173</v>
      </c>
      <c r="AO95">
        <v>545241471.58655894</v>
      </c>
      <c r="AP95">
        <v>572588028.20201862</v>
      </c>
      <c r="AQ95">
        <v>639887179.22811389</v>
      </c>
      <c r="AR95">
        <v>684028916.01796412</v>
      </c>
      <c r="AS95">
        <v>717463922.03278041</v>
      </c>
      <c r="AT95">
        <v>702943169.42260349</v>
      </c>
      <c r="AU95">
        <v>727105600.38447118</v>
      </c>
      <c r="AV95">
        <v>795918681.21846116</v>
      </c>
      <c r="AW95">
        <v>790765503.20113385</v>
      </c>
      <c r="AX95">
        <v>895749020.65974832</v>
      </c>
      <c r="AY95">
        <v>859960907.03951442</v>
      </c>
      <c r="AZ95">
        <v>912620191.34902132</v>
      </c>
      <c r="BA95">
        <v>921267656.66556752</v>
      </c>
      <c r="BB95">
        <v>860341634.56218874</v>
      </c>
      <c r="BC95">
        <v>855944031.10045612</v>
      </c>
      <c r="BD95">
        <v>862490064.65601552</v>
      </c>
      <c r="BE95">
        <v>852529700.2278142</v>
      </c>
      <c r="BF95">
        <v>872573509.10232258</v>
      </c>
      <c r="BG95">
        <v>936638937.78604817</v>
      </c>
      <c r="BH95">
        <v>997007407.40740728</v>
      </c>
      <c r="BI95">
        <v>1034291535.8551226</v>
      </c>
      <c r="BJ95">
        <v>1080200382.6086304</v>
      </c>
      <c r="BK95">
        <v>1127312678.4280632</v>
      </c>
      <c r="BL95">
        <v>1134939081.0314412</v>
      </c>
      <c r="BM95">
        <v>978809798.80448759</v>
      </c>
      <c r="BN95">
        <v>1024691294.442861</v>
      </c>
      <c r="BO95">
        <v>1099706286.2188244</v>
      </c>
      <c r="BP95">
        <v>1152594316.5676591</v>
      </c>
    </row>
    <row r="96" spans="1:68" x14ac:dyDescent="0.3">
      <c r="A96" t="s">
        <v>426</v>
      </c>
      <c r="B96" t="s">
        <v>540</v>
      </c>
      <c r="C96" t="s">
        <v>606</v>
      </c>
      <c r="D96" t="s">
        <v>605</v>
      </c>
      <c r="O96">
        <v>713408661.20170951</v>
      </c>
      <c r="P96">
        <v>806585905.96937096</v>
      </c>
      <c r="Q96">
        <v>856410923.89451873</v>
      </c>
      <c r="R96">
        <v>914698328.3705492</v>
      </c>
      <c r="S96">
        <v>966893338.26946735</v>
      </c>
      <c r="T96">
        <v>973141791.14350593</v>
      </c>
      <c r="U96">
        <v>1031133339.5516062</v>
      </c>
      <c r="V96">
        <v>1122103173.7353063</v>
      </c>
      <c r="W96">
        <v>1189616948.4360702</v>
      </c>
      <c r="X96">
        <v>1247439439.6114149</v>
      </c>
      <c r="Y96">
        <v>1355667363.5731585</v>
      </c>
      <c r="Z96">
        <v>1364686341.4837482</v>
      </c>
      <c r="AA96">
        <v>1304371833.6637237</v>
      </c>
      <c r="AB96">
        <v>1349466794.1090379</v>
      </c>
      <c r="AC96">
        <v>1279569603.0571775</v>
      </c>
      <c r="AD96">
        <v>1326355632.1988332</v>
      </c>
      <c r="AE96">
        <v>1420491372.1784229</v>
      </c>
      <c r="AF96">
        <v>1498843859.4445949</v>
      </c>
      <c r="AG96">
        <v>1582833234.4960699</v>
      </c>
      <c r="AH96">
        <v>1688242726.4038377</v>
      </c>
      <c r="AI96">
        <v>1490388563.2302833</v>
      </c>
      <c r="AJ96">
        <v>1488697499.8421383</v>
      </c>
      <c r="AK96">
        <v>1412599749.261565</v>
      </c>
      <c r="AL96">
        <v>1341575185.5452647</v>
      </c>
      <c r="AM96">
        <v>1421055060.7020199</v>
      </c>
      <c r="AN96">
        <v>1474041620.8582919</v>
      </c>
      <c r="AO96">
        <v>1496589112.2124472</v>
      </c>
      <c r="AP96">
        <v>1518572904.4964561</v>
      </c>
      <c r="AQ96">
        <v>1636383513.2091579</v>
      </c>
      <c r="AR96">
        <v>1658930987.1021397</v>
      </c>
      <c r="AS96">
        <v>1776741578.353668</v>
      </c>
      <c r="AT96">
        <v>1799289052.2466495</v>
      </c>
      <c r="AU96">
        <v>1781814765.2179408</v>
      </c>
      <c r="AV96">
        <v>1860749973.9838693</v>
      </c>
      <c r="AW96">
        <v>1989264212.3221724</v>
      </c>
      <c r="AX96">
        <v>2088478601.2132378</v>
      </c>
      <c r="AY96">
        <v>2204508100.3651433</v>
      </c>
      <c r="AZ96">
        <v>2256367786.2163339</v>
      </c>
      <c r="BA96">
        <v>2395498418.1564965</v>
      </c>
      <c r="BB96">
        <v>2416242292.496973</v>
      </c>
      <c r="BC96">
        <v>2458184031.6937943</v>
      </c>
      <c r="BD96">
        <v>2445978671.2863932</v>
      </c>
      <c r="BE96">
        <v>2480080343.4976306</v>
      </c>
      <c r="BF96">
        <v>2447881939.2183056</v>
      </c>
      <c r="BG96">
        <v>2563963821.891273</v>
      </c>
      <c r="BH96">
        <v>2499113022.8167543</v>
      </c>
      <c r="BI96">
        <v>2616120347.695147</v>
      </c>
      <c r="BJ96">
        <v>2617499780.4164414</v>
      </c>
      <c r="BK96">
        <v>2633808516.6403513</v>
      </c>
      <c r="BL96">
        <v>2708402650.6323662</v>
      </c>
      <c r="BM96">
        <v>2713483852.1753616</v>
      </c>
      <c r="BN96">
        <v>2748493505.4183369</v>
      </c>
    </row>
    <row r="97" spans="1:68" x14ac:dyDescent="0.3">
      <c r="A97" t="s">
        <v>217</v>
      </c>
      <c r="B97" t="s">
        <v>117</v>
      </c>
      <c r="C97" t="s">
        <v>606</v>
      </c>
      <c r="D97" t="s">
        <v>605</v>
      </c>
      <c r="E97">
        <v>7658203953.9458971</v>
      </c>
      <c r="F97">
        <v>7987393256.0907211</v>
      </c>
      <c r="G97">
        <v>8269867519.4610577</v>
      </c>
      <c r="H97">
        <v>9058899212.4910202</v>
      </c>
      <c r="I97">
        <v>9478597327.4196224</v>
      </c>
      <c r="J97">
        <v>9892031877.094614</v>
      </c>
      <c r="K97">
        <v>10437290960.903166</v>
      </c>
      <c r="L97">
        <v>10866490694.868954</v>
      </c>
      <c r="M97">
        <v>11819051078.348541</v>
      </c>
      <c r="N97">
        <v>12378908774.465559</v>
      </c>
      <c r="O97">
        <v>13085482478.029484</v>
      </c>
      <c r="P97">
        <v>13816143700.941488</v>
      </c>
      <c r="Q97">
        <v>14829288650.509747</v>
      </c>
      <c r="R97">
        <v>15835134733.102221</v>
      </c>
      <c r="S97">
        <v>16844629307.497169</v>
      </c>
      <c r="T97">
        <v>17173098032.92312</v>
      </c>
      <c r="U97">
        <v>18441720400.616104</v>
      </c>
      <c r="V97">
        <v>19881875044.635811</v>
      </c>
      <c r="W97">
        <v>20875310670.925957</v>
      </c>
      <c r="X97">
        <v>21859259273.40995</v>
      </c>
      <c r="Y97">
        <v>22681162648.100346</v>
      </c>
      <c r="Z97">
        <v>22827877701.635723</v>
      </c>
      <c r="AA97">
        <v>22022033299.7771</v>
      </c>
      <c r="AB97">
        <v>21455606465.404018</v>
      </c>
      <c r="AC97">
        <v>21562175980.533703</v>
      </c>
      <c r="AD97">
        <v>21430789242.612679</v>
      </c>
      <c r="AE97">
        <v>21461445899.942074</v>
      </c>
      <c r="AF97">
        <v>22222035959.973675</v>
      </c>
      <c r="AG97">
        <v>23087003612.936646</v>
      </c>
      <c r="AH97">
        <v>23997229397.821556</v>
      </c>
      <c r="AI97">
        <v>24741758600.276833</v>
      </c>
      <c r="AJ97">
        <v>25646873675.016327</v>
      </c>
      <c r="AK97">
        <v>26887756327.046631</v>
      </c>
      <c r="AL97">
        <v>27943673995.070656</v>
      </c>
      <c r="AM97">
        <v>29070849568.632629</v>
      </c>
      <c r="AN97">
        <v>30509434368.801559</v>
      </c>
      <c r="AO97">
        <v>31411836282.323658</v>
      </c>
      <c r="AP97">
        <v>32782677071.620609</v>
      </c>
      <c r="AQ97">
        <v>34419689165.778862</v>
      </c>
      <c r="AR97">
        <v>35743836013.214203</v>
      </c>
      <c r="AS97">
        <v>37033784129.525154</v>
      </c>
      <c r="AT97">
        <v>37897624870.091942</v>
      </c>
      <c r="AU97">
        <v>39352623487.466354</v>
      </c>
      <c r="AV97">
        <v>40360199271.019028</v>
      </c>
      <c r="AW97">
        <v>41626668759.024582</v>
      </c>
      <c r="AX97">
        <v>42990369635.920792</v>
      </c>
      <c r="AY97">
        <v>45290955325.290169</v>
      </c>
      <c r="AZ97">
        <v>48161368665.894028</v>
      </c>
      <c r="BA97">
        <v>49747574901.770912</v>
      </c>
      <c r="BB97">
        <v>49984820144.555077</v>
      </c>
      <c r="BC97">
        <v>51426470044.89621</v>
      </c>
      <c r="BD97">
        <v>53567820370.745369</v>
      </c>
      <c r="BE97">
        <v>55161306913.260094</v>
      </c>
      <c r="BF97">
        <v>57199417471.409882</v>
      </c>
      <c r="BG97">
        <v>59741346761.361664</v>
      </c>
      <c r="BH97">
        <v>62186064718.742386</v>
      </c>
      <c r="BI97">
        <v>63851284748.838951</v>
      </c>
      <c r="BJ97">
        <v>65817809494.362755</v>
      </c>
      <c r="BK97">
        <v>68060138938.47538</v>
      </c>
      <c r="BL97">
        <v>70794725855.022446</v>
      </c>
      <c r="BM97">
        <v>69526185112.429016</v>
      </c>
      <c r="BN97">
        <v>75089954137.262268</v>
      </c>
      <c r="BO97">
        <v>78182161579.310547</v>
      </c>
      <c r="BP97">
        <v>80906407059.099869</v>
      </c>
    </row>
    <row r="98" spans="1:68" x14ac:dyDescent="0.3">
      <c r="A98" t="s">
        <v>598</v>
      </c>
      <c r="B98" t="s">
        <v>30</v>
      </c>
      <c r="C98" t="s">
        <v>606</v>
      </c>
      <c r="D98" t="s">
        <v>605</v>
      </c>
      <c r="AU98">
        <v>4800664422.2020025</v>
      </c>
      <c r="AV98">
        <v>4842877343.0391273</v>
      </c>
      <c r="AW98">
        <v>5157363603.2757063</v>
      </c>
      <c r="AX98">
        <v>5345211101.0009117</v>
      </c>
      <c r="AY98">
        <v>5149976342.1292105</v>
      </c>
      <c r="AZ98">
        <v>5186912647.8616943</v>
      </c>
      <c r="BA98">
        <v>5292444949.9545059</v>
      </c>
      <c r="BB98">
        <v>5315662056.4149246</v>
      </c>
      <c r="BC98">
        <v>5435968880.8007298</v>
      </c>
      <c r="BD98">
        <v>5440190172.8844414</v>
      </c>
      <c r="BE98">
        <v>5556275705.1865339</v>
      </c>
      <c r="BF98">
        <v>5650199454.0491362</v>
      </c>
      <c r="BG98">
        <v>5751510464.0582352</v>
      </c>
      <c r="BH98">
        <v>5799000000</v>
      </c>
      <c r="BI98">
        <v>5809553230.209281</v>
      </c>
      <c r="BJ98">
        <v>5861264058.2347584</v>
      </c>
      <c r="BK98">
        <v>5812719199.2720652</v>
      </c>
      <c r="BL98">
        <v>5959409099.1810732</v>
      </c>
      <c r="BM98">
        <v>5332547224.7497721</v>
      </c>
      <c r="BN98">
        <v>5442300818.9262962</v>
      </c>
      <c r="BO98">
        <v>5719850773.4303913</v>
      </c>
    </row>
    <row r="99" spans="1:68" x14ac:dyDescent="0.3">
      <c r="A99" t="s">
        <v>296</v>
      </c>
      <c r="B99" t="s">
        <v>432</v>
      </c>
      <c r="C99" t="s">
        <v>606</v>
      </c>
      <c r="D99" t="s">
        <v>605</v>
      </c>
      <c r="E99">
        <v>1555849243.7100849</v>
      </c>
      <c r="F99">
        <v>1628811172.246479</v>
      </c>
      <c r="G99">
        <v>1646808327.2775366</v>
      </c>
      <c r="H99">
        <v>1444602377.0295858</v>
      </c>
      <c r="I99">
        <v>1608713286.3274515</v>
      </c>
      <c r="J99">
        <v>1778288055.6640399</v>
      </c>
      <c r="K99">
        <v>1871350740.2417097</v>
      </c>
      <c r="L99">
        <v>1952073734.2744441</v>
      </c>
      <c r="M99">
        <v>1972079123.7602537</v>
      </c>
      <c r="N99">
        <v>2110013962.8686173</v>
      </c>
      <c r="O99">
        <v>2199804697.4954376</v>
      </c>
      <c r="P99">
        <v>2268281336.5874734</v>
      </c>
      <c r="Q99">
        <v>2193027225.9630742</v>
      </c>
      <c r="R99">
        <v>2220324260.2462144</v>
      </c>
      <c r="S99">
        <v>2391352284.3697348</v>
      </c>
      <c r="T99">
        <v>2594211213.1220064</v>
      </c>
      <c r="U99">
        <v>2634081989.7314992</v>
      </c>
      <c r="V99">
        <v>2564577004.0123901</v>
      </c>
      <c r="W99">
        <v>2518255902.1122999</v>
      </c>
      <c r="X99">
        <v>2472028372.6862845</v>
      </c>
      <c r="Y99">
        <v>2514890618.6942387</v>
      </c>
      <c r="Z99">
        <v>2552517555.0615473</v>
      </c>
      <c r="AA99">
        <v>2215837056.7070618</v>
      </c>
      <c r="AB99">
        <v>2065328835.4096951</v>
      </c>
      <c r="AC99">
        <v>1961468862.2541833</v>
      </c>
      <c r="AD99">
        <v>2008537592.2420399</v>
      </c>
      <c r="AE99">
        <v>1990448657.7497857</v>
      </c>
      <c r="AF99">
        <v>2008350685.183672</v>
      </c>
      <c r="AG99">
        <v>1934171587.8470984</v>
      </c>
      <c r="AH99">
        <v>1839074818.1412334</v>
      </c>
      <c r="AI99">
        <v>1782661480.134028</v>
      </c>
      <c r="AJ99">
        <v>1890652727.1375377</v>
      </c>
      <c r="AK99">
        <v>2037327406.1311197</v>
      </c>
      <c r="AL99">
        <v>2203881070.8209591</v>
      </c>
      <c r="AM99">
        <v>2391925529.8736024</v>
      </c>
      <c r="AN99">
        <v>2512273984.6192417</v>
      </c>
      <c r="AO99">
        <v>2712138382.1499119</v>
      </c>
      <c r="AP99">
        <v>2879766586.4364696</v>
      </c>
      <c r="AQ99">
        <v>2831412296.3274574</v>
      </c>
      <c r="AR99">
        <v>2915226398.4707365</v>
      </c>
      <c r="AS99">
        <v>2875468427.0782213</v>
      </c>
      <c r="AT99">
        <v>2941015352.6774759</v>
      </c>
      <c r="AU99">
        <v>2974326085.5183063</v>
      </c>
      <c r="AV99">
        <v>2955521640.8758297</v>
      </c>
      <c r="AW99">
        <v>3001726850.8200297</v>
      </c>
      <c r="AX99">
        <v>2943164432.8422875</v>
      </c>
      <c r="AY99">
        <v>3094137270.7084298</v>
      </c>
      <c r="AZ99">
        <v>3316643991.4527392</v>
      </c>
      <c r="BA99">
        <v>3374858506.0667429</v>
      </c>
      <c r="BB99">
        <v>3496741806.9376283</v>
      </c>
      <c r="BC99">
        <v>3641452424.5685515</v>
      </c>
      <c r="BD99">
        <v>3830671453.0056434</v>
      </c>
      <c r="BE99">
        <v>4032790343.8501096</v>
      </c>
      <c r="BF99">
        <v>4180123674.4704843</v>
      </c>
      <c r="BG99">
        <v>4250621228.2517514</v>
      </c>
      <c r="BH99">
        <v>4279840193.7046003</v>
      </c>
      <c r="BI99">
        <v>4442793237.2399282</v>
      </c>
      <c r="BJ99">
        <v>4608708975.0781546</v>
      </c>
      <c r="BK99">
        <v>4813377725.7734756</v>
      </c>
      <c r="BL99">
        <v>5071030135.7316179</v>
      </c>
      <c r="BM99">
        <v>7275896377.2041798</v>
      </c>
      <c r="BN99">
        <v>8731623508.2472572</v>
      </c>
      <c r="BO99">
        <v>14270953618.873106</v>
      </c>
      <c r="BP99">
        <v>18982777676.395844</v>
      </c>
    </row>
    <row r="100" spans="1:68" x14ac:dyDescent="0.3">
      <c r="A100" t="s">
        <v>284</v>
      </c>
      <c r="B100" t="s">
        <v>433</v>
      </c>
      <c r="C100" t="s">
        <v>606</v>
      </c>
      <c r="D100" t="s">
        <v>605</v>
      </c>
      <c r="E100">
        <v>9334117926093.041</v>
      </c>
      <c r="F100">
        <v>9751359206031.7324</v>
      </c>
      <c r="G100">
        <v>10298025756893.217</v>
      </c>
      <c r="H100">
        <v>10818416029554.309</v>
      </c>
      <c r="I100">
        <v>11508591379141.049</v>
      </c>
      <c r="J100">
        <v>12143820463585.074</v>
      </c>
      <c r="K100">
        <v>12814356125812.018</v>
      </c>
      <c r="L100">
        <v>13303963419398.996</v>
      </c>
      <c r="M100">
        <v>14088184289637.781</v>
      </c>
      <c r="N100">
        <v>14879491622820.109</v>
      </c>
      <c r="O100">
        <v>15328710008977.563</v>
      </c>
      <c r="P100">
        <v>15937436114589.246</v>
      </c>
      <c r="Q100">
        <v>16820686454993.4</v>
      </c>
      <c r="R100">
        <v>17884225148602.008</v>
      </c>
      <c r="S100">
        <v>18090578875671.637</v>
      </c>
      <c r="T100">
        <v>18054412515309.848</v>
      </c>
      <c r="U100">
        <v>18957957141125.727</v>
      </c>
      <c r="V100">
        <v>19698123480743.941</v>
      </c>
      <c r="W100">
        <v>20520244106888.98</v>
      </c>
      <c r="X100">
        <v>21361815090104.871</v>
      </c>
      <c r="Y100">
        <v>21638094056785.113</v>
      </c>
      <c r="Z100">
        <v>22055821434817.895</v>
      </c>
      <c r="AA100">
        <v>22000619326807.734</v>
      </c>
      <c r="AB100">
        <v>22617118880050.75</v>
      </c>
      <c r="AC100">
        <v>23675823750453.156</v>
      </c>
      <c r="AD100">
        <v>24514035720522.824</v>
      </c>
      <c r="AE100">
        <v>25317183801851.242</v>
      </c>
      <c r="AF100">
        <v>26206975476299.457</v>
      </c>
      <c r="AG100">
        <v>27441495622233.746</v>
      </c>
      <c r="AH100">
        <v>28503484135626.762</v>
      </c>
      <c r="AI100">
        <v>29268157099069.375</v>
      </c>
      <c r="AJ100">
        <v>29532409198554.789</v>
      </c>
      <c r="AK100">
        <v>29977786674259.453</v>
      </c>
      <c r="AL100">
        <v>30294213280364.949</v>
      </c>
      <c r="AM100">
        <v>31167501738224.602</v>
      </c>
      <c r="AN100">
        <v>32012183362413.449</v>
      </c>
      <c r="AO100">
        <v>32939386943368.961</v>
      </c>
      <c r="AP100">
        <v>34084890991972.832</v>
      </c>
      <c r="AQ100">
        <v>35016579851251.773</v>
      </c>
      <c r="AR100">
        <v>36250819196319.211</v>
      </c>
      <c r="AS100">
        <v>37794769217440.305</v>
      </c>
      <c r="AT100">
        <v>38393074013085.641</v>
      </c>
      <c r="AU100">
        <v>39015249202803.734</v>
      </c>
      <c r="AV100">
        <v>39914637225183.93</v>
      </c>
      <c r="AW100">
        <v>41316993639617.695</v>
      </c>
      <c r="AX100">
        <v>42545983620263.289</v>
      </c>
      <c r="AY100">
        <v>43916086523064.813</v>
      </c>
      <c r="AZ100">
        <v>45170625278205.711</v>
      </c>
      <c r="BA100">
        <v>45475926787373.359</v>
      </c>
      <c r="BB100">
        <v>43939509714130.148</v>
      </c>
      <c r="BC100">
        <v>45278935441459.078</v>
      </c>
      <c r="BD100">
        <v>46192597212675.117</v>
      </c>
      <c r="BE100">
        <v>46872962482685.547</v>
      </c>
      <c r="BF100">
        <v>47621972302268.008</v>
      </c>
      <c r="BG100">
        <v>48641924544463.602</v>
      </c>
      <c r="BH100">
        <v>49773105280474.141</v>
      </c>
      <c r="BI100">
        <v>50685466661730.305</v>
      </c>
      <c r="BJ100">
        <v>51940600203999.695</v>
      </c>
      <c r="BK100">
        <v>53171589543059.008</v>
      </c>
      <c r="BL100">
        <v>54153045133853.852</v>
      </c>
      <c r="BM100">
        <v>52033132522339.063</v>
      </c>
      <c r="BN100">
        <v>54938854205393.617</v>
      </c>
      <c r="BO100">
        <v>56390111344530.859</v>
      </c>
      <c r="BP100">
        <v>57317255192081.609</v>
      </c>
    </row>
    <row r="101" spans="1:68" x14ac:dyDescent="0.3">
      <c r="A101" t="s">
        <v>221</v>
      </c>
      <c r="B101" t="s">
        <v>276</v>
      </c>
      <c r="C101" t="s">
        <v>606</v>
      </c>
      <c r="D101" t="s">
        <v>605</v>
      </c>
      <c r="F101">
        <v>12533092837.198633</v>
      </c>
      <c r="G101">
        <v>14324208845.130306</v>
      </c>
      <c r="H101">
        <v>16582182158.387527</v>
      </c>
      <c r="I101">
        <v>18012911030.477413</v>
      </c>
      <c r="J101">
        <v>20650378558.640533</v>
      </c>
      <c r="K101">
        <v>21021009851.329948</v>
      </c>
      <c r="L101">
        <v>21358031101.328274</v>
      </c>
      <c r="M101">
        <v>22083639694.22084</v>
      </c>
      <c r="N101">
        <v>24588738903.566311</v>
      </c>
      <c r="O101">
        <v>26852582464.005878</v>
      </c>
      <c r="P101">
        <v>28810942965.191498</v>
      </c>
      <c r="Q101">
        <v>31868305821.221382</v>
      </c>
      <c r="R101">
        <v>35781688839.900703</v>
      </c>
      <c r="S101">
        <v>36645881307.45105</v>
      </c>
      <c r="T101">
        <v>36826132426.814903</v>
      </c>
      <c r="U101">
        <v>42778793275.487495</v>
      </c>
      <c r="V101">
        <v>47794861941.360786</v>
      </c>
      <c r="W101">
        <v>51743121134.47641</v>
      </c>
      <c r="X101">
        <v>57722946264.228111</v>
      </c>
      <c r="Y101">
        <v>63557741757.71003</v>
      </c>
      <c r="Z101">
        <v>69443758035.430084</v>
      </c>
      <c r="AA101">
        <v>71492244096.297623</v>
      </c>
      <c r="AB101">
        <v>75765323633.503159</v>
      </c>
      <c r="AC101">
        <v>83321943197.58786</v>
      </c>
      <c r="AD101">
        <v>83952822115.361359</v>
      </c>
      <c r="AE101">
        <v>93234718836.626694</v>
      </c>
      <c r="AF101">
        <v>105726719943.54889</v>
      </c>
      <c r="AG101">
        <v>114725693771.20224</v>
      </c>
      <c r="AH101">
        <v>117337953767.34706</v>
      </c>
      <c r="AI101">
        <v>121832606359.96475</v>
      </c>
      <c r="AJ101">
        <v>128779410834.40085</v>
      </c>
      <c r="AK101">
        <v>136808642848.10753</v>
      </c>
      <c r="AL101">
        <v>145292416158.3454</v>
      </c>
      <c r="AM101">
        <v>154062450345.88718</v>
      </c>
      <c r="AN101">
        <v>157719499237.60397</v>
      </c>
      <c r="AO101">
        <v>164436097940.18332</v>
      </c>
      <c r="AP101">
        <v>172821918694.49615</v>
      </c>
      <c r="AQ101">
        <v>162655341191.9852</v>
      </c>
      <c r="AR101">
        <v>166732630720.22653</v>
      </c>
      <c r="AS101">
        <v>179510086984.25113</v>
      </c>
      <c r="AT101">
        <v>180516776824.58084</v>
      </c>
      <c r="AU101">
        <v>183507380006.77228</v>
      </c>
      <c r="AV101">
        <v>189115883226.51901</v>
      </c>
      <c r="AW101">
        <v>205569150152.66672</v>
      </c>
      <c r="AX101">
        <v>220756860848.0318</v>
      </c>
      <c r="AY101">
        <v>236281938102.05298</v>
      </c>
      <c r="AZ101">
        <v>251557126990.72363</v>
      </c>
      <c r="BA101">
        <v>256910216906.59521</v>
      </c>
      <c r="BB101">
        <v>250592564806.64371</v>
      </c>
      <c r="BC101">
        <v>267551824019.33261</v>
      </c>
      <c r="BD101">
        <v>280433678600.89429</v>
      </c>
      <c r="BE101">
        <v>285201930753.36377</v>
      </c>
      <c r="BF101">
        <v>294047587536.96051</v>
      </c>
      <c r="BG101">
        <v>302170283094.04108</v>
      </c>
      <c r="BH101">
        <v>309385622601.34808</v>
      </c>
      <c r="BI101">
        <v>316116033650.23877</v>
      </c>
      <c r="BJ101">
        <v>328116085022.70306</v>
      </c>
      <c r="BK101">
        <v>337457259730.2215</v>
      </c>
      <c r="BL101">
        <v>331813535027.38074</v>
      </c>
      <c r="BM101">
        <v>310097073539.27148</v>
      </c>
      <c r="BN101">
        <v>330111969064.70142</v>
      </c>
      <c r="BO101">
        <v>317961363117.44281</v>
      </c>
      <c r="BP101">
        <v>328183995725.40088</v>
      </c>
    </row>
    <row r="102" spans="1:68" x14ac:dyDescent="0.3">
      <c r="A102" t="s">
        <v>447</v>
      </c>
      <c r="B102" t="s">
        <v>52</v>
      </c>
      <c r="C102" t="s">
        <v>606</v>
      </c>
      <c r="D102" t="s">
        <v>605</v>
      </c>
      <c r="E102">
        <v>2488221554.71134</v>
      </c>
      <c r="F102">
        <v>2534394469.9140038</v>
      </c>
      <c r="G102">
        <v>2680498409.1646304</v>
      </c>
      <c r="H102">
        <v>2776471958.1516647</v>
      </c>
      <c r="I102">
        <v>2926863603.5074749</v>
      </c>
      <c r="J102">
        <v>3191368847.5631361</v>
      </c>
      <c r="K102">
        <v>3362867975.7072978</v>
      </c>
      <c r="L102">
        <v>3563884850.2188621</v>
      </c>
      <c r="M102">
        <v>3799036503.2627869</v>
      </c>
      <c r="N102">
        <v>3823936864.3005567</v>
      </c>
      <c r="O102">
        <v>3962620383.3023963</v>
      </c>
      <c r="P102">
        <v>4120927210.5443821</v>
      </c>
      <c r="Q102">
        <v>4358387600.3987083</v>
      </c>
      <c r="R102">
        <v>4701386276.0700827</v>
      </c>
      <c r="S102">
        <v>4643670096.1984653</v>
      </c>
      <c r="T102">
        <v>4742611928.0635338</v>
      </c>
      <c r="U102">
        <v>5240619049.4913588</v>
      </c>
      <c r="V102">
        <v>5784799119.2310352</v>
      </c>
      <c r="W102">
        <v>6129932487.3047791</v>
      </c>
      <c r="X102">
        <v>6473817206.131588</v>
      </c>
      <c r="Y102">
        <v>6512618291.9095078</v>
      </c>
      <c r="Z102">
        <v>6433031815.4028234</v>
      </c>
      <c r="AA102">
        <v>6299568219.9563532</v>
      </c>
      <c r="AB102">
        <v>6356623024.0362272</v>
      </c>
      <c r="AC102">
        <v>6758825363.1700687</v>
      </c>
      <c r="AD102">
        <v>7139092751.1495409</v>
      </c>
      <c r="AE102">
        <v>7519661681.171957</v>
      </c>
      <c r="AF102">
        <v>8018843592.0901508</v>
      </c>
      <c r="AG102">
        <v>8158855312.1167831</v>
      </c>
      <c r="AH102">
        <v>8381416559.3934679</v>
      </c>
      <c r="AI102">
        <v>8615404668.1517429</v>
      </c>
      <c r="AJ102">
        <v>8329432815.3230124</v>
      </c>
      <c r="AK102">
        <v>8835336566.4551601</v>
      </c>
      <c r="AL102">
        <v>9409255132.5571327</v>
      </c>
      <c r="AM102">
        <v>9429193673.3792267</v>
      </c>
      <c r="AN102">
        <v>10012795187.149897</v>
      </c>
      <c r="AO102">
        <v>10200112185.866018</v>
      </c>
      <c r="AP102">
        <v>10669121816.638832</v>
      </c>
      <c r="AQ102">
        <v>11052168152.492594</v>
      </c>
      <c r="AR102">
        <v>10970862757.513277</v>
      </c>
      <c r="AS102">
        <v>11770779974.658651</v>
      </c>
      <c r="AT102">
        <v>12091321063.133352</v>
      </c>
      <c r="AU102">
        <v>12545270107.725744</v>
      </c>
      <c r="AV102">
        <v>13115708313.206804</v>
      </c>
      <c r="AW102">
        <v>13933118990.726389</v>
      </c>
      <c r="AX102">
        <v>14776156180.001871</v>
      </c>
      <c r="AY102">
        <v>15746542343.933376</v>
      </c>
      <c r="AZ102">
        <v>16720989901.631535</v>
      </c>
      <c r="BA102">
        <v>17428555328.717682</v>
      </c>
      <c r="BB102">
        <v>17004757718.284252</v>
      </c>
      <c r="BC102">
        <v>17639229093.96674</v>
      </c>
      <c r="BD102">
        <v>18315815357.186047</v>
      </c>
      <c r="BE102">
        <v>19072018181.907093</v>
      </c>
      <c r="BF102">
        <v>19604424966.410194</v>
      </c>
      <c r="BG102">
        <v>20203944075.628029</v>
      </c>
      <c r="BH102">
        <v>20979791685.416042</v>
      </c>
      <c r="BI102">
        <v>21796529142.77322</v>
      </c>
      <c r="BJ102">
        <v>22852116284.635612</v>
      </c>
      <c r="BK102">
        <v>23730778960.538155</v>
      </c>
      <c r="BL102">
        <v>24338200129.367191</v>
      </c>
      <c r="BM102">
        <v>22156260473.816906</v>
      </c>
      <c r="BN102">
        <v>24940257609.689186</v>
      </c>
      <c r="BO102">
        <v>25973672631.776558</v>
      </c>
      <c r="BP102">
        <v>26904206369.372776</v>
      </c>
    </row>
    <row r="103" spans="1:68" x14ac:dyDescent="0.3">
      <c r="A103" t="s">
        <v>557</v>
      </c>
      <c r="B103" t="s">
        <v>133</v>
      </c>
      <c r="C103" t="s">
        <v>606</v>
      </c>
      <c r="D103" t="s">
        <v>605</v>
      </c>
      <c r="E103">
        <v>120066162798.87973</v>
      </c>
      <c r="F103">
        <v>119867669303.28636</v>
      </c>
      <c r="G103">
        <v>128551873257.5842</v>
      </c>
      <c r="H103">
        <v>132923533376.2547</v>
      </c>
      <c r="I103">
        <v>137424524837.46092</v>
      </c>
      <c r="J103">
        <v>142797877199.10309</v>
      </c>
      <c r="K103">
        <v>148399163417.35516</v>
      </c>
      <c r="L103">
        <v>152016809060.1622</v>
      </c>
      <c r="M103">
        <v>158957911510.93619</v>
      </c>
      <c r="N103">
        <v>166121017926.95663</v>
      </c>
      <c r="O103">
        <v>166147945104.88922</v>
      </c>
      <c r="P103">
        <v>173732695289.2717</v>
      </c>
      <c r="Q103">
        <v>177491249233.67017</v>
      </c>
      <c r="R103">
        <v>183213030448.87527</v>
      </c>
      <c r="S103">
        <v>192756491176.90982</v>
      </c>
      <c r="T103">
        <v>196706393478.43021</v>
      </c>
      <c r="U103">
        <v>204321692723.90796</v>
      </c>
      <c r="V103">
        <v>211722235578.08264</v>
      </c>
      <c r="W103">
        <v>217108182755.00354</v>
      </c>
      <c r="X103">
        <v>218412181337.32471</v>
      </c>
      <c r="Y103">
        <v>219770653169.79819</v>
      </c>
      <c r="Z103">
        <v>226061186764.51855</v>
      </c>
      <c r="AA103">
        <v>227339444785.24551</v>
      </c>
      <c r="AB103">
        <v>228065961337.94785</v>
      </c>
      <c r="AC103">
        <v>230893836366.21341</v>
      </c>
      <c r="AD103">
        <v>234426159682.46222</v>
      </c>
      <c r="AE103">
        <v>241740523740.71664</v>
      </c>
      <c r="AF103">
        <v>249711113344.42447</v>
      </c>
      <c r="AG103">
        <v>252958727216.40555</v>
      </c>
      <c r="AH103">
        <v>256756115930.59549</v>
      </c>
      <c r="AI103">
        <v>254026385147.05374</v>
      </c>
      <c r="AJ103">
        <v>255159071812.58478</v>
      </c>
      <c r="AK103">
        <v>252283192366.18231</v>
      </c>
      <c r="AL103">
        <v>253487934380.94684</v>
      </c>
      <c r="AM103">
        <v>253020581224.5325</v>
      </c>
      <c r="AN103">
        <v>265679845820.37198</v>
      </c>
      <c r="AO103">
        <v>279307507636.73865</v>
      </c>
      <c r="AP103">
        <v>294894824424.48169</v>
      </c>
      <c r="AQ103">
        <v>305257234847.15179</v>
      </c>
      <c r="AR103">
        <v>314828611477.09229</v>
      </c>
      <c r="AS103">
        <v>323924004418.90631</v>
      </c>
      <c r="AT103">
        <v>335678324590.22931</v>
      </c>
      <c r="AU103">
        <v>348470210795.69055</v>
      </c>
      <c r="AV103">
        <v>362021558247.03009</v>
      </c>
      <c r="AW103">
        <v>382502553057.80328</v>
      </c>
      <c r="AX103">
        <v>403804364291.18909</v>
      </c>
      <c r="AY103">
        <v>427477665472.63733</v>
      </c>
      <c r="AZ103">
        <v>450819976255.60114</v>
      </c>
      <c r="BA103">
        <v>476252880936.84802</v>
      </c>
      <c r="BB103">
        <v>494055780287.83307</v>
      </c>
      <c r="BC103">
        <v>524195712449.45514</v>
      </c>
      <c r="BD103">
        <v>547585576311.77582</v>
      </c>
      <c r="BE103">
        <v>569363673017.79932</v>
      </c>
      <c r="BF103">
        <v>601478542375.33911</v>
      </c>
      <c r="BG103">
        <v>636640330805.37231</v>
      </c>
      <c r="BH103">
        <v>667302120360.80334</v>
      </c>
      <c r="BI103">
        <v>696950142583.67529</v>
      </c>
      <c r="BJ103">
        <v>731821858119.64746</v>
      </c>
      <c r="BK103">
        <v>762509175239.50903</v>
      </c>
      <c r="BL103">
        <v>796219596964.02905</v>
      </c>
      <c r="BM103">
        <v>798100674870.17822</v>
      </c>
      <c r="BN103">
        <v>831582055492.63831</v>
      </c>
      <c r="BO103">
        <v>871467732876.90125</v>
      </c>
      <c r="BP103">
        <v>909915267708.02222</v>
      </c>
    </row>
    <row r="104" spans="1:68" x14ac:dyDescent="0.3">
      <c r="A104" t="s">
        <v>421</v>
      </c>
      <c r="B104" t="s">
        <v>510</v>
      </c>
      <c r="C104" t="s">
        <v>606</v>
      </c>
      <c r="D104" t="s">
        <v>605</v>
      </c>
      <c r="AI104">
        <v>46608351947.767624</v>
      </c>
      <c r="AJ104">
        <v>36779270104.415031</v>
      </c>
      <c r="AK104">
        <v>32471207368.854336</v>
      </c>
      <c r="AL104">
        <v>29865203976.003731</v>
      </c>
      <c r="AM104">
        <v>31618433230.852524</v>
      </c>
      <c r="AN104">
        <v>33755357830.350807</v>
      </c>
      <c r="AO104">
        <v>35796634886.892029</v>
      </c>
      <c r="AP104">
        <v>38005065643.559845</v>
      </c>
      <c r="AQ104">
        <v>38859030274.922966</v>
      </c>
      <c r="AR104">
        <v>38526446260.819008</v>
      </c>
      <c r="AS104">
        <v>39665393811.431618</v>
      </c>
      <c r="AT104">
        <v>40903296989.815895</v>
      </c>
      <c r="AU104">
        <v>43284105193.901741</v>
      </c>
      <c r="AV104">
        <v>45707856479.534714</v>
      </c>
      <c r="AW104">
        <v>47618421359.203903</v>
      </c>
      <c r="AX104">
        <v>49669581507.743744</v>
      </c>
      <c r="AY104">
        <v>52191224410.772354</v>
      </c>
      <c r="AZ104">
        <v>54839940442.046944</v>
      </c>
      <c r="BA104">
        <v>55947444988.222664</v>
      </c>
      <c r="BB104">
        <v>51910769582.395348</v>
      </c>
      <c r="BC104">
        <v>51274933180.370285</v>
      </c>
      <c r="BD104">
        <v>51245067108.099686</v>
      </c>
      <c r="BE104">
        <v>50067324785.006668</v>
      </c>
      <c r="BF104">
        <v>49913699105.854057</v>
      </c>
      <c r="BG104">
        <v>49743152666.072716</v>
      </c>
      <c r="BH104">
        <v>51011170111.848686</v>
      </c>
      <c r="BI104">
        <v>52872668469.234131</v>
      </c>
      <c r="BJ104">
        <v>54651729765.773491</v>
      </c>
      <c r="BK104">
        <v>56282196854.124077</v>
      </c>
      <c r="BL104">
        <v>58219847954.137726</v>
      </c>
      <c r="BM104">
        <v>53259261827.546013</v>
      </c>
      <c r="BN104">
        <v>60204878581.88166</v>
      </c>
      <c r="BO104">
        <v>64435611395.451294</v>
      </c>
      <c r="BP104">
        <v>66407902523.779381</v>
      </c>
    </row>
    <row r="105" spans="1:68" x14ac:dyDescent="0.3">
      <c r="A105" t="s">
        <v>4</v>
      </c>
      <c r="B105" t="s">
        <v>75</v>
      </c>
      <c r="C105" t="s">
        <v>606</v>
      </c>
      <c r="D105" t="s">
        <v>605</v>
      </c>
      <c r="E105">
        <v>6694501128.5574493</v>
      </c>
      <c r="F105">
        <v>6498219674.8694429</v>
      </c>
      <c r="G105">
        <v>7010771683.4742317</v>
      </c>
      <c r="H105">
        <v>6878072319.3119326</v>
      </c>
      <c r="I105">
        <v>6764765888.1231728</v>
      </c>
      <c r="J105">
        <v>6911006452.4246454</v>
      </c>
      <c r="K105">
        <v>6871213789.4521351</v>
      </c>
      <c r="L105">
        <v>6725703043.1873312</v>
      </c>
      <c r="M105">
        <v>6939689176.2013092</v>
      </c>
      <c r="N105">
        <v>7204226191.7440815</v>
      </c>
      <c r="O105">
        <v>7251136777.7267923</v>
      </c>
      <c r="P105">
        <v>7721038031.5948524</v>
      </c>
      <c r="Q105">
        <v>7796480893.274333</v>
      </c>
      <c r="R105">
        <v>8167228671.566534</v>
      </c>
      <c r="S105">
        <v>8639285435.549448</v>
      </c>
      <c r="T105">
        <v>8736283400.7710896</v>
      </c>
      <c r="U105">
        <v>9473523979.6285572</v>
      </c>
      <c r="V105">
        <v>9824816121.5119553</v>
      </c>
      <c r="W105">
        <v>10434825547.207256</v>
      </c>
      <c r="X105">
        <v>11223742331.105692</v>
      </c>
      <c r="Y105">
        <v>12051458300.901295</v>
      </c>
      <c r="Z105">
        <v>11707665179.616093</v>
      </c>
      <c r="AA105">
        <v>11290433820.895458</v>
      </c>
      <c r="AB105">
        <v>11392971447.753765</v>
      </c>
      <c r="AC105">
        <v>11427254839.773611</v>
      </c>
      <c r="AD105">
        <v>11496233326.073856</v>
      </c>
      <c r="AE105">
        <v>11439039014.79418</v>
      </c>
      <c r="AF105">
        <v>11348253230.338228</v>
      </c>
      <c r="AG105">
        <v>11370998175.379536</v>
      </c>
      <c r="AH105">
        <v>11039712740.233715</v>
      </c>
      <c r="AI105">
        <v>11154318515.463446</v>
      </c>
      <c r="AJ105">
        <v>11364080463.800001</v>
      </c>
      <c r="AK105">
        <v>10760655413.911957</v>
      </c>
      <c r="AL105">
        <v>10176750400.457369</v>
      </c>
      <c r="AM105">
        <v>8960564685.9275169</v>
      </c>
      <c r="AN105">
        <v>9847455167.8277225</v>
      </c>
      <c r="AO105">
        <v>10255215964.959808</v>
      </c>
      <c r="AP105">
        <v>10532590219.795433</v>
      </c>
      <c r="AQ105">
        <v>10762394520.959404</v>
      </c>
      <c r="AR105">
        <v>11054082104.344252</v>
      </c>
      <c r="AS105">
        <v>11150259169.23753</v>
      </c>
      <c r="AT105">
        <v>11112041891.95784</v>
      </c>
      <c r="AU105">
        <v>11228920585.931648</v>
      </c>
      <c r="AV105">
        <v>11619774577.796024</v>
      </c>
      <c r="AW105">
        <v>11466642593.066505</v>
      </c>
      <c r="AX105">
        <v>11818917734.005995</v>
      </c>
      <c r="AY105">
        <v>12027964912.680347</v>
      </c>
      <c r="AZ105">
        <v>12594064682.478329</v>
      </c>
      <c r="BA105">
        <v>12928818990.663616</v>
      </c>
      <c r="BB105">
        <v>13690375422.771986</v>
      </c>
      <c r="BC105">
        <v>12916662276.640003</v>
      </c>
      <c r="BD105">
        <v>13575181302.273365</v>
      </c>
      <c r="BE105">
        <v>13643386325.966433</v>
      </c>
      <c r="BF105">
        <v>14233433330.502903</v>
      </c>
      <c r="BG105">
        <v>14644604839.589191</v>
      </c>
      <c r="BH105">
        <v>14849629308.602478</v>
      </c>
      <c r="BI105">
        <v>15118774099.592813</v>
      </c>
      <c r="BJ105">
        <v>15498296353.597733</v>
      </c>
      <c r="BK105">
        <v>15756778637.99762</v>
      </c>
      <c r="BL105">
        <v>15485274058.24296</v>
      </c>
      <c r="BM105">
        <v>14973407477.256065</v>
      </c>
      <c r="BN105">
        <v>14704149691.210394</v>
      </c>
      <c r="BO105">
        <v>14456828250.629444</v>
      </c>
      <c r="BP105">
        <v>14187369712.676411</v>
      </c>
    </row>
    <row r="106" spans="1:68" x14ac:dyDescent="0.3">
      <c r="A106" t="s">
        <v>41</v>
      </c>
      <c r="B106" t="s">
        <v>518</v>
      </c>
      <c r="C106" t="s">
        <v>606</v>
      </c>
      <c r="D106" t="s">
        <v>605</v>
      </c>
      <c r="E106">
        <v>20724517597.712296</v>
      </c>
      <c r="F106">
        <v>21698569924.804813</v>
      </c>
      <c r="G106">
        <v>23022182690.217861</v>
      </c>
      <c r="H106">
        <v>24334447103.560272</v>
      </c>
      <c r="I106">
        <v>25478166117.42765</v>
      </c>
      <c r="J106">
        <v>36283561915.508934</v>
      </c>
      <c r="K106">
        <v>38968545497.256851</v>
      </c>
      <c r="L106">
        <v>41891186409.55098</v>
      </c>
      <c r="M106">
        <v>43943854543.618797</v>
      </c>
      <c r="N106">
        <v>46975980507.128586</v>
      </c>
      <c r="O106">
        <v>49183851590.963806</v>
      </c>
      <c r="P106">
        <v>52233250389.603424</v>
      </c>
      <c r="Q106">
        <v>55419478663.368919</v>
      </c>
      <c r="R106">
        <v>59243422691.141556</v>
      </c>
      <c r="S106">
        <v>62738784629.918823</v>
      </c>
      <c r="T106">
        <v>66628589276.973846</v>
      </c>
      <c r="U106">
        <v>69027218490.944992</v>
      </c>
      <c r="V106">
        <v>74273287096.256943</v>
      </c>
      <c r="W106">
        <v>77541311728.492004</v>
      </c>
      <c r="X106">
        <v>79634927145.161392</v>
      </c>
      <c r="Y106">
        <v>79794196999.45224</v>
      </c>
      <c r="Z106">
        <v>82081693119.957016</v>
      </c>
      <c r="AA106">
        <v>84413706698.636185</v>
      </c>
      <c r="AB106">
        <v>85023988989.214966</v>
      </c>
      <c r="AC106">
        <v>87283967158.247223</v>
      </c>
      <c r="AD106">
        <v>87063079818.046204</v>
      </c>
      <c r="AE106">
        <v>88399453538.608627</v>
      </c>
      <c r="AF106">
        <v>91980718366.005371</v>
      </c>
      <c r="AG106">
        <v>91920688857.966385</v>
      </c>
      <c r="AH106">
        <v>92597615626.798157</v>
      </c>
      <c r="AI106">
        <v>89359792060.773804</v>
      </c>
      <c r="AJ106">
        <v>78733089074.848068</v>
      </c>
      <c r="AK106">
        <v>76320565233.189835</v>
      </c>
      <c r="AL106">
        <v>75880875956.073853</v>
      </c>
      <c r="AM106">
        <v>78117202649.172577</v>
      </c>
      <c r="AN106">
        <v>79280778283.944763</v>
      </c>
      <c r="AO106">
        <v>79346116187.697449</v>
      </c>
      <c r="AP106">
        <v>81840061575.362686</v>
      </c>
      <c r="AQ106">
        <v>85031827660.58371</v>
      </c>
      <c r="AR106">
        <v>87643177933.108383</v>
      </c>
      <c r="AS106">
        <v>91568886542.024277</v>
      </c>
      <c r="AT106">
        <v>95299483590.344818</v>
      </c>
      <c r="AU106">
        <v>99817905184.68132</v>
      </c>
      <c r="AV106">
        <v>103884735932.98308</v>
      </c>
      <c r="AW106">
        <v>109083772922.95023</v>
      </c>
      <c r="AX106">
        <v>113768132959.82384</v>
      </c>
      <c r="AY106">
        <v>118257499574.87938</v>
      </c>
      <c r="AZ106">
        <v>118585513679.9334</v>
      </c>
      <c r="BA106">
        <v>119776044677.93756</v>
      </c>
      <c r="BB106">
        <v>111873380290.51398</v>
      </c>
      <c r="BC106">
        <v>113077422068.68158</v>
      </c>
      <c r="BD106">
        <v>115188393760.12456</v>
      </c>
      <c r="BE106">
        <v>113748278485.31766</v>
      </c>
      <c r="BF106">
        <v>115798616344.32082</v>
      </c>
      <c r="BG106">
        <v>120699456740.62273</v>
      </c>
      <c r="BH106">
        <v>125174166987.37169</v>
      </c>
      <c r="BI106">
        <v>127929252772.23383</v>
      </c>
      <c r="BJ106">
        <v>133394359768.37642</v>
      </c>
      <c r="BK106">
        <v>140547430034.09918</v>
      </c>
      <c r="BL106">
        <v>147383974295.86609</v>
      </c>
      <c r="BM106">
        <v>140770787502.3494</v>
      </c>
      <c r="BN106">
        <v>150710923361.94327</v>
      </c>
      <c r="BO106">
        <v>157618619387.2894</v>
      </c>
      <c r="BP106">
        <v>156187937314.84885</v>
      </c>
    </row>
    <row r="107" spans="1:68" x14ac:dyDescent="0.3">
      <c r="A107" t="s">
        <v>582</v>
      </c>
      <c r="B107" t="s">
        <v>121</v>
      </c>
      <c r="C107" t="s">
        <v>606</v>
      </c>
      <c r="D107" t="s">
        <v>605</v>
      </c>
      <c r="E107">
        <v>1860556270114.0769</v>
      </c>
      <c r="F107">
        <v>1882256429789.2766</v>
      </c>
      <c r="G107">
        <v>1940700968486.6174</v>
      </c>
      <c r="H107">
        <v>2032626879136.6389</v>
      </c>
      <c r="I107">
        <v>2199521787785.7549</v>
      </c>
      <c r="J107">
        <v>2335728023111.1104</v>
      </c>
      <c r="K107">
        <v>2467240526813.8325</v>
      </c>
      <c r="L107">
        <v>2569160754445.1343</v>
      </c>
      <c r="M107">
        <v>2732432170291.812</v>
      </c>
      <c r="N107">
        <v>2948297110454.8911</v>
      </c>
      <c r="O107">
        <v>3175358995050.0293</v>
      </c>
      <c r="P107">
        <v>3369547570310.6758</v>
      </c>
      <c r="Q107">
        <v>3593948055056.0571</v>
      </c>
      <c r="R107">
        <v>3846933852477.4629</v>
      </c>
      <c r="S107">
        <v>4068309120102.9307</v>
      </c>
      <c r="T107">
        <v>4258847651786.771</v>
      </c>
      <c r="U107">
        <v>4527276446407.5264</v>
      </c>
      <c r="V107">
        <v>4737798775783.1602</v>
      </c>
      <c r="W107">
        <v>4932173795512.5791</v>
      </c>
      <c r="X107">
        <v>5169815916759.7119</v>
      </c>
      <c r="Y107">
        <v>5431517125943.1641</v>
      </c>
      <c r="Z107">
        <v>5550280538997.6572</v>
      </c>
      <c r="AA107">
        <v>5709421158991.1826</v>
      </c>
      <c r="AB107">
        <v>5807002086168.6201</v>
      </c>
      <c r="AC107">
        <v>6091992957295.417</v>
      </c>
      <c r="AD107">
        <v>6363250879058.2988</v>
      </c>
      <c r="AE107">
        <v>6607852963320.0049</v>
      </c>
      <c r="AF107">
        <v>6929458573553.3604</v>
      </c>
      <c r="AG107">
        <v>7208728390995.4521</v>
      </c>
      <c r="AH107">
        <v>7439406170283.5625</v>
      </c>
      <c r="AI107">
        <v>7584172036234.1709</v>
      </c>
      <c r="AJ107">
        <v>7670374900706.2617</v>
      </c>
      <c r="AK107">
        <v>7790107881556.2793</v>
      </c>
      <c r="AL107">
        <v>8078584875365.9229</v>
      </c>
      <c r="AM107">
        <v>8370625074001.9258</v>
      </c>
      <c r="AN107">
        <v>8704292543708.2578</v>
      </c>
      <c r="AO107">
        <v>9181162286403.252</v>
      </c>
      <c r="AP107">
        <v>9672905884434.1934</v>
      </c>
      <c r="AQ107">
        <v>9930390252498.1367</v>
      </c>
      <c r="AR107">
        <v>10302344781093.158</v>
      </c>
      <c r="AS107">
        <v>10909314585916.682</v>
      </c>
      <c r="AT107">
        <v>11304500632342.242</v>
      </c>
      <c r="AU107">
        <v>11821363500639.65</v>
      </c>
      <c r="AV107">
        <v>12523926187933.4</v>
      </c>
      <c r="AW107">
        <v>13480427821673.441</v>
      </c>
      <c r="AX107">
        <v>14448926263686.9</v>
      </c>
      <c r="AY107">
        <v>15647743894579.301</v>
      </c>
      <c r="AZ107">
        <v>17048051774749.021</v>
      </c>
      <c r="BA107">
        <v>18054811527377.012</v>
      </c>
      <c r="BB107">
        <v>18557879518282.086</v>
      </c>
      <c r="BC107">
        <v>20008330828123.988</v>
      </c>
      <c r="BD107">
        <v>21285109072867.871</v>
      </c>
      <c r="BE107">
        <v>22444438412665.875</v>
      </c>
      <c r="BF107">
        <v>23616436521595.527</v>
      </c>
      <c r="BG107">
        <v>24748306277999.07</v>
      </c>
      <c r="BH107">
        <v>25838353087075.68</v>
      </c>
      <c r="BI107">
        <v>27015709147664.43</v>
      </c>
      <c r="BJ107">
        <v>28431778162087.285</v>
      </c>
      <c r="BK107">
        <v>29835075605856.141</v>
      </c>
      <c r="BL107">
        <v>31023699367173.793</v>
      </c>
      <c r="BM107">
        <v>30588993917249.559</v>
      </c>
      <c r="BN107">
        <v>32922470107672.473</v>
      </c>
      <c r="BO107">
        <v>34108234968472.414</v>
      </c>
      <c r="BP107">
        <v>35625218077923.383</v>
      </c>
    </row>
    <row r="108" spans="1:68" x14ac:dyDescent="0.3">
      <c r="A108" t="s">
        <v>64</v>
      </c>
      <c r="B108" t="s">
        <v>224</v>
      </c>
      <c r="C108" t="s">
        <v>606</v>
      </c>
      <c r="D108" t="s">
        <v>605</v>
      </c>
      <c r="E108">
        <v>2164725718875.9929</v>
      </c>
      <c r="F108">
        <v>2190011249717.0317</v>
      </c>
      <c r="G108">
        <v>2267727432615.4106</v>
      </c>
      <c r="H108">
        <v>2375653631201.7065</v>
      </c>
      <c r="I108">
        <v>2558075246783.8511</v>
      </c>
      <c r="J108">
        <v>2709590983612.9634</v>
      </c>
      <c r="K108">
        <v>2845878514529.5508</v>
      </c>
      <c r="L108">
        <v>2936652130855.0137</v>
      </c>
      <c r="M108">
        <v>3113728923294.0083</v>
      </c>
      <c r="N108">
        <v>3364273365018.3364</v>
      </c>
      <c r="O108">
        <v>3625889323850.5107</v>
      </c>
      <c r="P108">
        <v>3848952825692.6987</v>
      </c>
      <c r="Q108">
        <v>4079333065243.1821</v>
      </c>
      <c r="R108">
        <v>4350894931751.0884</v>
      </c>
      <c r="S108">
        <v>4610535960218.3682</v>
      </c>
      <c r="T108">
        <v>4794933007973.2988</v>
      </c>
      <c r="U108">
        <v>5092119809088.4561</v>
      </c>
      <c r="V108">
        <v>5325026111270.9795</v>
      </c>
      <c r="W108">
        <v>5523890650002.4365</v>
      </c>
      <c r="X108">
        <v>5781230255286.3779</v>
      </c>
      <c r="Y108">
        <v>6063213511362.8252</v>
      </c>
      <c r="Z108">
        <v>6176028057141.9121</v>
      </c>
      <c r="AA108">
        <v>6331421957389.8682</v>
      </c>
      <c r="AB108">
        <v>6420719821553.4531</v>
      </c>
      <c r="AC108">
        <v>6712214108547.5869</v>
      </c>
      <c r="AD108">
        <v>7008910610736.9082</v>
      </c>
      <c r="AE108">
        <v>7271984787188.5801</v>
      </c>
      <c r="AF108">
        <v>7616500877939.3604</v>
      </c>
      <c r="AG108">
        <v>7929143718667.7471</v>
      </c>
      <c r="AH108">
        <v>8174547492398.8369</v>
      </c>
      <c r="AI108">
        <v>8348125114487.8311</v>
      </c>
      <c r="AJ108">
        <v>8448745362930.4727</v>
      </c>
      <c r="AK108">
        <v>8585119172955.834</v>
      </c>
      <c r="AL108">
        <v>8881507745339.3027</v>
      </c>
      <c r="AM108">
        <v>9181792334021.3223</v>
      </c>
      <c r="AN108">
        <v>9544588389206.6094</v>
      </c>
      <c r="AO108">
        <v>10062263349555.047</v>
      </c>
      <c r="AP108">
        <v>10587318882827.047</v>
      </c>
      <c r="AQ108">
        <v>10876206056599.063</v>
      </c>
      <c r="AR108">
        <v>11275853142457.492</v>
      </c>
      <c r="AS108">
        <v>11921363640663.223</v>
      </c>
      <c r="AT108">
        <v>12357349960384.145</v>
      </c>
      <c r="AU108">
        <v>12931568213697.717</v>
      </c>
      <c r="AV108">
        <v>13688675403143.531</v>
      </c>
      <c r="AW108">
        <v>14723122551640.363</v>
      </c>
      <c r="AX108">
        <v>15768606449217.373</v>
      </c>
      <c r="AY108">
        <v>17047820219477.902</v>
      </c>
      <c r="AZ108">
        <v>18531331006244.461</v>
      </c>
      <c r="BA108">
        <v>19612792631019.289</v>
      </c>
      <c r="BB108">
        <v>20195241434918.551</v>
      </c>
      <c r="BC108">
        <v>21746862244629.816</v>
      </c>
      <c r="BD108">
        <v>23095920572871.055</v>
      </c>
      <c r="BE108">
        <v>24316455040468.785</v>
      </c>
      <c r="BF108">
        <v>25586565149927</v>
      </c>
      <c r="BG108">
        <v>26826569078779.801</v>
      </c>
      <c r="BH108">
        <v>27987288576613.141</v>
      </c>
      <c r="BI108">
        <v>29234112352656.195</v>
      </c>
      <c r="BJ108">
        <v>30737452731230.41</v>
      </c>
      <c r="BK108">
        <v>32240518632986.43</v>
      </c>
      <c r="BL108">
        <v>33523407253634.969</v>
      </c>
      <c r="BM108">
        <v>33069019254697.277</v>
      </c>
      <c r="BN108">
        <v>35511715029236.844</v>
      </c>
      <c r="BO108">
        <v>36809151895056.609</v>
      </c>
      <c r="BP108">
        <v>38415216612247</v>
      </c>
    </row>
    <row r="109" spans="1:68" x14ac:dyDescent="0.3">
      <c r="A109" t="s">
        <v>599</v>
      </c>
      <c r="B109" t="s">
        <v>444</v>
      </c>
      <c r="C109" t="s">
        <v>606</v>
      </c>
      <c r="D109" t="s">
        <v>605</v>
      </c>
      <c r="E109">
        <v>285571678941.90479</v>
      </c>
      <c r="F109">
        <v>288935547766.33612</v>
      </c>
      <c r="G109">
        <v>306090810080.47784</v>
      </c>
      <c r="H109">
        <v>321019026703.65375</v>
      </c>
      <c r="I109">
        <v>336731638117.78259</v>
      </c>
      <c r="J109">
        <v>351776909082.43243</v>
      </c>
      <c r="K109">
        <v>357764593917.06445</v>
      </c>
      <c r="L109">
        <v>349607811769.81274</v>
      </c>
      <c r="M109">
        <v>363697311009.8454</v>
      </c>
      <c r="N109">
        <v>396308521664.42871</v>
      </c>
      <c r="O109">
        <v>428973303398.0954</v>
      </c>
      <c r="P109">
        <v>456323604714.05981</v>
      </c>
      <c r="Q109">
        <v>464812943980.25348</v>
      </c>
      <c r="R109">
        <v>484372538388.82916</v>
      </c>
      <c r="S109">
        <v>520066093224.35583</v>
      </c>
      <c r="T109">
        <v>517805218051.39258</v>
      </c>
      <c r="U109">
        <v>546229079655.3363</v>
      </c>
      <c r="V109">
        <v>568373627497.17822</v>
      </c>
      <c r="W109">
        <v>575277992052.06543</v>
      </c>
      <c r="X109">
        <v>595616805350.84924</v>
      </c>
      <c r="Y109">
        <v>616839434747.37048</v>
      </c>
      <c r="Z109">
        <v>613665888346.44617</v>
      </c>
      <c r="AA109">
        <v>612971979368.19189</v>
      </c>
      <c r="AB109">
        <v>607628976316.1051</v>
      </c>
      <c r="AC109">
        <v>617697255953.73157</v>
      </c>
      <c r="AD109">
        <v>643373446640.97815</v>
      </c>
      <c r="AE109">
        <v>662831449376.75171</v>
      </c>
      <c r="AF109">
        <v>687319558167.94214</v>
      </c>
      <c r="AG109">
        <v>719667068685.71265</v>
      </c>
      <c r="AH109">
        <v>735872761877.19568</v>
      </c>
      <c r="AI109">
        <v>764331434339.37549</v>
      </c>
      <c r="AJ109">
        <v>778815853351.30151</v>
      </c>
      <c r="AK109">
        <v>795512764553.34717</v>
      </c>
      <c r="AL109">
        <v>803236759997.09253</v>
      </c>
      <c r="AM109">
        <v>811293501088.88562</v>
      </c>
      <c r="AN109">
        <v>840396419482.57898</v>
      </c>
      <c r="AO109">
        <v>881145159450.19189</v>
      </c>
      <c r="AP109">
        <v>914294975125.57788</v>
      </c>
      <c r="AQ109">
        <v>945780193484.18872</v>
      </c>
      <c r="AR109">
        <v>973377719334.23718</v>
      </c>
      <c r="AS109">
        <v>1011682783837.3507</v>
      </c>
      <c r="AT109">
        <v>1052495981852.0077</v>
      </c>
      <c r="AU109">
        <v>1109893537728.2695</v>
      </c>
      <c r="AV109">
        <v>1164347173968.1602</v>
      </c>
      <c r="AW109">
        <v>1242192305325.197</v>
      </c>
      <c r="AX109">
        <v>1319063856711.0127</v>
      </c>
      <c r="AY109">
        <v>1399224733705.8464</v>
      </c>
      <c r="AZ109">
        <v>1482085089997.2607</v>
      </c>
      <c r="BA109">
        <v>1556634861543.9365</v>
      </c>
      <c r="BB109">
        <v>1635674734565.8174</v>
      </c>
      <c r="BC109">
        <v>1736938472856.874</v>
      </c>
      <c r="BD109">
        <v>1809443023149.9329</v>
      </c>
      <c r="BE109">
        <v>1870889305380.8438</v>
      </c>
      <c r="BF109">
        <v>1968939407068.7256</v>
      </c>
      <c r="BG109">
        <v>2076887506349.8105</v>
      </c>
      <c r="BH109">
        <v>2147696040031.4497</v>
      </c>
      <c r="BI109">
        <v>2217375113101.667</v>
      </c>
      <c r="BJ109">
        <v>2304865679841.4917</v>
      </c>
      <c r="BK109">
        <v>2404726308084.9526</v>
      </c>
      <c r="BL109">
        <v>2498977369994.8999</v>
      </c>
      <c r="BM109">
        <v>2479160616014.6543</v>
      </c>
      <c r="BN109">
        <v>2589067047991.9321</v>
      </c>
      <c r="BO109">
        <v>2700663566925.3003</v>
      </c>
      <c r="BP109">
        <v>2789685839440.3501</v>
      </c>
    </row>
    <row r="110" spans="1:68" x14ac:dyDescent="0.3">
      <c r="A110" t="s">
        <v>405</v>
      </c>
      <c r="B110" t="s">
        <v>1</v>
      </c>
      <c r="C110" t="s">
        <v>606</v>
      </c>
      <c r="D110" t="s">
        <v>605</v>
      </c>
      <c r="E110">
        <v>115675553009.38513</v>
      </c>
      <c r="F110">
        <v>117250446711.20641</v>
      </c>
      <c r="G110">
        <v>122367092599.2607</v>
      </c>
      <c r="H110">
        <v>132110141257.51613</v>
      </c>
      <c r="I110">
        <v>139000035975.4498</v>
      </c>
      <c r="J110">
        <v>146980059045.97342</v>
      </c>
      <c r="K110">
        <v>146676982322.36069</v>
      </c>
      <c r="L110">
        <v>135227359361.70337</v>
      </c>
      <c r="M110">
        <v>138412183035.97501</v>
      </c>
      <c r="N110">
        <v>160243310206.44046</v>
      </c>
      <c r="O110">
        <v>189029734327.52277</v>
      </c>
      <c r="P110">
        <v>209093555275.5029</v>
      </c>
      <c r="Q110">
        <v>217627472038.42142</v>
      </c>
      <c r="R110">
        <v>230085286100.18652</v>
      </c>
      <c r="S110">
        <v>249771268360.79193</v>
      </c>
      <c r="T110">
        <v>244789484796.82782</v>
      </c>
      <c r="U110">
        <v>260285223091.69153</v>
      </c>
      <c r="V110">
        <v>273869467893.53824</v>
      </c>
      <c r="W110">
        <v>272529930933.30234</v>
      </c>
      <c r="X110">
        <v>288702917651.0249</v>
      </c>
      <c r="Y110">
        <v>304900878662.26166</v>
      </c>
      <c r="Z110">
        <v>292462765695.08624</v>
      </c>
      <c r="AA110">
        <v>289479267798.16101</v>
      </c>
      <c r="AB110">
        <v>281157192045.43964</v>
      </c>
      <c r="AC110">
        <v>285980382846.50885</v>
      </c>
      <c r="AD110">
        <v>303541293257.57574</v>
      </c>
      <c r="AE110">
        <v>312537937922.30273</v>
      </c>
      <c r="AF110">
        <v>324767005125.68304</v>
      </c>
      <c r="AG110">
        <v>345629841181.94836</v>
      </c>
      <c r="AH110">
        <v>356528799038.2829</v>
      </c>
      <c r="AI110">
        <v>379748403550.74854</v>
      </c>
      <c r="AJ110">
        <v>387468244239.67572</v>
      </c>
      <c r="AK110">
        <v>399465161910.43933</v>
      </c>
      <c r="AL110">
        <v>398780625189.29297</v>
      </c>
      <c r="AM110">
        <v>402441098817.70825</v>
      </c>
      <c r="AN110">
        <v>410658461804.24323</v>
      </c>
      <c r="AO110">
        <v>429627796484.24146</v>
      </c>
      <c r="AP110">
        <v>438229018188.91583</v>
      </c>
      <c r="AQ110">
        <v>450056293692.51276</v>
      </c>
      <c r="AR110">
        <v>459555247299.07806</v>
      </c>
      <c r="AS110">
        <v>476950325698.60211</v>
      </c>
      <c r="AT110">
        <v>497737609399.14539</v>
      </c>
      <c r="AU110">
        <v>532424972948.43738</v>
      </c>
      <c r="AV110">
        <v>559150808893.38867</v>
      </c>
      <c r="AW110">
        <v>601544792732.87585</v>
      </c>
      <c r="AX110">
        <v>638919590371.82068</v>
      </c>
      <c r="AY110">
        <v>676322554359.42798</v>
      </c>
      <c r="AZ110">
        <v>714293434384.22681</v>
      </c>
      <c r="BA110">
        <v>743939631931.19788</v>
      </c>
      <c r="BB110">
        <v>788404901665.92737</v>
      </c>
      <c r="BC110">
        <v>835185650427.30664</v>
      </c>
      <c r="BD110">
        <v>873536727907.57117</v>
      </c>
      <c r="BE110">
        <v>911814128248.86755</v>
      </c>
      <c r="BF110">
        <v>962102693473.4906</v>
      </c>
      <c r="BG110">
        <v>1016050917857.3391</v>
      </c>
      <c r="BH110">
        <v>1054056007822.3799</v>
      </c>
      <c r="BI110">
        <v>1076057632693.7179</v>
      </c>
      <c r="BJ110">
        <v>1103559425403.1858</v>
      </c>
      <c r="BK110">
        <v>1146027614931.2295</v>
      </c>
      <c r="BL110">
        <v>1177780961422.7964</v>
      </c>
      <c r="BM110">
        <v>1161106610876.8081</v>
      </c>
      <c r="BN110">
        <v>1221069571181.4443</v>
      </c>
      <c r="BO110">
        <v>1272543649454.6729</v>
      </c>
      <c r="BP110">
        <v>1304691371223.5327</v>
      </c>
    </row>
    <row r="111" spans="1:68" x14ac:dyDescent="0.3">
      <c r="A111" t="s">
        <v>378</v>
      </c>
      <c r="B111" t="s">
        <v>382</v>
      </c>
      <c r="C111" t="s">
        <v>606</v>
      </c>
      <c r="D111" t="s">
        <v>605</v>
      </c>
      <c r="E111">
        <v>52777607844.624741</v>
      </c>
      <c r="F111">
        <v>55807383384.701118</v>
      </c>
      <c r="G111">
        <v>56835342942.753067</v>
      </c>
      <c r="H111">
        <v>55563919279.426773</v>
      </c>
      <c r="I111">
        <v>57525157909.454048</v>
      </c>
      <c r="J111">
        <v>58147343958.076508</v>
      </c>
      <c r="K111">
        <v>59770437997.711182</v>
      </c>
      <c r="L111">
        <v>60595510800.569206</v>
      </c>
      <c r="M111">
        <v>67209619011.265907</v>
      </c>
      <c r="N111">
        <v>71794859671.940079</v>
      </c>
      <c r="O111">
        <v>77218698920.429688</v>
      </c>
      <c r="P111">
        <v>82642538167.960922</v>
      </c>
      <c r="Q111">
        <v>88458625141.880951</v>
      </c>
      <c r="R111">
        <v>95627290482.163239</v>
      </c>
      <c r="S111">
        <v>102545201831.48312</v>
      </c>
      <c r="T111">
        <v>108295400065.02423</v>
      </c>
      <c r="U111">
        <v>115962331043.07906</v>
      </c>
      <c r="V111">
        <v>125545994765.64757</v>
      </c>
      <c r="W111">
        <v>134171292115.95923</v>
      </c>
      <c r="X111">
        <v>143754955838.52774</v>
      </c>
      <c r="Y111">
        <v>158130451422.38052</v>
      </c>
      <c r="Z111">
        <v>170589214261.7196</v>
      </c>
      <c r="AA111">
        <v>174422679750.74701</v>
      </c>
      <c r="AB111">
        <v>182089610728.80182</v>
      </c>
      <c r="AC111">
        <v>194548373568.1409</v>
      </c>
      <c r="AD111">
        <v>199340205429.42517</v>
      </c>
      <c r="AE111">
        <v>210840601896.50739</v>
      </c>
      <c r="AF111">
        <v>221382631991.33276</v>
      </c>
      <c r="AG111">
        <v>233841394830.67184</v>
      </c>
      <c r="AH111">
        <v>252050355903.552</v>
      </c>
      <c r="AI111">
        <v>270259316976.43219</v>
      </c>
      <c r="AJ111">
        <v>288571594908.57947</v>
      </c>
      <c r="AK111">
        <v>307321553098.99121</v>
      </c>
      <c r="AL111">
        <v>327286415424.3465</v>
      </c>
      <c r="AM111">
        <v>351963716547.30621</v>
      </c>
      <c r="AN111">
        <v>380895160090.96484</v>
      </c>
      <c r="AO111">
        <v>410674256274.69519</v>
      </c>
      <c r="AP111">
        <v>429975448804.30853</v>
      </c>
      <c r="AQ111">
        <v>373533751951.81848</v>
      </c>
      <c r="AR111">
        <v>376488874890.68042</v>
      </c>
      <c r="AS111">
        <v>395012382598.14069</v>
      </c>
      <c r="AT111">
        <v>409404526223.00482</v>
      </c>
      <c r="AU111">
        <v>427825582121.43652</v>
      </c>
      <c r="AV111">
        <v>448277224152.72095</v>
      </c>
      <c r="AW111">
        <v>470829486223.72156</v>
      </c>
      <c r="AX111">
        <v>497631790440.73413</v>
      </c>
      <c r="AY111">
        <v>525006275301.5556</v>
      </c>
      <c r="AZ111">
        <v>558318040165.83105</v>
      </c>
      <c r="BA111">
        <v>591893632242.42456</v>
      </c>
      <c r="BB111">
        <v>619291626022.03076</v>
      </c>
      <c r="BC111">
        <v>657835433773.51782</v>
      </c>
      <c r="BD111">
        <v>698422460479.19739</v>
      </c>
      <c r="BE111">
        <v>740537688618.41406</v>
      </c>
      <c r="BF111">
        <v>781691320690.69934</v>
      </c>
      <c r="BG111">
        <v>820828013230.58777</v>
      </c>
      <c r="BH111">
        <v>860854232686.21387</v>
      </c>
      <c r="BI111">
        <v>904181621780.38843</v>
      </c>
      <c r="BJ111">
        <v>950021694164.00085</v>
      </c>
      <c r="BK111">
        <v>999178586309.02063</v>
      </c>
      <c r="BL111">
        <v>1049330233997.4519</v>
      </c>
      <c r="BM111">
        <v>1027656193885.3761</v>
      </c>
      <c r="BN111">
        <v>1065709127396.8615</v>
      </c>
      <c r="BO111">
        <v>1122270779815.1416</v>
      </c>
      <c r="BP111">
        <v>1178924195813.5652</v>
      </c>
    </row>
    <row r="112" spans="1:68" x14ac:dyDescent="0.3">
      <c r="A112" t="s">
        <v>595</v>
      </c>
      <c r="B112" t="s">
        <v>551</v>
      </c>
      <c r="C112" t="s">
        <v>606</v>
      </c>
      <c r="D112" t="s">
        <v>605</v>
      </c>
      <c r="F112">
        <v>174776476217.90747</v>
      </c>
      <c r="G112">
        <v>187280987976.57529</v>
      </c>
      <c r="H112">
        <v>192061915701.08459</v>
      </c>
      <c r="I112">
        <v>200974130941.39883</v>
      </c>
      <c r="J112">
        <v>207913465828.24149</v>
      </c>
      <c r="K112">
        <v>214686519603.49048</v>
      </c>
      <c r="L112">
        <v>219123708804.39096</v>
      </c>
      <c r="M112">
        <v>230532281737.76309</v>
      </c>
      <c r="N112">
        <v>240482123781.37378</v>
      </c>
      <c r="O112">
        <v>242573456499.18832</v>
      </c>
      <c r="P112">
        <v>249050077427.45355</v>
      </c>
      <c r="Q112">
        <v>248472733484.11145</v>
      </c>
      <c r="R112">
        <v>255226049509.82611</v>
      </c>
      <c r="S112">
        <v>270969594048.88162</v>
      </c>
      <c r="T112">
        <v>274162925461.48276</v>
      </c>
      <c r="U112">
        <v>286944230847.56226</v>
      </c>
      <c r="V112">
        <v>295236080027.46075</v>
      </c>
      <c r="W112">
        <v>303984900225.97485</v>
      </c>
      <c r="X112">
        <v>307499504611.36578</v>
      </c>
      <c r="Y112">
        <v>311925285437.0954</v>
      </c>
      <c r="Z112">
        <v>322163951038.0285</v>
      </c>
      <c r="AA112">
        <v>324687795617.14264</v>
      </c>
      <c r="AB112">
        <v>328057327799.72662</v>
      </c>
      <c r="AC112">
        <v>333317318294.77228</v>
      </c>
      <c r="AD112">
        <v>341151577329.07654</v>
      </c>
      <c r="AE112">
        <v>351659829907.58557</v>
      </c>
      <c r="AF112">
        <v>363952771514.72144</v>
      </c>
      <c r="AG112">
        <v>374826107783.13733</v>
      </c>
      <c r="AH112">
        <v>379772308632.69342</v>
      </c>
      <c r="AI112">
        <v>383882899438.31689</v>
      </c>
      <c r="AJ112">
        <v>390608343815.34564</v>
      </c>
      <c r="AK112">
        <v>395110142287.14636</v>
      </c>
      <c r="AL112">
        <v>403720417942.24701</v>
      </c>
      <c r="AM112">
        <v>408124989909.13104</v>
      </c>
      <c r="AN112">
        <v>429271813873.98425</v>
      </c>
      <c r="AO112">
        <v>451072165474.4527</v>
      </c>
      <c r="AP112">
        <v>475953420246.17468</v>
      </c>
      <c r="AQ112">
        <v>495758298356.59125</v>
      </c>
      <c r="AR112">
        <v>514025766630.90021</v>
      </c>
      <c r="AS112">
        <v>534975620220.61591</v>
      </c>
      <c r="AT112">
        <v>554959298508.16492</v>
      </c>
      <c r="AU112">
        <v>577426535862.5481</v>
      </c>
      <c r="AV112">
        <v>605131943915.6239</v>
      </c>
      <c r="AW112">
        <v>640410124362.38965</v>
      </c>
      <c r="AX112">
        <v>679887174475.44995</v>
      </c>
      <c r="AY112">
        <v>722677424259.86609</v>
      </c>
      <c r="AZ112">
        <v>767623607636.6355</v>
      </c>
      <c r="BA112">
        <v>812730222527.16003</v>
      </c>
      <c r="BB112">
        <v>847292578017.7301</v>
      </c>
      <c r="BC112">
        <v>901781228552.53137</v>
      </c>
      <c r="BD112">
        <v>935928575709.34937</v>
      </c>
      <c r="BE112">
        <v>959080160236.52039</v>
      </c>
      <c r="BF112">
        <v>1006836713595.2341</v>
      </c>
      <c r="BG112">
        <v>1060836588492.4705</v>
      </c>
      <c r="BH112">
        <v>1093640032209.0707</v>
      </c>
      <c r="BI112">
        <v>1141317480407.9495</v>
      </c>
      <c r="BJ112">
        <v>1201306254438.3064</v>
      </c>
      <c r="BK112">
        <v>1258698693153.7234</v>
      </c>
      <c r="BL112">
        <v>1321196408572.1018</v>
      </c>
      <c r="BM112">
        <v>1318054005137.8462</v>
      </c>
      <c r="BN112">
        <v>1367997476810.4858</v>
      </c>
      <c r="BO112">
        <v>1428133512186.3396</v>
      </c>
      <c r="BP112">
        <v>1485232407329.4485</v>
      </c>
    </row>
    <row r="113" spans="1:68" x14ac:dyDescent="0.3">
      <c r="A113" t="s">
        <v>245</v>
      </c>
      <c r="B113" t="s">
        <v>96</v>
      </c>
      <c r="C113" t="s">
        <v>606</v>
      </c>
      <c r="D113" t="s">
        <v>605</v>
      </c>
      <c r="AC113">
        <v>1181084096.8306217</v>
      </c>
      <c r="AD113">
        <v>1186031930.4860618</v>
      </c>
      <c r="AE113">
        <v>1412629715.6498015</v>
      </c>
      <c r="AF113">
        <v>1552428450.2975338</v>
      </c>
      <c r="AG113">
        <v>1736070746.5491283</v>
      </c>
      <c r="AH113">
        <v>1854908489.7142282</v>
      </c>
      <c r="AI113">
        <v>1932573078.2451923</v>
      </c>
      <c r="AJ113">
        <v>1963590738.6046784</v>
      </c>
      <c r="AK113">
        <v>1979299513.4024389</v>
      </c>
      <c r="AL113">
        <v>2030761215.8063986</v>
      </c>
      <c r="AM113">
        <v>2111991688.883116</v>
      </c>
      <c r="AN113">
        <v>2202807293.6161747</v>
      </c>
      <c r="AO113">
        <v>2372423591.9608264</v>
      </c>
      <c r="AP113">
        <v>2576451886.4249196</v>
      </c>
      <c r="AQ113">
        <v>2924273044.634057</v>
      </c>
      <c r="AR113">
        <v>3324898364.5127511</v>
      </c>
      <c r="AS113">
        <v>3501118028.5541844</v>
      </c>
      <c r="AT113">
        <v>3690178368.1794205</v>
      </c>
      <c r="AU113">
        <v>3918969360.3953872</v>
      </c>
      <c r="AV113">
        <v>4154107509.7968802</v>
      </c>
      <c r="AW113">
        <v>4370121229.2508516</v>
      </c>
      <c r="AX113">
        <v>4627958352.7488537</v>
      </c>
      <c r="AY113">
        <v>4984311086.3271408</v>
      </c>
      <c r="AZ113">
        <v>5358134429.2600183</v>
      </c>
      <c r="BA113">
        <v>5620683069.9187965</v>
      </c>
      <c r="BB113">
        <v>5738717429.6648798</v>
      </c>
      <c r="BC113">
        <v>5933833731.8289785</v>
      </c>
      <c r="BD113">
        <v>6052510369.7988663</v>
      </c>
      <c r="BE113">
        <v>6494579087.9227228</v>
      </c>
      <c r="BF113">
        <v>6763575639.3956718</v>
      </c>
      <c r="BG113">
        <v>7112244717.0294476</v>
      </c>
      <c r="BH113">
        <v>7084800892.2228413</v>
      </c>
      <c r="BI113">
        <v>7577357763.7727737</v>
      </c>
      <c r="BJ113">
        <v>7792384795.5787144</v>
      </c>
      <c r="BK113">
        <v>7964861187.4261208</v>
      </c>
      <c r="BL113">
        <v>7985161928.9365902</v>
      </c>
      <c r="BM113">
        <v>7279527750.1769638</v>
      </c>
      <c r="BN113">
        <v>7558904135.254981</v>
      </c>
    </row>
    <row r="114" spans="1:68" x14ac:dyDescent="0.3">
      <c r="A114" t="s">
        <v>172</v>
      </c>
      <c r="B114" t="s">
        <v>489</v>
      </c>
      <c r="C114" t="s">
        <v>606</v>
      </c>
      <c r="D114" t="s">
        <v>605</v>
      </c>
      <c r="E114">
        <v>136368119594.44817</v>
      </c>
      <c r="F114">
        <v>141444753584.19373</v>
      </c>
      <c r="G114">
        <v>145590679986.88651</v>
      </c>
      <c r="H114">
        <v>154317899661.68185</v>
      </c>
      <c r="I114">
        <v>165819135753.55981</v>
      </c>
      <c r="J114">
        <v>161448524536.36346</v>
      </c>
      <c r="K114">
        <v>161359197052.82169</v>
      </c>
      <c r="L114">
        <v>173987108161.00729</v>
      </c>
      <c r="M114">
        <v>179881668161.46683</v>
      </c>
      <c r="N114">
        <v>191645390152.57855</v>
      </c>
      <c r="O114">
        <v>201528983203.48026</v>
      </c>
      <c r="P114">
        <v>204839964083.51477</v>
      </c>
      <c r="Q114">
        <v>203706581888.37338</v>
      </c>
      <c r="R114">
        <v>210419775347.31332</v>
      </c>
      <c r="S114">
        <v>212913957231.49939</v>
      </c>
      <c r="T114">
        <v>232395396987.34073</v>
      </c>
      <c r="U114">
        <v>236260373289.48462</v>
      </c>
      <c r="V114">
        <v>253400507185.43042</v>
      </c>
      <c r="W114">
        <v>267876092471.30972</v>
      </c>
      <c r="X114">
        <v>253844253326.08847</v>
      </c>
      <c r="Y114">
        <v>270942749191.29901</v>
      </c>
      <c r="Z114">
        <v>287216122417.65143</v>
      </c>
      <c r="AA114">
        <v>297198988654.29803</v>
      </c>
      <c r="AB114">
        <v>318861504646.27844</v>
      </c>
      <c r="AC114">
        <v>331044366862.84814</v>
      </c>
      <c r="AD114">
        <v>348438428459.08484</v>
      </c>
      <c r="AE114">
        <v>365081813582.05945</v>
      </c>
      <c r="AF114">
        <v>379558605848.62842</v>
      </c>
      <c r="AG114">
        <v>416101684459.0282</v>
      </c>
      <c r="AH114">
        <v>440848680243.26477</v>
      </c>
      <c r="AI114">
        <v>465242841648.40936</v>
      </c>
      <c r="AJ114">
        <v>470159674247.85382</v>
      </c>
      <c r="AK114">
        <v>495935689518.36053</v>
      </c>
      <c r="AL114">
        <v>519496484311.42877</v>
      </c>
      <c r="AM114">
        <v>554089360749.52344</v>
      </c>
      <c r="AN114">
        <v>596058814154.0863</v>
      </c>
      <c r="AO114">
        <v>641058406946.96985</v>
      </c>
      <c r="AP114">
        <v>667020123972.06958</v>
      </c>
      <c r="AQ114">
        <v>708271422053.0625</v>
      </c>
      <c r="AR114">
        <v>770923380744.92944</v>
      </c>
      <c r="AS114">
        <v>800534479623.43677</v>
      </c>
      <c r="AT114">
        <v>839151992864.62939</v>
      </c>
      <c r="AU114">
        <v>871073127579.90125</v>
      </c>
      <c r="AV114">
        <v>939542798341.79822</v>
      </c>
      <c r="AW114">
        <v>1013982178697.0234</v>
      </c>
      <c r="AX114">
        <v>1094324353140.2856</v>
      </c>
      <c r="AY114">
        <v>1182534912713.5435</v>
      </c>
      <c r="AZ114">
        <v>1273126725479.3645</v>
      </c>
      <c r="BA114">
        <v>1312424303406.1448</v>
      </c>
      <c r="BB114">
        <v>1415605643155.3828</v>
      </c>
      <c r="BC114">
        <v>1535897931731.8096</v>
      </c>
      <c r="BD114">
        <v>1616399198833.7534</v>
      </c>
      <c r="BE114">
        <v>1704596203503.8403</v>
      </c>
      <c r="BF114">
        <v>1813453530765.6975</v>
      </c>
      <c r="BG114">
        <v>1947834564909.3198</v>
      </c>
      <c r="BH114">
        <v>2103588360044.3894</v>
      </c>
      <c r="BI114">
        <v>2277267041549.5708</v>
      </c>
      <c r="BJ114">
        <v>2432016068497.0562</v>
      </c>
      <c r="BK114">
        <v>2588974770243.8003</v>
      </c>
      <c r="BL114">
        <v>2689205295884.6694</v>
      </c>
      <c r="BM114">
        <v>2533830417085.7681</v>
      </c>
      <c r="BN114">
        <v>2779348258937.4956</v>
      </c>
      <c r="BO114">
        <v>2973542414789.2983</v>
      </c>
      <c r="BP114">
        <v>3199055012896.7896</v>
      </c>
    </row>
    <row r="115" spans="1:68" x14ac:dyDescent="0.3">
      <c r="A115" t="s">
        <v>420</v>
      </c>
      <c r="B115" t="s">
        <v>303</v>
      </c>
      <c r="C115" t="s">
        <v>606</v>
      </c>
      <c r="D115" t="s">
        <v>605</v>
      </c>
    </row>
    <row r="116" spans="1:68" x14ac:dyDescent="0.3">
      <c r="A116" t="s">
        <v>88</v>
      </c>
      <c r="B116" t="s">
        <v>45</v>
      </c>
      <c r="C116" t="s">
        <v>606</v>
      </c>
      <c r="D116" t="s">
        <v>605</v>
      </c>
      <c r="E116">
        <v>23728173770.684513</v>
      </c>
      <c r="F116">
        <v>24918419094.984406</v>
      </c>
      <c r="G116">
        <v>25719906197.365013</v>
      </c>
      <c r="H116">
        <v>26940221668.051537</v>
      </c>
      <c r="I116">
        <v>27960168102.199627</v>
      </c>
      <c r="J116">
        <v>28500763972.514038</v>
      </c>
      <c r="K116">
        <v>28755302158.349556</v>
      </c>
      <c r="L116">
        <v>30418998901.067089</v>
      </c>
      <c r="M116">
        <v>32926719513.204178</v>
      </c>
      <c r="N116">
        <v>34857494625.644981</v>
      </c>
      <c r="O116">
        <v>35784888482.646851</v>
      </c>
      <c r="P116">
        <v>37026583191.49646</v>
      </c>
      <c r="Q116">
        <v>39429537362.676926</v>
      </c>
      <c r="R116">
        <v>41291174618.189034</v>
      </c>
      <c r="S116">
        <v>43050274020.888252</v>
      </c>
      <c r="T116">
        <v>45485475074.72184</v>
      </c>
      <c r="U116">
        <v>46119910078.761688</v>
      </c>
      <c r="V116">
        <v>49906954952.687469</v>
      </c>
      <c r="W116">
        <v>53493631784.182388</v>
      </c>
      <c r="X116">
        <v>55137510492.215981</v>
      </c>
      <c r="Y116">
        <v>56835375878.481606</v>
      </c>
      <c r="Z116">
        <v>58725274646.343712</v>
      </c>
      <c r="AA116">
        <v>60066248568.646454</v>
      </c>
      <c r="AB116">
        <v>59919505503.245285</v>
      </c>
      <c r="AC116">
        <v>62528623812.197227</v>
      </c>
      <c r="AD116">
        <v>64458016800.914024</v>
      </c>
      <c r="AE116">
        <v>64181923394.18512</v>
      </c>
      <c r="AF116">
        <v>67174785598.078873</v>
      </c>
      <c r="AG116">
        <v>70679571502.142548</v>
      </c>
      <c r="AH116">
        <v>74788825576.583176</v>
      </c>
      <c r="AI116">
        <v>81120842271.689423</v>
      </c>
      <c r="AJ116">
        <v>82686181890.734344</v>
      </c>
      <c r="AK116">
        <v>85450607595.09021</v>
      </c>
      <c r="AL116">
        <v>87751458842.51091</v>
      </c>
      <c r="AM116">
        <v>92802281060.348404</v>
      </c>
      <c r="AN116">
        <v>101743244089.90855</v>
      </c>
      <c r="AO116">
        <v>109251514204.54956</v>
      </c>
      <c r="AP116">
        <v>121292958859.85542</v>
      </c>
      <c r="AQ116">
        <v>131925647231.34448</v>
      </c>
      <c r="AR116">
        <v>145817267874.00229</v>
      </c>
      <c r="AS116">
        <v>159529230641.84564</v>
      </c>
      <c r="AT116">
        <v>167993566904.82532</v>
      </c>
      <c r="AU116">
        <v>177904121044.86087</v>
      </c>
      <c r="AV116">
        <v>183265864279.064</v>
      </c>
      <c r="AW116">
        <v>195706207665.88467</v>
      </c>
      <c r="AX116">
        <v>206939316704.72568</v>
      </c>
      <c r="AY116">
        <v>217261147302.08386</v>
      </c>
      <c r="AZ116">
        <v>228797971071.06589</v>
      </c>
      <c r="BA116">
        <v>218538508412.31552</v>
      </c>
      <c r="BB116">
        <v>207402259848.82605</v>
      </c>
      <c r="BC116">
        <v>210892781855.16785</v>
      </c>
      <c r="BD116">
        <v>213593795569.28583</v>
      </c>
      <c r="BE116">
        <v>213316781266.8577</v>
      </c>
      <c r="BF116">
        <v>215822430841.68152</v>
      </c>
      <c r="BG116">
        <v>234877390513.92798</v>
      </c>
      <c r="BH116">
        <v>292364226871.7561</v>
      </c>
      <c r="BI116">
        <v>297526083592.12292</v>
      </c>
      <c r="BJ116">
        <v>325229508739.11273</v>
      </c>
      <c r="BK116">
        <v>352777409026.17206</v>
      </c>
      <c r="BL116">
        <v>371466596693.27905</v>
      </c>
      <c r="BM116">
        <v>396047264524.21814</v>
      </c>
      <c r="BN116">
        <v>455950283775.42163</v>
      </c>
      <c r="BO116">
        <v>498960174855.62982</v>
      </c>
      <c r="BP116">
        <v>482999506836.71228</v>
      </c>
    </row>
    <row r="117" spans="1:68" x14ac:dyDescent="0.3">
      <c r="A117" t="s">
        <v>338</v>
      </c>
      <c r="B117" t="s">
        <v>151</v>
      </c>
      <c r="C117" t="s">
        <v>606</v>
      </c>
      <c r="D117" t="s">
        <v>605</v>
      </c>
      <c r="E117">
        <v>50230111893.077843</v>
      </c>
      <c r="F117">
        <v>55449481809.509491</v>
      </c>
      <c r="G117">
        <v>59835129891.428062</v>
      </c>
      <c r="H117">
        <v>64048764751.829468</v>
      </c>
      <c r="I117">
        <v>69477043755.074493</v>
      </c>
      <c r="J117">
        <v>81312952502.022141</v>
      </c>
      <c r="K117">
        <v>90665899474.123703</v>
      </c>
      <c r="L117">
        <v>100868354617.31602</v>
      </c>
      <c r="M117">
        <v>115397616678.13818</v>
      </c>
      <c r="N117">
        <v>133303471246.14886</v>
      </c>
      <c r="O117">
        <v>147870343542.42987</v>
      </c>
      <c r="P117">
        <v>168130921386.29361</v>
      </c>
      <c r="Q117">
        <v>192508250324.5513</v>
      </c>
      <c r="R117">
        <v>206834101390.74551</v>
      </c>
      <c r="S117">
        <v>218832652783.05579</v>
      </c>
      <c r="T117">
        <v>218118785129.56213</v>
      </c>
      <c r="U117">
        <v>257948225481.07214</v>
      </c>
      <c r="V117">
        <v>250793831043.1608</v>
      </c>
      <c r="W117">
        <v>218589754651.10107</v>
      </c>
      <c r="X117">
        <v>192313604302.95428</v>
      </c>
      <c r="Y117">
        <v>150774540117.91513</v>
      </c>
      <c r="Z117">
        <v>142185235365.35251</v>
      </c>
      <c r="AA117">
        <v>175131325367.19958</v>
      </c>
      <c r="AB117">
        <v>194547639520.83783</v>
      </c>
      <c r="AC117">
        <v>180657228909.91071</v>
      </c>
      <c r="AD117">
        <v>184031273523.71613</v>
      </c>
      <c r="AE117">
        <v>166023987175.39664</v>
      </c>
      <c r="AF117">
        <v>165738247130.19827</v>
      </c>
      <c r="AG117">
        <v>155658052541.91513</v>
      </c>
      <c r="AH117">
        <v>165203184384.63123</v>
      </c>
      <c r="AI117">
        <v>187662435784.18008</v>
      </c>
      <c r="AJ117">
        <v>211525869690.37787</v>
      </c>
      <c r="AK117">
        <v>218501954626.90295</v>
      </c>
      <c r="AL117">
        <v>215287765784.54483</v>
      </c>
      <c r="AM117">
        <v>211631563542.23166</v>
      </c>
      <c r="AN117">
        <v>216712931669.50223</v>
      </c>
      <c r="AO117">
        <v>230475342782.99698</v>
      </c>
      <c r="AP117">
        <v>233587680138.03201</v>
      </c>
      <c r="AQ117">
        <v>238446331402.23941</v>
      </c>
      <c r="AR117">
        <v>243221687099.15112</v>
      </c>
      <c r="AS117">
        <v>257439277645.81622</v>
      </c>
      <c r="AT117">
        <v>263597669795.12204</v>
      </c>
      <c r="AU117">
        <v>284893275521.91876</v>
      </c>
      <c r="AV117">
        <v>309506055703.40631</v>
      </c>
      <c r="AW117">
        <v>322928299537.11481</v>
      </c>
      <c r="AX117">
        <v>333229079615.45538</v>
      </c>
      <c r="AY117">
        <v>349889851374.19977</v>
      </c>
      <c r="AZ117">
        <v>378426075216.26709</v>
      </c>
      <c r="BA117">
        <v>379375381822.35748</v>
      </c>
      <c r="BB117">
        <v>383197154268.49115</v>
      </c>
      <c r="BC117">
        <v>405414688824.633</v>
      </c>
      <c r="BD117">
        <v>416140817897.54175</v>
      </c>
      <c r="BE117">
        <v>400547308191.21265</v>
      </c>
      <c r="BF117">
        <v>394451061454.58893</v>
      </c>
      <c r="BG117">
        <v>414113559617.86859</v>
      </c>
      <c r="BH117">
        <v>408212917874.96429</v>
      </c>
      <c r="BI117">
        <v>444197240271.59406</v>
      </c>
      <c r="BJ117">
        <v>456450444446.13489</v>
      </c>
      <c r="BK117">
        <v>448060850719.66968</v>
      </c>
      <c r="BL117">
        <v>434302748072.11578</v>
      </c>
      <c r="BM117">
        <v>448766282369.43634</v>
      </c>
      <c r="BN117">
        <v>469947053431.51093</v>
      </c>
      <c r="BO117">
        <v>487695221421.96594</v>
      </c>
      <c r="BP117">
        <v>511846684554.59442</v>
      </c>
    </row>
    <row r="118" spans="1:68" x14ac:dyDescent="0.3">
      <c r="A118" t="s">
        <v>0</v>
      </c>
      <c r="B118" t="s">
        <v>436</v>
      </c>
      <c r="C118" t="s">
        <v>606</v>
      </c>
      <c r="D118" t="s">
        <v>605</v>
      </c>
      <c r="E118">
        <v>7007485325.4684877</v>
      </c>
      <c r="F118">
        <v>7520837447.6406431</v>
      </c>
      <c r="G118">
        <v>7867047598.8810396</v>
      </c>
      <c r="H118">
        <v>8059609507.8712683</v>
      </c>
      <c r="I118">
        <v>9254568661.8537273</v>
      </c>
      <c r="J118">
        <v>10250719342.41655</v>
      </c>
      <c r="K118">
        <v>10759449895.171942</v>
      </c>
      <c r="L118">
        <v>9806505271.7119408</v>
      </c>
      <c r="M118">
        <v>11719960411.809454</v>
      </c>
      <c r="N118">
        <v>12100177780.63022</v>
      </c>
      <c r="O118">
        <v>12650053064.701803</v>
      </c>
      <c r="P118">
        <v>13329936812.259649</v>
      </c>
      <c r="Q118">
        <v>13827850446.186386</v>
      </c>
      <c r="R118">
        <v>14438869357.855274</v>
      </c>
      <c r="S118">
        <v>16765457417.489702</v>
      </c>
      <c r="T118">
        <v>18859574485.233807</v>
      </c>
      <c r="U118">
        <v>22098725966.92263</v>
      </c>
      <c r="V118">
        <v>22518592786.599674</v>
      </c>
      <c r="W118">
        <v>26359581201.596653</v>
      </c>
      <c r="X118">
        <v>31860629533.723694</v>
      </c>
      <c r="Y118">
        <v>39747322739.736099</v>
      </c>
      <c r="Z118">
        <v>39457673065.243271</v>
      </c>
      <c r="AA118">
        <v>40812640889.480652</v>
      </c>
      <c r="AB118">
        <v>35477076845.911674</v>
      </c>
      <c r="AC118">
        <v>34950156507.741928</v>
      </c>
      <c r="AD118">
        <v>35458295526.702583</v>
      </c>
      <c r="AE118">
        <v>37106251927.150299</v>
      </c>
      <c r="AF118">
        <v>40559093083.336914</v>
      </c>
      <c r="AG118">
        <v>40551371874.136986</v>
      </c>
      <c r="AH118">
        <v>39286763062.529594</v>
      </c>
      <c r="AI118">
        <v>62001516291.880829</v>
      </c>
      <c r="AJ118">
        <v>22291338827.167011</v>
      </c>
      <c r="AK118">
        <v>29556579056.595211</v>
      </c>
      <c r="AL118">
        <v>38509216455.629456</v>
      </c>
      <c r="AM118">
        <v>39993566700.075813</v>
      </c>
      <c r="AN118">
        <v>40841438912.025719</v>
      </c>
      <c r="AO118">
        <v>45342486348.698265</v>
      </c>
      <c r="AP118">
        <v>54972294637.758415</v>
      </c>
      <c r="AQ118">
        <v>74134039677.563293</v>
      </c>
      <c r="AR118">
        <v>87168483737.77861</v>
      </c>
      <c r="AS118">
        <v>101918843143.26141</v>
      </c>
      <c r="AT118">
        <v>103714123263.81528</v>
      </c>
      <c r="AU118">
        <v>95211152164.981979</v>
      </c>
      <c r="AV118">
        <v>60308502640.334801</v>
      </c>
      <c r="AW118">
        <v>92502263396.42511</v>
      </c>
      <c r="AX118">
        <v>94048799140.156708</v>
      </c>
      <c r="AY118">
        <v>99359074412.653931</v>
      </c>
      <c r="AZ118">
        <v>101232561440.96869</v>
      </c>
      <c r="BA118">
        <v>109562085020.28491</v>
      </c>
      <c r="BB118">
        <v>113264515567.21152</v>
      </c>
      <c r="BC118">
        <v>120516349622.45108</v>
      </c>
      <c r="BD118">
        <v>129611081238.51405</v>
      </c>
      <c r="BE118">
        <v>147674239072.76675</v>
      </c>
      <c r="BF118">
        <v>158939673521.91394</v>
      </c>
      <c r="BG118">
        <v>159252811238.14221</v>
      </c>
      <c r="BH118">
        <v>166774104959.10168</v>
      </c>
      <c r="BI118">
        <v>189767872908.42621</v>
      </c>
      <c r="BJ118">
        <v>186314571374.74243</v>
      </c>
      <c r="BK118">
        <v>191221819559.37827</v>
      </c>
      <c r="BL118">
        <v>201765390222.03455</v>
      </c>
      <c r="BM118">
        <v>177479307669.56909</v>
      </c>
      <c r="BN118">
        <v>180145367592.77167</v>
      </c>
      <c r="BO118">
        <v>193908133926.67371</v>
      </c>
      <c r="BP118">
        <v>188215848693.25772</v>
      </c>
    </row>
    <row r="119" spans="1:68" x14ac:dyDescent="0.3">
      <c r="A119" t="s">
        <v>21</v>
      </c>
      <c r="B119" t="s">
        <v>122</v>
      </c>
      <c r="C119" t="s">
        <v>606</v>
      </c>
      <c r="D119" t="s">
        <v>605</v>
      </c>
      <c r="E119">
        <v>2370646836.5400085</v>
      </c>
      <c r="F119">
        <v>2368888196.4535599</v>
      </c>
      <c r="G119">
        <v>2565855886.136405</v>
      </c>
      <c r="H119">
        <v>2829651899.1045122</v>
      </c>
      <c r="I119">
        <v>3109275672.8506994</v>
      </c>
      <c r="J119">
        <v>3336140244.003264</v>
      </c>
      <c r="K119">
        <v>3628074498.3546352</v>
      </c>
      <c r="L119">
        <v>3582349856.1068273</v>
      </c>
      <c r="M119">
        <v>3385382166.423975</v>
      </c>
      <c r="N119">
        <v>3466279610.4008617</v>
      </c>
      <c r="O119">
        <v>3724799703.109601</v>
      </c>
      <c r="P119">
        <v>4211289745.0687194</v>
      </c>
      <c r="Q119">
        <v>4471435196.8250008</v>
      </c>
      <c r="R119">
        <v>4775761508.6677752</v>
      </c>
      <c r="S119">
        <v>5048280413.8895168</v>
      </c>
      <c r="T119">
        <v>5080900131.3743696</v>
      </c>
      <c r="U119">
        <v>5383689640.7240734</v>
      </c>
      <c r="V119">
        <v>5858653667.7753792</v>
      </c>
      <c r="W119">
        <v>6211152138.6360922</v>
      </c>
      <c r="X119">
        <v>6513050303.6010752</v>
      </c>
      <c r="Y119">
        <v>6887415271.1421986</v>
      </c>
      <c r="Z119">
        <v>7181164023.3909502</v>
      </c>
      <c r="AA119">
        <v>7335886960.2866602</v>
      </c>
      <c r="AB119">
        <v>7178080169.6689329</v>
      </c>
      <c r="AC119">
        <v>7474471587.2692871</v>
      </c>
      <c r="AD119">
        <v>7720594077.2940903</v>
      </c>
      <c r="AE119">
        <v>8204717169.1540689</v>
      </c>
      <c r="AF119">
        <v>8905887360.2500324</v>
      </c>
      <c r="AG119">
        <v>8897896461.8207321</v>
      </c>
      <c r="AH119">
        <v>8920892169.0715847</v>
      </c>
      <c r="AI119">
        <v>9025210435.7043495</v>
      </c>
      <c r="AJ119">
        <v>9005036784.585083</v>
      </c>
      <c r="AK119">
        <v>8701216382.7894402</v>
      </c>
      <c r="AL119">
        <v>8815502462.2945042</v>
      </c>
      <c r="AM119">
        <v>9133641416.9509182</v>
      </c>
      <c r="AN119">
        <v>9144289754.9819889</v>
      </c>
      <c r="AO119">
        <v>9561920769.22616</v>
      </c>
      <c r="AP119">
        <v>10113797776.404722</v>
      </c>
      <c r="AQ119">
        <v>10858456575.509472</v>
      </c>
      <c r="AR119">
        <v>11296586994.517035</v>
      </c>
      <c r="AS119">
        <v>11859726687.766937</v>
      </c>
      <c r="AT119">
        <v>12335716528.378798</v>
      </c>
      <c r="AU119">
        <v>12404737216.257444</v>
      </c>
      <c r="AV119">
        <v>12670532078.994635</v>
      </c>
      <c r="AW119">
        <v>13659137611.528231</v>
      </c>
      <c r="AX119">
        <v>14495683157.737547</v>
      </c>
      <c r="AY119">
        <v>15411374460.634037</v>
      </c>
      <c r="AZ119">
        <v>16714384610.171278</v>
      </c>
      <c r="BA119">
        <v>17083688339.560976</v>
      </c>
      <c r="BB119">
        <v>15774426999.34877</v>
      </c>
      <c r="BC119">
        <v>15327572988.261784</v>
      </c>
      <c r="BD119">
        <v>15610486135.636927</v>
      </c>
      <c r="BE119">
        <v>15776524980.774536</v>
      </c>
      <c r="BF119">
        <v>16494745020.423021</v>
      </c>
      <c r="BG119">
        <v>16773046835.50699</v>
      </c>
      <c r="BH119">
        <v>17517210519.091156</v>
      </c>
      <c r="BI119">
        <v>18621440660.001873</v>
      </c>
      <c r="BJ119">
        <v>19402600566.927147</v>
      </c>
      <c r="BK119">
        <v>20351227274.146957</v>
      </c>
      <c r="BL119">
        <v>20729999827.290714</v>
      </c>
      <c r="BM119">
        <v>19291243912.706753</v>
      </c>
      <c r="BN119">
        <v>20284495162.343613</v>
      </c>
      <c r="BO119">
        <v>22086023602.288334</v>
      </c>
      <c r="BP119">
        <v>22983555206.469723</v>
      </c>
    </row>
    <row r="120" spans="1:68" x14ac:dyDescent="0.3">
      <c r="A120" t="s">
        <v>388</v>
      </c>
      <c r="B120" t="s">
        <v>547</v>
      </c>
      <c r="C120" t="s">
        <v>606</v>
      </c>
      <c r="D120" t="s">
        <v>605</v>
      </c>
      <c r="E120">
        <v>18456573713.716763</v>
      </c>
      <c r="F120">
        <v>20524428044.572922</v>
      </c>
      <c r="G120">
        <v>22608913015.154335</v>
      </c>
      <c r="H120">
        <v>25027099758.416439</v>
      </c>
      <c r="I120">
        <v>27013547322.45002</v>
      </c>
      <c r="J120">
        <v>29444212128.910294</v>
      </c>
      <c r="K120">
        <v>29420760690.199947</v>
      </c>
      <c r="L120">
        <v>30301920258.613396</v>
      </c>
      <c r="M120">
        <v>35223543565.644836</v>
      </c>
      <c r="N120">
        <v>40001864574.551666</v>
      </c>
      <c r="O120">
        <v>42924935037.336456</v>
      </c>
      <c r="P120">
        <v>47625675138.431267</v>
      </c>
      <c r="Q120">
        <v>53410553946.114304</v>
      </c>
      <c r="R120">
        <v>56394849263.401123</v>
      </c>
      <c r="S120">
        <v>60047070775.137512</v>
      </c>
      <c r="T120">
        <v>61994288800.875008</v>
      </c>
      <c r="U120">
        <v>62194222279.931488</v>
      </c>
      <c r="V120">
        <v>62838118696.32753</v>
      </c>
      <c r="W120">
        <v>66328830927.454323</v>
      </c>
      <c r="X120">
        <v>70446402684.488419</v>
      </c>
      <c r="Y120">
        <v>71623168676.968842</v>
      </c>
      <c r="Z120">
        <v>75447793598.04213</v>
      </c>
      <c r="AA120">
        <v>77018993849.705261</v>
      </c>
      <c r="AB120">
        <v>79606140097.497726</v>
      </c>
      <c r="AC120">
        <v>80349035382.373672</v>
      </c>
      <c r="AD120">
        <v>83592678070.458237</v>
      </c>
      <c r="AE120">
        <v>87095332080.818771</v>
      </c>
      <c r="AF120">
        <v>93313687316.275757</v>
      </c>
      <c r="AG120">
        <v>96029130733.15506</v>
      </c>
      <c r="AH120">
        <v>96581055286.539566</v>
      </c>
      <c r="AI120">
        <v>103646151726.36214</v>
      </c>
      <c r="AJ120">
        <v>111653972780.72809</v>
      </c>
      <c r="AK120">
        <v>120317501715.72453</v>
      </c>
      <c r="AL120">
        <v>125270680183.91998</v>
      </c>
      <c r="AM120">
        <v>134575592354.114</v>
      </c>
      <c r="AN120">
        <v>143461517687.92096</v>
      </c>
      <c r="AO120">
        <v>151966334119.46335</v>
      </c>
      <c r="AP120">
        <v>157726545602.6759</v>
      </c>
      <c r="AQ120">
        <v>164217868444.74957</v>
      </c>
      <c r="AR120">
        <v>169687132284.20755</v>
      </c>
      <c r="AS120">
        <v>184401815445.30698</v>
      </c>
      <c r="AT120">
        <v>185017847776.68213</v>
      </c>
      <c r="AU120">
        <v>184806518674.15652</v>
      </c>
      <c r="AV120">
        <v>187382560696.36829</v>
      </c>
      <c r="AW120">
        <v>196347818275.37436</v>
      </c>
      <c r="AX120">
        <v>204464987521.97614</v>
      </c>
      <c r="AY120">
        <v>215879588868.4021</v>
      </c>
      <c r="AZ120">
        <v>228904065520.34671</v>
      </c>
      <c r="BA120">
        <v>236346110629.9046</v>
      </c>
      <c r="BB120">
        <v>238433331332.27588</v>
      </c>
      <c r="BC120">
        <v>251948960764.97601</v>
      </c>
      <c r="BD120">
        <v>265960192873.37619</v>
      </c>
      <c r="BE120">
        <v>272842322027.35757</v>
      </c>
      <c r="BF120">
        <v>284889679087.51794</v>
      </c>
      <c r="BG120">
        <v>296054867115.47559</v>
      </c>
      <c r="BH120">
        <v>303414276832.04004</v>
      </c>
      <c r="BI120">
        <v>317133700441.66229</v>
      </c>
      <c r="BJ120">
        <v>330696227434.5014</v>
      </c>
      <c r="BK120">
        <v>344156628360.70526</v>
      </c>
      <c r="BL120">
        <v>358460252733.58807</v>
      </c>
      <c r="BM120">
        <v>351802608893.27246</v>
      </c>
      <c r="BN120">
        <v>382099815616.82635</v>
      </c>
      <c r="BO120">
        <v>408208262853.22278</v>
      </c>
      <c r="BP120">
        <v>416360345096.69434</v>
      </c>
    </row>
    <row r="121" spans="1:68" x14ac:dyDescent="0.3">
      <c r="A121" t="s">
        <v>145</v>
      </c>
      <c r="B121" t="s">
        <v>460</v>
      </c>
      <c r="C121" t="s">
        <v>606</v>
      </c>
      <c r="D121" t="s">
        <v>605</v>
      </c>
      <c r="E121">
        <v>486123900132.13757</v>
      </c>
      <c r="F121">
        <v>526021284061.97021</v>
      </c>
      <c r="G121">
        <v>558653805859.17993</v>
      </c>
      <c r="H121">
        <v>589992764707.73242</v>
      </c>
      <c r="I121">
        <v>606499005732.57397</v>
      </c>
      <c r="J121">
        <v>626319537099.30615</v>
      </c>
      <c r="K121">
        <v>663803472586.90735</v>
      </c>
      <c r="L121">
        <v>711455351416.86267</v>
      </c>
      <c r="M121">
        <v>758016935734.16479</v>
      </c>
      <c r="N121">
        <v>804241263251.93762</v>
      </c>
      <c r="O121">
        <v>846950515068.32312</v>
      </c>
      <c r="P121">
        <v>862348989577.02234</v>
      </c>
      <c r="Q121">
        <v>894173856797.55615</v>
      </c>
      <c r="R121">
        <v>957891454594.5791</v>
      </c>
      <c r="S121">
        <v>1010576836194.7892</v>
      </c>
      <c r="T121">
        <v>989454133933.44226</v>
      </c>
      <c r="U121">
        <v>1059956551731.3644</v>
      </c>
      <c r="V121">
        <v>1087096748192.6089</v>
      </c>
      <c r="W121">
        <v>1122320202071.8545</v>
      </c>
      <c r="X121">
        <v>1189201052186.4102</v>
      </c>
      <c r="Y121">
        <v>1229990843476.8904</v>
      </c>
      <c r="Z121">
        <v>1240374765744.1465</v>
      </c>
      <c r="AA121">
        <v>1245504778335.0396</v>
      </c>
      <c r="AB121">
        <v>1260067263727.988</v>
      </c>
      <c r="AC121">
        <v>1300715172729.0408</v>
      </c>
      <c r="AD121">
        <v>1337110298849.0959</v>
      </c>
      <c r="AE121">
        <v>1375351277184.7683</v>
      </c>
      <c r="AF121">
        <v>1419251948455.8049</v>
      </c>
      <c r="AG121">
        <v>1478780730118.5132</v>
      </c>
      <c r="AH121">
        <v>1528887491700.1089</v>
      </c>
      <c r="AI121">
        <v>1559247756414.9895</v>
      </c>
      <c r="AJ121">
        <v>1583235965443.0798</v>
      </c>
      <c r="AK121">
        <v>1596444514474.6245</v>
      </c>
      <c r="AL121">
        <v>1582829943638.8074</v>
      </c>
      <c r="AM121">
        <v>1616876989876.2263</v>
      </c>
      <c r="AN121">
        <v>1663553589171.7559</v>
      </c>
      <c r="AO121">
        <v>1684627233211.1311</v>
      </c>
      <c r="AP121">
        <v>1715459486928.7092</v>
      </c>
      <c r="AQ121">
        <v>1746519856496.6001</v>
      </c>
      <c r="AR121">
        <v>1774913511831.8735</v>
      </c>
      <c r="AS121">
        <v>1842128690356.2485</v>
      </c>
      <c r="AT121">
        <v>1878075465645.7407</v>
      </c>
      <c r="AU121">
        <v>1882844706806.0923</v>
      </c>
      <c r="AV121">
        <v>1885454835881.2876</v>
      </c>
      <c r="AW121">
        <v>1912296060779.9985</v>
      </c>
      <c r="AX121">
        <v>1927935754486.2488</v>
      </c>
      <c r="AY121">
        <v>1962458137126.7568</v>
      </c>
      <c r="AZ121">
        <v>1991641321834.9993</v>
      </c>
      <c r="BA121">
        <v>1972481476580.6633</v>
      </c>
      <c r="BB121">
        <v>1868315968357.2258</v>
      </c>
      <c r="BC121">
        <v>1900325748105.6243</v>
      </c>
      <c r="BD121">
        <v>1913767385824.2568</v>
      </c>
      <c r="BE121">
        <v>1856719783429.5693</v>
      </c>
      <c r="BF121">
        <v>1822536356977.1475</v>
      </c>
      <c r="BG121">
        <v>1822453476364.2178</v>
      </c>
      <c r="BH121">
        <v>1836637711060.5459</v>
      </c>
      <c r="BI121">
        <v>1860393935366.8738</v>
      </c>
      <c r="BJ121">
        <v>1891422683817.3813</v>
      </c>
      <c r="BK121">
        <v>1908933681964.9595</v>
      </c>
      <c r="BL121">
        <v>1918157617381.1702</v>
      </c>
      <c r="BM121">
        <v>1746018467621.3267</v>
      </c>
      <c r="BN121">
        <v>1891116791113.4358</v>
      </c>
      <c r="BO121">
        <v>1966494766925.428</v>
      </c>
      <c r="BP121">
        <v>1984600131128.5137</v>
      </c>
    </row>
    <row r="122" spans="1:68" x14ac:dyDescent="0.3">
      <c r="A122" t="s">
        <v>105</v>
      </c>
      <c r="B122" t="s">
        <v>572</v>
      </c>
      <c r="C122" t="s">
        <v>606</v>
      </c>
      <c r="D122" t="s">
        <v>605</v>
      </c>
      <c r="K122">
        <v>7024390230.8426924</v>
      </c>
      <c r="L122">
        <v>7151436058.2769194</v>
      </c>
      <c r="M122">
        <v>7562224000.7799377</v>
      </c>
      <c r="N122">
        <v>7983793326.1955681</v>
      </c>
      <c r="O122">
        <v>8946990809.8976116</v>
      </c>
      <c r="P122">
        <v>9166914415.7252522</v>
      </c>
      <c r="Q122">
        <v>10817743266.845715</v>
      </c>
      <c r="R122">
        <v>10224334976.484356</v>
      </c>
      <c r="S122">
        <v>9791921133.132864</v>
      </c>
      <c r="T122">
        <v>9766844781.3077469</v>
      </c>
      <c r="U122">
        <v>9113028253.5862656</v>
      </c>
      <c r="V122">
        <v>8876312906.8698425</v>
      </c>
      <c r="W122">
        <v>8871546298.8961353</v>
      </c>
      <c r="X122">
        <v>8777504242.6441116</v>
      </c>
      <c r="Y122">
        <v>8275943672.4014149</v>
      </c>
      <c r="Z122">
        <v>8494382901.654398</v>
      </c>
      <c r="AA122">
        <v>8670151358.9212608</v>
      </c>
      <c r="AB122">
        <v>8835671345.9682255</v>
      </c>
      <c r="AC122">
        <v>8699394740.0887623</v>
      </c>
      <c r="AD122">
        <v>8443316261.7127819</v>
      </c>
      <c r="AE122">
        <v>8602269136.1158524</v>
      </c>
      <c r="AF122">
        <v>9277577786.4663696</v>
      </c>
      <c r="AG122">
        <v>9646296747.4144859</v>
      </c>
      <c r="AH122">
        <v>10338254971.191837</v>
      </c>
      <c r="AI122">
        <v>10772517001.504269</v>
      </c>
      <c r="AJ122">
        <v>11293717093.770863</v>
      </c>
      <c r="AK122">
        <v>11514570531.646065</v>
      </c>
      <c r="AL122">
        <v>12598909448.770813</v>
      </c>
      <c r="AM122">
        <v>12773201477.341112</v>
      </c>
      <c r="AN122">
        <v>13073366224.880098</v>
      </c>
      <c r="AO122">
        <v>13058497727.792643</v>
      </c>
      <c r="AP122">
        <v>12909570801.274826</v>
      </c>
      <c r="AQ122">
        <v>12608189958.698751</v>
      </c>
      <c r="AR122">
        <v>12740282670.46904</v>
      </c>
      <c r="AS122">
        <v>12852231986.314884</v>
      </c>
      <c r="AT122">
        <v>13025085453.928452</v>
      </c>
      <c r="AU122">
        <v>13285234306.157345</v>
      </c>
      <c r="AV122">
        <v>13772313188.767393</v>
      </c>
      <c r="AW122">
        <v>13954620755.267179</v>
      </c>
      <c r="AX122">
        <v>14079346867.546709</v>
      </c>
      <c r="AY122">
        <v>14487524781.64028</v>
      </c>
      <c r="AZ122">
        <v>14694979477.561817</v>
      </c>
      <c r="BA122">
        <v>14575694935.602863</v>
      </c>
      <c r="BB122">
        <v>13942336992.757513</v>
      </c>
      <c r="BC122">
        <v>13739176618.331942</v>
      </c>
      <c r="BD122">
        <v>13976916069.881237</v>
      </c>
      <c r="BE122">
        <v>13891148675.614187</v>
      </c>
      <c r="BF122">
        <v>13963061209.325428</v>
      </c>
      <c r="BG122">
        <v>14059381527.321218</v>
      </c>
      <c r="BH122">
        <v>14188936918.003582</v>
      </c>
      <c r="BI122">
        <v>14384066451.100992</v>
      </c>
      <c r="BJ122">
        <v>14527493294.98654</v>
      </c>
      <c r="BK122">
        <v>14802051831.05481</v>
      </c>
      <c r="BL122">
        <v>14934129304.137753</v>
      </c>
      <c r="BM122">
        <v>13452615521.986084</v>
      </c>
      <c r="BN122">
        <v>14071627468.550463</v>
      </c>
      <c r="BO122">
        <v>14806380290.263479</v>
      </c>
      <c r="BP122">
        <v>15132129758.476301</v>
      </c>
    </row>
    <row r="123" spans="1:68" x14ac:dyDescent="0.3">
      <c r="A123" t="s">
        <v>469</v>
      </c>
      <c r="B123" t="s">
        <v>253</v>
      </c>
      <c r="C123" t="s">
        <v>606</v>
      </c>
      <c r="D123" t="s">
        <v>605</v>
      </c>
      <c r="U123">
        <v>5730509540.9698334</v>
      </c>
      <c r="V123">
        <v>6206050652.7213669</v>
      </c>
      <c r="W123">
        <v>7117071955.1188784</v>
      </c>
      <c r="X123">
        <v>8597629976.7052231</v>
      </c>
      <c r="Y123">
        <v>9559261689.1700306</v>
      </c>
      <c r="Z123">
        <v>11201420242.633415</v>
      </c>
      <c r="AA123">
        <v>11988425687.654263</v>
      </c>
      <c r="AB123">
        <v>11722313980.564539</v>
      </c>
      <c r="AC123">
        <v>12225399095.65027</v>
      </c>
      <c r="AD123">
        <v>11894464001.403332</v>
      </c>
      <c r="AE123">
        <v>12549210740.759058</v>
      </c>
      <c r="AF123">
        <v>12840763337.627913</v>
      </c>
      <c r="AG123">
        <v>13028517104.197895</v>
      </c>
      <c r="AH123">
        <v>11630658934.986917</v>
      </c>
      <c r="AI123">
        <v>11598569492.67885</v>
      </c>
      <c r="AJ123">
        <v>11785136086.300434</v>
      </c>
      <c r="AK123">
        <v>13476276723.01409</v>
      </c>
      <c r="AL123">
        <v>14080955882.281057</v>
      </c>
      <c r="AM123">
        <v>14780987323.056314</v>
      </c>
      <c r="AN123">
        <v>15697537788.503893</v>
      </c>
      <c r="AO123">
        <v>16025148664.362085</v>
      </c>
      <c r="AP123">
        <v>16555336763.019249</v>
      </c>
      <c r="AQ123">
        <v>17054012095.809536</v>
      </c>
      <c r="AR123">
        <v>17632063087.418163</v>
      </c>
      <c r="AS123">
        <v>18380669691.802208</v>
      </c>
      <c r="AT123">
        <v>19349323186.58601</v>
      </c>
      <c r="AU123">
        <v>20468450874.832561</v>
      </c>
      <c r="AV123">
        <v>21320279753.992477</v>
      </c>
      <c r="AW123">
        <v>23146833797.589436</v>
      </c>
      <c r="AX123">
        <v>25032512558.608196</v>
      </c>
      <c r="AY123">
        <v>27058387611.468472</v>
      </c>
      <c r="AZ123">
        <v>29270727368.86562</v>
      </c>
      <c r="BA123">
        <v>31384186979.027035</v>
      </c>
      <c r="BB123">
        <v>32960837541.535793</v>
      </c>
      <c r="BC123">
        <v>33723826288.353676</v>
      </c>
      <c r="BD123">
        <v>34646908078.416344</v>
      </c>
      <c r="BE123">
        <v>35488605511.919296</v>
      </c>
      <c r="BF123">
        <v>36414839440.074326</v>
      </c>
      <c r="BG123">
        <v>37647146046.473785</v>
      </c>
      <c r="BH123">
        <v>38587017887.323944</v>
      </c>
      <c r="BI123">
        <v>39356512808.349388</v>
      </c>
      <c r="BJ123">
        <v>40330034782.848511</v>
      </c>
      <c r="BK123">
        <v>41103997444.499199</v>
      </c>
      <c r="BL123">
        <v>41823826702.477959</v>
      </c>
      <c r="BM123">
        <v>41362613665.93589</v>
      </c>
      <c r="BN123">
        <v>42874682706.30497</v>
      </c>
      <c r="BO123">
        <v>43915711431.558289</v>
      </c>
      <c r="BP123">
        <v>45064321343.939339</v>
      </c>
    </row>
    <row r="124" spans="1:68" x14ac:dyDescent="0.3">
      <c r="A124" t="s">
        <v>597</v>
      </c>
      <c r="B124" t="s">
        <v>461</v>
      </c>
      <c r="C124" t="s">
        <v>606</v>
      </c>
      <c r="D124" t="s">
        <v>605</v>
      </c>
      <c r="E124">
        <v>595545661030.1676</v>
      </c>
      <c r="F124">
        <v>667270419542.66968</v>
      </c>
      <c r="G124">
        <v>726717361027.224</v>
      </c>
      <c r="H124">
        <v>788296791334.34814</v>
      </c>
      <c r="I124">
        <v>880343907380.02942</v>
      </c>
      <c r="J124">
        <v>931577351067.14868</v>
      </c>
      <c r="K124">
        <v>1030683781031.6438</v>
      </c>
      <c r="L124">
        <v>1144905624563.0942</v>
      </c>
      <c r="M124">
        <v>1292397726861.3098</v>
      </c>
      <c r="N124">
        <v>1453661751926.823</v>
      </c>
      <c r="O124">
        <v>1459462598519.1035</v>
      </c>
      <c r="P124">
        <v>1528042629884.4724</v>
      </c>
      <c r="Q124">
        <v>1656605218629.0366</v>
      </c>
      <c r="R124">
        <v>1789673689005.6594</v>
      </c>
      <c r="S124">
        <v>1767745894180.5852</v>
      </c>
      <c r="T124">
        <v>1822397100505.0439</v>
      </c>
      <c r="U124">
        <v>1894837095328.8301</v>
      </c>
      <c r="V124">
        <v>1978026847421.8994</v>
      </c>
      <c r="W124">
        <v>2082307265729.7922</v>
      </c>
      <c r="X124">
        <v>2196501867263.322</v>
      </c>
      <c r="Y124">
        <v>2258390310750.4546</v>
      </c>
      <c r="Z124">
        <v>2354611841488.4106</v>
      </c>
      <c r="AA124">
        <v>2431837052482.3208</v>
      </c>
      <c r="AB124">
        <v>2520117566440.9004</v>
      </c>
      <c r="AC124">
        <v>2631276932026.8159</v>
      </c>
      <c r="AD124">
        <v>2767045767160.4185</v>
      </c>
      <c r="AE124">
        <v>2858193572214.4385</v>
      </c>
      <c r="AF124">
        <v>2991067029860.2251</v>
      </c>
      <c r="AG124">
        <v>3190321043519.3716</v>
      </c>
      <c r="AH124">
        <v>3347469412110.9546</v>
      </c>
      <c r="AI124">
        <v>3509518031571.1631</v>
      </c>
      <c r="AJ124">
        <v>3633170889061.8169</v>
      </c>
      <c r="AK124">
        <v>3665890719855.772</v>
      </c>
      <c r="AL124">
        <v>3649056226897.6519</v>
      </c>
      <c r="AM124">
        <v>3688589488080.5874</v>
      </c>
      <c r="AN124">
        <v>3785636263364.3647</v>
      </c>
      <c r="AO124">
        <v>3904273220115.0269</v>
      </c>
      <c r="AP124">
        <v>3942583070731.7393</v>
      </c>
      <c r="AQ124">
        <v>3892499235707.73</v>
      </c>
      <c r="AR124">
        <v>3879501014654.6128</v>
      </c>
      <c r="AS124">
        <v>3986755544464.2148</v>
      </c>
      <c r="AT124">
        <v>4002148544213.4473</v>
      </c>
      <c r="AU124">
        <v>4003827945768.8008</v>
      </c>
      <c r="AV124">
        <v>4065291729511.6011</v>
      </c>
      <c r="AW124">
        <v>4154163710034.4775</v>
      </c>
      <c r="AX124">
        <v>4229100705435.4673</v>
      </c>
      <c r="AY124">
        <v>4287138774363.7056</v>
      </c>
      <c r="AZ124">
        <v>4350758602409.603</v>
      </c>
      <c r="BA124">
        <v>4297492743392.063</v>
      </c>
      <c r="BB124">
        <v>4052826324007.5005</v>
      </c>
      <c r="BC124">
        <v>4218907820177.1665</v>
      </c>
      <c r="BD124">
        <v>4219912322037.6499</v>
      </c>
      <c r="BE124">
        <v>4277925608850.5952</v>
      </c>
      <c r="BF124">
        <v>4363702302795.8589</v>
      </c>
      <c r="BG124">
        <v>4376627829637.5088</v>
      </c>
      <c r="BH124">
        <v>4444930651964.1797</v>
      </c>
      <c r="BI124">
        <v>4478437728055.5508</v>
      </c>
      <c r="BJ124">
        <v>4553466417292.2119</v>
      </c>
      <c r="BK124">
        <v>4582763011477.3506</v>
      </c>
      <c r="BL124">
        <v>4564332550094.4502</v>
      </c>
      <c r="BM124">
        <v>4375044252274.5063</v>
      </c>
      <c r="BN124">
        <v>4487015645273.1309</v>
      </c>
      <c r="BO124">
        <v>4529854841042.583</v>
      </c>
      <c r="BP124">
        <v>4616966465093.54</v>
      </c>
    </row>
    <row r="125" spans="1:68" x14ac:dyDescent="0.3">
      <c r="A125" t="s">
        <v>68</v>
      </c>
      <c r="B125" t="s">
        <v>236</v>
      </c>
      <c r="C125" t="s">
        <v>606</v>
      </c>
      <c r="D125" t="s">
        <v>605</v>
      </c>
      <c r="AI125">
        <v>95326487409.957611</v>
      </c>
      <c r="AJ125">
        <v>84840573793.24881</v>
      </c>
      <c r="AK125">
        <v>80344023383.110443</v>
      </c>
      <c r="AL125">
        <v>72952373230.23082</v>
      </c>
      <c r="AM125">
        <v>63760374204.449692</v>
      </c>
      <c r="AN125">
        <v>58532023518.930908</v>
      </c>
      <c r="AO125">
        <v>58824683637.739227</v>
      </c>
      <c r="AP125">
        <v>59824703259.283806</v>
      </c>
      <c r="AQ125">
        <v>58688033897.70153</v>
      </c>
      <c r="AR125">
        <v>60272610811.672974</v>
      </c>
      <c r="AS125">
        <v>66179326672.507698</v>
      </c>
      <c r="AT125">
        <v>75113535772.261047</v>
      </c>
      <c r="AU125">
        <v>82474662277.648499</v>
      </c>
      <c r="AV125">
        <v>90144805869.748245</v>
      </c>
      <c r="AW125">
        <v>98798707234.477737</v>
      </c>
      <c r="AX125">
        <v>108382181835.45818</v>
      </c>
      <c r="AY125">
        <v>119979075291.8522</v>
      </c>
      <c r="AZ125">
        <v>130657212992.8199</v>
      </c>
      <c r="BA125">
        <v>134968901021.85854</v>
      </c>
      <c r="BB125">
        <v>136588527833.34979</v>
      </c>
      <c r="BC125">
        <v>146559490369.68921</v>
      </c>
      <c r="BD125">
        <v>157404892659.15942</v>
      </c>
      <c r="BE125">
        <v>164960327499.37427</v>
      </c>
      <c r="BF125">
        <v>174857947143.91092</v>
      </c>
      <c r="BG125">
        <v>182201980933.86447</v>
      </c>
      <c r="BH125">
        <v>184388404706.04178</v>
      </c>
      <c r="BI125">
        <v>186416677156.15195</v>
      </c>
      <c r="BJ125">
        <v>194059760924.35175</v>
      </c>
      <c r="BK125">
        <v>202016211108.85693</v>
      </c>
      <c r="BL125">
        <v>211106940610.61169</v>
      </c>
      <c r="BM125">
        <v>205829267103.19958</v>
      </c>
      <c r="BN125">
        <v>214679925583.06857</v>
      </c>
      <c r="BO125">
        <v>221549683201.09851</v>
      </c>
      <c r="BP125">
        <v>232848717043.77054</v>
      </c>
    </row>
    <row r="126" spans="1:68" x14ac:dyDescent="0.3">
      <c r="A126" t="s">
        <v>601</v>
      </c>
      <c r="B126" t="s">
        <v>568</v>
      </c>
      <c r="C126" t="s">
        <v>606</v>
      </c>
      <c r="D126" t="s">
        <v>605</v>
      </c>
      <c r="E126">
        <v>6102055403.607748</v>
      </c>
      <c r="F126">
        <v>5627642874.3547382</v>
      </c>
      <c r="G126">
        <v>6159869249.6291037</v>
      </c>
      <c r="H126">
        <v>6700603529.2353621</v>
      </c>
      <c r="I126">
        <v>7033252799.5723686</v>
      </c>
      <c r="J126">
        <v>7174557471.6024513</v>
      </c>
      <c r="K126">
        <v>8231266932.826128</v>
      </c>
      <c r="L126">
        <v>8507938913.6599026</v>
      </c>
      <c r="M126">
        <v>9187101299.9188786</v>
      </c>
      <c r="N126">
        <v>9918323313.7006588</v>
      </c>
      <c r="O126">
        <v>9456581036.8268394</v>
      </c>
      <c r="P126">
        <v>11553473095.787378</v>
      </c>
      <c r="Q126">
        <v>13527086974.844553</v>
      </c>
      <c r="R126">
        <v>14324722508.415277</v>
      </c>
      <c r="S126">
        <v>14907110911.904543</v>
      </c>
      <c r="T126">
        <v>15038621917.717712</v>
      </c>
      <c r="U126">
        <v>15362548495.599657</v>
      </c>
      <c r="V126">
        <v>16814892774.072535</v>
      </c>
      <c r="W126">
        <v>17977221151.891171</v>
      </c>
      <c r="X126">
        <v>19346227179.382595</v>
      </c>
      <c r="Y126">
        <v>20428063600.006126</v>
      </c>
      <c r="Z126">
        <v>21198925607.93655</v>
      </c>
      <c r="AA126">
        <v>21518282813.060051</v>
      </c>
      <c r="AB126">
        <v>21799967946.115452</v>
      </c>
      <c r="AC126">
        <v>22182604684.493801</v>
      </c>
      <c r="AD126">
        <v>23136581311.969624</v>
      </c>
      <c r="AE126">
        <v>24797222251.141247</v>
      </c>
      <c r="AF126">
        <v>26269459979.370792</v>
      </c>
      <c r="AG126">
        <v>27899002871.238911</v>
      </c>
      <c r="AH126">
        <v>29207563408.672161</v>
      </c>
      <c r="AI126">
        <v>30431959354.31197</v>
      </c>
      <c r="AJ126">
        <v>30869676465.340908</v>
      </c>
      <c r="AK126">
        <v>30622875266.948376</v>
      </c>
      <c r="AL126">
        <v>30731034422.169128</v>
      </c>
      <c r="AM126">
        <v>31540116338.607155</v>
      </c>
      <c r="AN126">
        <v>32929842156.667221</v>
      </c>
      <c r="AO126">
        <v>34295389782.360626</v>
      </c>
      <c r="AP126">
        <v>34458259247.35218</v>
      </c>
      <c r="AQ126">
        <v>35592009621.639969</v>
      </c>
      <c r="AR126">
        <v>36412543752.268326</v>
      </c>
      <c r="AS126">
        <v>36630908098.826416</v>
      </c>
      <c r="AT126">
        <v>38015522174.313309</v>
      </c>
      <c r="AU126">
        <v>38223413680.269554</v>
      </c>
      <c r="AV126">
        <v>39344305939.178658</v>
      </c>
      <c r="AW126">
        <v>41352557259.217911</v>
      </c>
      <c r="AX126">
        <v>43795114731.978241</v>
      </c>
      <c r="AY126">
        <v>46629751036.751808</v>
      </c>
      <c r="AZ126">
        <v>49824229272.697777</v>
      </c>
      <c r="BA126">
        <v>49939962360.034309</v>
      </c>
      <c r="BB126">
        <v>51591446859.568954</v>
      </c>
      <c r="BC126">
        <v>55748929986.106171</v>
      </c>
      <c r="BD126">
        <v>58603891851.295044</v>
      </c>
      <c r="BE126">
        <v>61281315911.579384</v>
      </c>
      <c r="BF126">
        <v>63608687382.87635</v>
      </c>
      <c r="BG126">
        <v>66801914096.618546</v>
      </c>
      <c r="BH126">
        <v>70120446896.835907</v>
      </c>
      <c r="BI126">
        <v>73074983895.095337</v>
      </c>
      <c r="BJ126">
        <v>75879571212.388519</v>
      </c>
      <c r="BK126">
        <v>80165208728.395569</v>
      </c>
      <c r="BL126">
        <v>84264984851.354874</v>
      </c>
      <c r="BM126">
        <v>84035138346.858963</v>
      </c>
      <c r="BN126">
        <v>90413816676.979523</v>
      </c>
      <c r="BO126">
        <v>94795844230.478638</v>
      </c>
      <c r="BP126">
        <v>99939292457.500015</v>
      </c>
    </row>
    <row r="127" spans="1:68" x14ac:dyDescent="0.3">
      <c r="A127" t="s">
        <v>376</v>
      </c>
      <c r="B127" t="s">
        <v>341</v>
      </c>
      <c r="C127" t="s">
        <v>606</v>
      </c>
      <c r="D127" t="s">
        <v>605</v>
      </c>
      <c r="AE127">
        <v>4159487047.1618352</v>
      </c>
      <c r="AF127">
        <v>4296748804.1510477</v>
      </c>
      <c r="AG127">
        <v>4863920937.71947</v>
      </c>
      <c r="AH127">
        <v>4999612217.7436485</v>
      </c>
      <c r="AI127">
        <v>5284729934.9660521</v>
      </c>
      <c r="AJ127">
        <v>4864914939.9128218</v>
      </c>
      <c r="AK127">
        <v>4191715901.4957132</v>
      </c>
      <c r="AL127">
        <v>3543704782.0553603</v>
      </c>
      <c r="AM127">
        <v>2831946047.7828093</v>
      </c>
      <c r="AN127">
        <v>2678346337.2165842</v>
      </c>
      <c r="AO127">
        <v>2868093847.6328793</v>
      </c>
      <c r="AP127">
        <v>3152472634.5871649</v>
      </c>
      <c r="AQ127">
        <v>3219362911.2895079</v>
      </c>
      <c r="AR127">
        <v>3337056039.339848</v>
      </c>
      <c r="AS127">
        <v>3518703233.1890755</v>
      </c>
      <c r="AT127">
        <v>3705955297.867847</v>
      </c>
      <c r="AU127">
        <v>3705313255.4532018</v>
      </c>
      <c r="AV127">
        <v>3965807641.1904159</v>
      </c>
      <c r="AW127">
        <v>4244477505.2722344</v>
      </c>
      <c r="AX127">
        <v>4237027793.4292903</v>
      </c>
      <c r="AY127">
        <v>4368498475.5297899</v>
      </c>
      <c r="AZ127">
        <v>4741693829.8454065</v>
      </c>
      <c r="BA127">
        <v>5140072739.6298523</v>
      </c>
      <c r="BB127">
        <v>5288430380.284236</v>
      </c>
      <c r="BC127">
        <v>5263491909.1162357</v>
      </c>
      <c r="BD127">
        <v>5576999924.8201818</v>
      </c>
      <c r="BE127">
        <v>5572083788.2411566</v>
      </c>
      <c r="BF127">
        <v>6180302892.0312948</v>
      </c>
      <c r="BG127">
        <v>6429000667.9090929</v>
      </c>
      <c r="BH127">
        <v>6678177511.6631308</v>
      </c>
      <c r="BI127">
        <v>6967733666.777648</v>
      </c>
      <c r="BJ127">
        <v>7297999868.5030117</v>
      </c>
      <c r="BK127">
        <v>7572252145.2554922</v>
      </c>
      <c r="BL127">
        <v>7920623120.2686024</v>
      </c>
      <c r="BM127">
        <v>7354379549.4197807</v>
      </c>
      <c r="BN127">
        <v>7759385792.104207</v>
      </c>
      <c r="BO127">
        <v>8455209116.531332</v>
      </c>
      <c r="BP127">
        <v>8975322159.9404755</v>
      </c>
    </row>
    <row r="128" spans="1:68" x14ac:dyDescent="0.3">
      <c r="A128" t="s">
        <v>550</v>
      </c>
      <c r="B128" t="s">
        <v>578</v>
      </c>
      <c r="C128" t="s">
        <v>606</v>
      </c>
      <c r="D128" t="s">
        <v>605</v>
      </c>
      <c r="T128">
        <v>4047028268.4994593</v>
      </c>
      <c r="U128">
        <v>4047028268.4994593</v>
      </c>
      <c r="V128">
        <v>3453069915.6838808</v>
      </c>
      <c r="W128">
        <v>3453069915.6838808</v>
      </c>
      <c r="X128">
        <v>3010090639.3730145</v>
      </c>
      <c r="Y128">
        <v>2839466476.0255785</v>
      </c>
      <c r="Z128">
        <v>2840633272.8988786</v>
      </c>
      <c r="AA128">
        <v>2840633272.8988786</v>
      </c>
      <c r="AB128">
        <v>2966570087.6853871</v>
      </c>
      <c r="AC128">
        <v>3112883675.7319708</v>
      </c>
      <c r="AD128">
        <v>3258261072.3419852</v>
      </c>
      <c r="AE128">
        <v>3382101645.92205</v>
      </c>
      <c r="AF128">
        <v>4110319513.4309645</v>
      </c>
      <c r="AG128">
        <v>4602608736.3860331</v>
      </c>
      <c r="AH128">
        <v>4762751130.813261</v>
      </c>
      <c r="AI128">
        <v>4818109151.5162163</v>
      </c>
      <c r="AJ128">
        <v>5183866172.1934338</v>
      </c>
      <c r="AK128">
        <v>5547645970.3101339</v>
      </c>
      <c r="AL128">
        <v>5775009073.0845299</v>
      </c>
      <c r="AM128">
        <v>3764807025.6782403</v>
      </c>
      <c r="AN128">
        <v>4137653518.6524868</v>
      </c>
      <c r="AO128">
        <v>4381671866.9020586</v>
      </c>
      <c r="AP128">
        <v>4557228855.5331411</v>
      </c>
      <c r="AQ128">
        <v>4770581544.6975937</v>
      </c>
      <c r="AR128">
        <v>5376702112.4498968</v>
      </c>
      <c r="AS128">
        <v>5914027156.7831182</v>
      </c>
      <c r="AT128">
        <v>6395924923.3859901</v>
      </c>
      <c r="AU128">
        <v>6816708954.479599</v>
      </c>
      <c r="AV128">
        <v>7396531098.7981958</v>
      </c>
      <c r="AW128">
        <v>8161371525.2972012</v>
      </c>
      <c r="AX128">
        <v>9242760345.850687</v>
      </c>
      <c r="AY128">
        <v>10238305796.061274</v>
      </c>
      <c r="AZ128">
        <v>11283900343.070341</v>
      </c>
      <c r="BA128">
        <v>12038971276.864029</v>
      </c>
      <c r="BB128">
        <v>12049408698.888386</v>
      </c>
      <c r="BC128">
        <v>12767924407.168629</v>
      </c>
      <c r="BD128">
        <v>13670561753.822906</v>
      </c>
      <c r="BE128">
        <v>14670337167.443521</v>
      </c>
      <c r="BF128">
        <v>15749584749.025084</v>
      </c>
      <c r="BG128">
        <v>16874510037.717978</v>
      </c>
      <c r="BH128">
        <v>18049954289.472065</v>
      </c>
      <c r="BI128">
        <v>19301414292.096066</v>
      </c>
      <c r="BJ128">
        <v>20651915662.772926</v>
      </c>
      <c r="BK128">
        <v>22194442188.325279</v>
      </c>
      <c r="BL128">
        <v>23760061873.144226</v>
      </c>
      <c r="BM128">
        <v>23024448758.18615</v>
      </c>
      <c r="BN128">
        <v>23721258226.499096</v>
      </c>
      <c r="BO128">
        <v>24964207155.803711</v>
      </c>
      <c r="BP128">
        <v>26312274342.205734</v>
      </c>
    </row>
    <row r="129" spans="1:68" x14ac:dyDescent="0.3">
      <c r="A129" t="s">
        <v>516</v>
      </c>
      <c r="B129" t="s">
        <v>427</v>
      </c>
      <c r="C129" t="s">
        <v>606</v>
      </c>
      <c r="D129" t="s">
        <v>605</v>
      </c>
      <c r="O129">
        <v>100688214.34208657</v>
      </c>
      <c r="P129">
        <v>98382393.474592075</v>
      </c>
      <c r="Q129">
        <v>110266225.96229297</v>
      </c>
      <c r="R129">
        <v>133322764.70789149</v>
      </c>
      <c r="S129">
        <v>193721648.32840535</v>
      </c>
      <c r="T129">
        <v>204074946.62184063</v>
      </c>
      <c r="U129">
        <v>149447690.3970449</v>
      </c>
      <c r="V129">
        <v>142554222.04258174</v>
      </c>
      <c r="W129">
        <v>144064717.08465394</v>
      </c>
      <c r="X129">
        <v>127374827.92928177</v>
      </c>
      <c r="Y129">
        <v>106348132.25342903</v>
      </c>
      <c r="Z129">
        <v>112175427.17142513</v>
      </c>
      <c r="AA129">
        <v>111447015.30667563</v>
      </c>
      <c r="AB129">
        <v>100520837.33543292</v>
      </c>
      <c r="AC129">
        <v>114360662.76567367</v>
      </c>
      <c r="AD129">
        <v>99064013.605933875</v>
      </c>
      <c r="AE129">
        <v>96878778.011685327</v>
      </c>
      <c r="AF129">
        <v>98335601.741184369</v>
      </c>
      <c r="AG129">
        <v>119459545.81892027</v>
      </c>
      <c r="AH129">
        <v>110718603.44192611</v>
      </c>
      <c r="AI129">
        <v>104162896.65918048</v>
      </c>
      <c r="AJ129">
        <v>98335601.741184369</v>
      </c>
      <c r="AK129">
        <v>121644781.4131688</v>
      </c>
      <c r="AL129">
        <v>121644781.4131688</v>
      </c>
      <c r="AM129">
        <v>123830017.00741735</v>
      </c>
      <c r="AN129">
        <v>127472076.33116491</v>
      </c>
      <c r="AO129">
        <v>127472076.33116491</v>
      </c>
      <c r="AP129">
        <v>128928900.06066392</v>
      </c>
      <c r="AQ129">
        <v>134027783.11391051</v>
      </c>
      <c r="AR129">
        <v>128928900.06066391</v>
      </c>
      <c r="AS129">
        <v>137669842.43765807</v>
      </c>
      <c r="AT129">
        <v>133299371.24916099</v>
      </c>
      <c r="AU129">
        <v>135484606.84340954</v>
      </c>
      <c r="AV129">
        <v>133299371.24916099</v>
      </c>
      <c r="AW129">
        <v>132570959.38441147</v>
      </c>
      <c r="AX129">
        <v>134027783.1139105</v>
      </c>
      <c r="AY129">
        <v>142040313.62615514</v>
      </c>
      <c r="AZ129">
        <v>146410784.8146522</v>
      </c>
      <c r="BA129">
        <v>142040313.62615514</v>
      </c>
      <c r="BB129">
        <v>142768725.49090466</v>
      </c>
      <c r="BC129">
        <v>144225549.22040367</v>
      </c>
      <c r="BD129">
        <v>149324432.27365026</v>
      </c>
      <c r="BE129">
        <v>158065374.65064442</v>
      </c>
      <c r="BF129">
        <v>169719964.48663661</v>
      </c>
      <c r="BG129">
        <v>171905200.08088514</v>
      </c>
      <c r="BH129">
        <v>191572320.42912197</v>
      </c>
      <c r="BI129">
        <v>205412145.85936272</v>
      </c>
      <c r="BJ129">
        <v>212696264.50685784</v>
      </c>
      <c r="BK129">
        <v>219980383.15435296</v>
      </c>
      <c r="BL129">
        <v>227264501.80184808</v>
      </c>
      <c r="BM129">
        <v>225807678.07234907</v>
      </c>
      <c r="BN129">
        <v>245474798.42058593</v>
      </c>
      <c r="BO129">
        <v>254944152.66232961</v>
      </c>
      <c r="BP129">
        <v>265870330.63357234</v>
      </c>
    </row>
    <row r="130" spans="1:68" x14ac:dyDescent="0.3">
      <c r="A130" t="s">
        <v>139</v>
      </c>
      <c r="B130" t="s">
        <v>315</v>
      </c>
      <c r="C130" t="s">
        <v>606</v>
      </c>
      <c r="D130" t="s">
        <v>605</v>
      </c>
      <c r="V130">
        <v>194002839.82545877</v>
      </c>
      <c r="W130">
        <v>201588164.97371364</v>
      </c>
      <c r="X130">
        <v>216904178.64414459</v>
      </c>
      <c r="Y130">
        <v>235211153.85677359</v>
      </c>
      <c r="Z130">
        <v>238849643.15552998</v>
      </c>
      <c r="AA130">
        <v>240157913.5208213</v>
      </c>
      <c r="AB130">
        <v>243007916.63982299</v>
      </c>
      <c r="AC130">
        <v>264552530.63524368</v>
      </c>
      <c r="AD130">
        <v>287171952.60753673</v>
      </c>
      <c r="AE130">
        <v>318350193.83828455</v>
      </c>
      <c r="AF130">
        <v>339203230.56989801</v>
      </c>
      <c r="AG130">
        <v>370496000.51949286</v>
      </c>
      <c r="AH130">
        <v>390798418.41049552</v>
      </c>
      <c r="AI130">
        <v>409858640.19708019</v>
      </c>
      <c r="AJ130">
        <v>402216050.68940181</v>
      </c>
      <c r="AK130">
        <v>419386548.61501002</v>
      </c>
      <c r="AL130">
        <v>447913009.50937611</v>
      </c>
      <c r="AM130">
        <v>471660098.86724013</v>
      </c>
      <c r="AN130">
        <v>497050234.84548694</v>
      </c>
      <c r="AO130">
        <v>526092074.97466475</v>
      </c>
      <c r="AP130">
        <v>561992423.38249111</v>
      </c>
      <c r="AQ130">
        <v>559256948.98233652</v>
      </c>
      <c r="AR130">
        <v>577264387.54567313</v>
      </c>
      <c r="AS130">
        <v>635237944.03590655</v>
      </c>
      <c r="AT130">
        <v>668609850.7276479</v>
      </c>
      <c r="AU130">
        <v>677754528.43251252</v>
      </c>
      <c r="AV130">
        <v>651095766.64549839</v>
      </c>
      <c r="AW130">
        <v>677115810.5774039</v>
      </c>
      <c r="AX130">
        <v>743018278.37243342</v>
      </c>
      <c r="AY130">
        <v>766426186.52448118</v>
      </c>
      <c r="AZ130">
        <v>771029360.03198779</v>
      </c>
      <c r="BA130">
        <v>857219092.68752623</v>
      </c>
      <c r="BB130">
        <v>828251035.48299026</v>
      </c>
      <c r="BC130">
        <v>828615280.8584311</v>
      </c>
      <c r="BD130">
        <v>842010736.01281142</v>
      </c>
      <c r="BE130">
        <v>837583760.53430033</v>
      </c>
      <c r="BF130">
        <v>885408310.55439484</v>
      </c>
      <c r="BG130">
        <v>950623606.03634202</v>
      </c>
      <c r="BH130">
        <v>957222222.22222221</v>
      </c>
      <c r="BI130">
        <v>994866931.11710358</v>
      </c>
      <c r="BJ130">
        <v>997065001.52882206</v>
      </c>
      <c r="BK130">
        <v>1017041453.0661831</v>
      </c>
      <c r="BL130">
        <v>1045836615.9547673</v>
      </c>
      <c r="BM130">
        <v>885254137.27902389</v>
      </c>
      <c r="BN130">
        <v>889500509.77781463</v>
      </c>
      <c r="BO130">
        <v>983101307.7309314</v>
      </c>
      <c r="BP130">
        <v>1016833010.7978816</v>
      </c>
    </row>
    <row r="131" spans="1:68" x14ac:dyDescent="0.3">
      <c r="A131" t="s">
        <v>164</v>
      </c>
      <c r="B131" t="s">
        <v>544</v>
      </c>
      <c r="C131" t="s">
        <v>606</v>
      </c>
      <c r="D131" t="s">
        <v>605</v>
      </c>
      <c r="E131">
        <v>25704085715.359402</v>
      </c>
      <c r="F131">
        <v>27486919211.903244</v>
      </c>
      <c r="G131">
        <v>28557609625.514778</v>
      </c>
      <c r="H131">
        <v>31133668301.719124</v>
      </c>
      <c r="I131">
        <v>34083217464.924473</v>
      </c>
      <c r="J131">
        <v>36577575097.097351</v>
      </c>
      <c r="K131">
        <v>40964673582.665932</v>
      </c>
      <c r="L131">
        <v>44684104770.094223</v>
      </c>
      <c r="M131">
        <v>50567110466.619934</v>
      </c>
      <c r="N131">
        <v>57930372849.434425</v>
      </c>
      <c r="O131">
        <v>63753959604.846352</v>
      </c>
      <c r="P131">
        <v>70477142055.037674</v>
      </c>
      <c r="Q131">
        <v>75561617309.303436</v>
      </c>
      <c r="R131">
        <v>86819030861.154633</v>
      </c>
      <c r="S131">
        <v>95077114202.409012</v>
      </c>
      <c r="T131">
        <v>102531096575.67403</v>
      </c>
      <c r="U131">
        <v>116087191990.82187</v>
      </c>
      <c r="V131">
        <v>130407687325.50658</v>
      </c>
      <c r="W131">
        <v>144691222664.08179</v>
      </c>
      <c r="X131">
        <v>157237726606.55505</v>
      </c>
      <c r="Y131">
        <v>154650084773.67526</v>
      </c>
      <c r="Z131">
        <v>165856302541.4418</v>
      </c>
      <c r="AA131">
        <v>179685530559.41779</v>
      </c>
      <c r="AB131">
        <v>203720580660.99149</v>
      </c>
      <c r="AC131">
        <v>225216443661.42697</v>
      </c>
      <c r="AD131">
        <v>242870854434.64688</v>
      </c>
      <c r="AE131">
        <v>270381470486.16098</v>
      </c>
      <c r="AF131">
        <v>304783976338.52881</v>
      </c>
      <c r="AG131">
        <v>341320612492.56708</v>
      </c>
      <c r="AH131">
        <v>365461856267.17297</v>
      </c>
      <c r="AI131">
        <v>401560542993.62695</v>
      </c>
      <c r="AJ131">
        <v>444840963700.95105</v>
      </c>
      <c r="AK131">
        <v>472415066061.57184</v>
      </c>
      <c r="AL131">
        <v>504905290009.96936</v>
      </c>
      <c r="AM131">
        <v>551703276662.81287</v>
      </c>
      <c r="AN131">
        <v>604747148973.98413</v>
      </c>
      <c r="AO131">
        <v>652465952372.00488</v>
      </c>
      <c r="AP131">
        <v>692726706028.7677</v>
      </c>
      <c r="AQ131">
        <v>657193648716.45789</v>
      </c>
      <c r="AR131">
        <v>732553666046.98242</v>
      </c>
      <c r="AS131">
        <v>798929132744.30176</v>
      </c>
      <c r="AT131">
        <v>837696366558.27722</v>
      </c>
      <c r="AU131">
        <v>902409606062.14685</v>
      </c>
      <c r="AV131">
        <v>930811064125.15137</v>
      </c>
      <c r="AW131">
        <v>979188957980.10986</v>
      </c>
      <c r="AX131">
        <v>1021377732486.5547</v>
      </c>
      <c r="AY131">
        <v>1075146392089.8536</v>
      </c>
      <c r="AZ131">
        <v>1137500027631.5762</v>
      </c>
      <c r="BA131">
        <v>1171772731392.3442</v>
      </c>
      <c r="BB131">
        <v>1181061361993.541</v>
      </c>
      <c r="BC131">
        <v>1261430519849.4192</v>
      </c>
      <c r="BD131">
        <v>1307922658113.4045</v>
      </c>
      <c r="BE131">
        <v>1339345905332.01</v>
      </c>
      <c r="BF131">
        <v>1381732300870.2842</v>
      </c>
      <c r="BG131">
        <v>1425981639370.3538</v>
      </c>
      <c r="BH131">
        <v>1466038936206.4277</v>
      </c>
      <c r="BI131">
        <v>1509241369553.54</v>
      </c>
      <c r="BJ131">
        <v>1556927899270.7476</v>
      </c>
      <c r="BK131">
        <v>1602194079769.0442</v>
      </c>
      <c r="BL131">
        <v>1638146960195.0566</v>
      </c>
      <c r="BM131">
        <v>1626525694049.9268</v>
      </c>
      <c r="BN131">
        <v>1696543311942.8091</v>
      </c>
      <c r="BO131">
        <v>1740868427277.0076</v>
      </c>
      <c r="BP131">
        <v>1764487367948.6982</v>
      </c>
    </row>
    <row r="132" spans="1:68" x14ac:dyDescent="0.3">
      <c r="A132" t="s">
        <v>589</v>
      </c>
      <c r="B132" t="s">
        <v>410</v>
      </c>
      <c r="C132" t="s">
        <v>606</v>
      </c>
      <c r="D132" t="s">
        <v>605</v>
      </c>
      <c r="O132">
        <v>55498510611.315758</v>
      </c>
      <c r="P132">
        <v>59407648635.579094</v>
      </c>
      <c r="Q132">
        <v>61725008152.934715</v>
      </c>
      <c r="R132">
        <v>57669628994.693634</v>
      </c>
      <c r="S132">
        <v>50177583173.633675</v>
      </c>
      <c r="T132">
        <v>44018581539.563057</v>
      </c>
      <c r="U132">
        <v>46926530255.138557</v>
      </c>
      <c r="V132">
        <v>45121014706.704742</v>
      </c>
      <c r="W132">
        <v>48439563532.748489</v>
      </c>
      <c r="X132">
        <v>55172280386.717415</v>
      </c>
      <c r="Y132">
        <v>44462929600.936516</v>
      </c>
      <c r="Z132">
        <v>36048439697.618111</v>
      </c>
      <c r="AA132">
        <v>31813071451.625404</v>
      </c>
      <c r="AB132">
        <v>34338543353.935268</v>
      </c>
      <c r="AC132">
        <v>36138434242.928551</v>
      </c>
      <c r="AD132">
        <v>34597277670.984962</v>
      </c>
      <c r="AE132">
        <v>37561472978.096725</v>
      </c>
      <c r="AF132">
        <v>40621287487.090202</v>
      </c>
      <c r="AG132">
        <v>36537785034.515465</v>
      </c>
      <c r="AH132">
        <v>45998461516.30825</v>
      </c>
      <c r="AI132">
        <v>33933574483.543728</v>
      </c>
      <c r="AJ132">
        <v>20018165293.107613</v>
      </c>
      <c r="AK132">
        <v>36595073655.696243</v>
      </c>
      <c r="AL132">
        <v>49033910293.693672</v>
      </c>
      <c r="AM132">
        <v>53170492188.15406</v>
      </c>
      <c r="AN132">
        <v>55753669558.791069</v>
      </c>
      <c r="AO132">
        <v>56091050155.322868</v>
      </c>
      <c r="AP132">
        <v>57478364266.314827</v>
      </c>
      <c r="AQ132">
        <v>59583253422.480278</v>
      </c>
      <c r="AR132">
        <v>58517303582.077675</v>
      </c>
      <c r="AS132">
        <v>61264446307.318268</v>
      </c>
      <c r="AT132">
        <v>61395143329.103737</v>
      </c>
      <c r="AU132">
        <v>63245766790.571587</v>
      </c>
      <c r="AV132">
        <v>74203741257.919525</v>
      </c>
      <c r="AW132">
        <v>81802425533.389069</v>
      </c>
      <c r="AX132">
        <v>90480881656.248108</v>
      </c>
      <c r="AY132">
        <v>97280314521.331146</v>
      </c>
      <c r="AZ132">
        <v>103108938022.81921</v>
      </c>
      <c r="BA132">
        <v>105665789072.0724</v>
      </c>
      <c r="BB132">
        <v>98188818209.352081</v>
      </c>
      <c r="BC132">
        <v>95861205096.898132</v>
      </c>
      <c r="BD132">
        <v>105091217146.59518</v>
      </c>
      <c r="BE132">
        <v>112054826471.56313</v>
      </c>
      <c r="BF132">
        <v>113342574948.63937</v>
      </c>
      <c r="BG132">
        <v>113910327577.99406</v>
      </c>
      <c r="BH132">
        <v>114585555830.91621</v>
      </c>
      <c r="BI132">
        <v>117938416579.04091</v>
      </c>
      <c r="BJ132">
        <v>112380894485.05533</v>
      </c>
      <c r="BK132">
        <v>115116221788.46265</v>
      </c>
      <c r="BL132">
        <v>116706510582.07808</v>
      </c>
      <c r="BM132">
        <v>110551385167.15752</v>
      </c>
      <c r="BN132">
        <v>112428132931.43834</v>
      </c>
      <c r="BO132">
        <v>119329255932.76614</v>
      </c>
      <c r="BP132">
        <v>116668101996.92186</v>
      </c>
    </row>
    <row r="133" spans="1:68" x14ac:dyDescent="0.3">
      <c r="A133" t="s">
        <v>232</v>
      </c>
      <c r="B133" t="s">
        <v>422</v>
      </c>
      <c r="C133" t="s">
        <v>606</v>
      </c>
      <c r="D133" t="s">
        <v>605</v>
      </c>
      <c r="E133">
        <v>624266953948.97363</v>
      </c>
      <c r="F133">
        <v>662738530827.599</v>
      </c>
      <c r="G133">
        <v>691538253178.80359</v>
      </c>
      <c r="H133">
        <v>703704611491.37036</v>
      </c>
      <c r="I133">
        <v>757252434134.02979</v>
      </c>
      <c r="J133">
        <v>801699420001.19421</v>
      </c>
      <c r="K133">
        <v>838879524524.66614</v>
      </c>
      <c r="L133">
        <v>876206405778.29321</v>
      </c>
      <c r="M133">
        <v>941469748212.25635</v>
      </c>
      <c r="N133">
        <v>1006450731190.3489</v>
      </c>
      <c r="O133">
        <v>1074998291101.2637</v>
      </c>
      <c r="P133">
        <v>1149988505049.5645</v>
      </c>
      <c r="Q133">
        <v>1238843677753.606</v>
      </c>
      <c r="R133">
        <v>1346575560732.5083</v>
      </c>
      <c r="S133">
        <v>1436053784738.9517</v>
      </c>
      <c r="T133">
        <v>1496877260798.873</v>
      </c>
      <c r="U133">
        <v>1579242071755.9807</v>
      </c>
      <c r="V133">
        <v>1654375903089.9722</v>
      </c>
      <c r="W133">
        <v>1725613004761.562</v>
      </c>
      <c r="X133">
        <v>1852629736300.3335</v>
      </c>
      <c r="Y133">
        <v>1975547390049.4854</v>
      </c>
      <c r="Z133">
        <v>1996312425784.0898</v>
      </c>
      <c r="AA133">
        <v>2001436342827.2478</v>
      </c>
      <c r="AB133">
        <v>1959817600271.6843</v>
      </c>
      <c r="AC133">
        <v>2036579715332.7112</v>
      </c>
      <c r="AD133">
        <v>2100624560427.814</v>
      </c>
      <c r="AE133">
        <v>2171376321730.2554</v>
      </c>
      <c r="AF133">
        <v>2240071721245.23</v>
      </c>
      <c r="AG133">
        <v>2248084010828.7905</v>
      </c>
      <c r="AH133">
        <v>2279466745489.2476</v>
      </c>
      <c r="AI133">
        <v>2268788826095.688</v>
      </c>
      <c r="AJ133">
        <v>2332383198711.8828</v>
      </c>
      <c r="AK133">
        <v>2382216853096.834</v>
      </c>
      <c r="AL133">
        <v>2485933945133.7578</v>
      </c>
      <c r="AM133">
        <v>2616846969666.4604</v>
      </c>
      <c r="AN133">
        <v>2627714974909.25</v>
      </c>
      <c r="AO133">
        <v>2729442559618.7524</v>
      </c>
      <c r="AP133">
        <v>2873634427529.2261</v>
      </c>
      <c r="AQ133">
        <v>2953679889772.5229</v>
      </c>
      <c r="AR133">
        <v>2969259902471.4585</v>
      </c>
      <c r="AS133">
        <v>3076783123518.6987</v>
      </c>
      <c r="AT133">
        <v>3082193717729.6064</v>
      </c>
      <c r="AU133">
        <v>3093522841968.4775</v>
      </c>
      <c r="AV133">
        <v>3167984861673.4717</v>
      </c>
      <c r="AW133">
        <v>3335071314644.9692</v>
      </c>
      <c r="AX133">
        <v>3468105802726.0962</v>
      </c>
      <c r="AY133">
        <v>3650283400737.2539</v>
      </c>
      <c r="AZ133">
        <v>3845036662735.1919</v>
      </c>
      <c r="BA133">
        <v>3988833660212.8633</v>
      </c>
      <c r="BB133">
        <v>3892846773994.5645</v>
      </c>
      <c r="BC133">
        <v>4152580144024.2441</v>
      </c>
      <c r="BD133">
        <v>4336344416680.8677</v>
      </c>
      <c r="BE133">
        <v>4439165924566.2441</v>
      </c>
      <c r="BF133">
        <v>4561926982930.7666</v>
      </c>
      <c r="BG133">
        <v>4621044355458.1211</v>
      </c>
      <c r="BH133">
        <v>4634564315170.4541</v>
      </c>
      <c r="BI133">
        <v>4612148914661.7783</v>
      </c>
      <c r="BJ133">
        <v>4705197710036.0332</v>
      </c>
      <c r="BK133">
        <v>4778850088437.0205</v>
      </c>
      <c r="BL133">
        <v>4810651995951.2676</v>
      </c>
      <c r="BM133">
        <v>4495906134167.9434</v>
      </c>
      <c r="BN133">
        <v>4802278149822.9531</v>
      </c>
      <c r="BO133">
        <v>4988465001867.8896</v>
      </c>
      <c r="BP133">
        <v>5095779681677.543</v>
      </c>
    </row>
    <row r="134" spans="1:68" x14ac:dyDescent="0.3">
      <c r="A134" t="s">
        <v>468</v>
      </c>
      <c r="B134" t="s">
        <v>197</v>
      </c>
      <c r="C134" t="s">
        <v>606</v>
      </c>
      <c r="D134" t="s">
        <v>605</v>
      </c>
      <c r="AC134">
        <v>2109467955.2532616</v>
      </c>
      <c r="AD134">
        <v>2216417220.0633593</v>
      </c>
      <c r="AE134">
        <v>2324692154.9220848</v>
      </c>
      <c r="AF134">
        <v>2291546871.2505426</v>
      </c>
      <c r="AG134">
        <v>2245482171.9135294</v>
      </c>
      <c r="AH134">
        <v>2564130387.5009966</v>
      </c>
      <c r="AI134">
        <v>2736044527.0661039</v>
      </c>
      <c r="AJ134">
        <v>2853600421.4203749</v>
      </c>
      <c r="AK134">
        <v>3012256546.1234021</v>
      </c>
      <c r="AL134">
        <v>3190357917.9741902</v>
      </c>
      <c r="AM134">
        <v>3450659811.7617435</v>
      </c>
      <c r="AN134">
        <v>3693284478.9893293</v>
      </c>
      <c r="AO134">
        <v>3949167183.9019575</v>
      </c>
      <c r="AP134">
        <v>4220557557.2322536</v>
      </c>
      <c r="AQ134">
        <v>4388012740.3995466</v>
      </c>
      <c r="AR134">
        <v>4708617453.2732792</v>
      </c>
      <c r="AS134">
        <v>4981659930.0759878</v>
      </c>
      <c r="AT134">
        <v>5268175760.9238052</v>
      </c>
      <c r="AU134">
        <v>5579985581.0199947</v>
      </c>
      <c r="AV134">
        <v>5918523434.7522497</v>
      </c>
      <c r="AW134">
        <v>6294805131.6511078</v>
      </c>
      <c r="AX134">
        <v>6742212710.0226746</v>
      </c>
      <c r="AY134">
        <v>7323341971.8312588</v>
      </c>
      <c r="AZ134">
        <v>7879683723.9100122</v>
      </c>
      <c r="BA134">
        <v>8496261313.3670721</v>
      </c>
      <c r="BB134">
        <v>9133631713.0531693</v>
      </c>
      <c r="BC134">
        <v>9912447859.532238</v>
      </c>
      <c r="BD134">
        <v>10709275115.069645</v>
      </c>
      <c r="BE134">
        <v>11568812077.438631</v>
      </c>
      <c r="BF134">
        <v>12497359667.470156</v>
      </c>
      <c r="BG134">
        <v>13448654116.297441</v>
      </c>
      <c r="BH134">
        <v>14426380125.648829</v>
      </c>
      <c r="BI134">
        <v>15439521179.398651</v>
      </c>
      <c r="BJ134">
        <v>16503694943.285589</v>
      </c>
      <c r="BK134">
        <v>17534839203.111565</v>
      </c>
      <c r="BL134">
        <v>18491844275.710567</v>
      </c>
      <c r="BM134">
        <v>18584864138.18996</v>
      </c>
      <c r="BN134">
        <v>19054754737.37994</v>
      </c>
      <c r="BO134">
        <v>19570648221.686237</v>
      </c>
      <c r="BP134">
        <v>20303702352.29504</v>
      </c>
    </row>
    <row r="135" spans="1:68" x14ac:dyDescent="0.3">
      <c r="A135" t="s">
        <v>358</v>
      </c>
      <c r="B135" t="s">
        <v>214</v>
      </c>
      <c r="C135" t="s">
        <v>606</v>
      </c>
      <c r="D135" t="s">
        <v>605</v>
      </c>
      <c r="AG135">
        <v>13590690651.830927</v>
      </c>
      <c r="AH135">
        <v>7821290496.8826036</v>
      </c>
      <c r="AI135">
        <v>9896526025.7785435</v>
      </c>
      <c r="AJ135">
        <v>14790098775.878973</v>
      </c>
      <c r="AK135">
        <v>17221346342.705746</v>
      </c>
      <c r="AL135">
        <v>19075339624.591713</v>
      </c>
      <c r="AM135">
        <v>20621442059.165245</v>
      </c>
      <c r="AN135">
        <v>21951290517.48259</v>
      </c>
      <c r="AO135">
        <v>24428699054.154694</v>
      </c>
      <c r="AP135">
        <v>24686413686.457115</v>
      </c>
      <c r="AQ135">
        <v>25591349424.639099</v>
      </c>
      <c r="AR135">
        <v>25456845224.229546</v>
      </c>
      <c r="AS135">
        <v>25798443405.565468</v>
      </c>
      <c r="AT135">
        <v>26789018310.960865</v>
      </c>
      <c r="AU135">
        <v>27706046545.312695</v>
      </c>
      <c r="AV135">
        <v>28600147893.726749</v>
      </c>
      <c r="AW135">
        <v>30510478932.499874</v>
      </c>
      <c r="AX135">
        <v>31329923063.100735</v>
      </c>
      <c r="AY135">
        <v>31815384920.712646</v>
      </c>
      <c r="AZ135">
        <v>34777595316.005028</v>
      </c>
      <c r="BA135">
        <v>37931620043.701508</v>
      </c>
      <c r="BB135">
        <v>41812842419.743919</v>
      </c>
      <c r="BC135">
        <v>45147473283.559303</v>
      </c>
      <c r="BD135">
        <v>45539055323.506569</v>
      </c>
      <c r="BE135">
        <v>46707037069.304604</v>
      </c>
      <c r="BF135">
        <v>48494923363.262543</v>
      </c>
      <c r="BG135">
        <v>49699566407.483276</v>
      </c>
      <c r="BH135">
        <v>49929337836.815918</v>
      </c>
      <c r="BI135">
        <v>50705514062.860771</v>
      </c>
      <c r="BJ135">
        <v>51163399287.703354</v>
      </c>
      <c r="BK135">
        <v>50199119756.200813</v>
      </c>
      <c r="BL135">
        <v>46727888410.684799</v>
      </c>
      <c r="BM135">
        <v>36728167162.873917</v>
      </c>
      <c r="BN135">
        <v>34156740537.160381</v>
      </c>
      <c r="BO135">
        <v>33944395264.176895</v>
      </c>
    </row>
    <row r="136" spans="1:68" x14ac:dyDescent="0.3">
      <c r="A136" t="s">
        <v>200</v>
      </c>
      <c r="B136" t="s">
        <v>539</v>
      </c>
      <c r="C136" t="s">
        <v>606</v>
      </c>
      <c r="D136" t="s">
        <v>605</v>
      </c>
      <c r="E136">
        <v>2785350369.7790952</v>
      </c>
      <c r="F136">
        <v>2853312512.7258425</v>
      </c>
      <c r="G136">
        <v>2891678326.1805539</v>
      </c>
      <c r="H136">
        <v>2957448411.4667716</v>
      </c>
      <c r="I136">
        <v>3109815009.7950711</v>
      </c>
      <c r="J136">
        <v>3258892894.9722834</v>
      </c>
      <c r="K136">
        <v>3509914203.4563913</v>
      </c>
      <c r="L136">
        <v>3746685674.9397464</v>
      </c>
      <c r="M136">
        <v>3925360307.382525</v>
      </c>
      <c r="N136">
        <v>4211459133.9437895</v>
      </c>
      <c r="O136">
        <v>4492076771.9199333</v>
      </c>
      <c r="P136">
        <v>4712405513.1949711</v>
      </c>
      <c r="Q136">
        <v>4907522458.0725451</v>
      </c>
      <c r="R136">
        <v>4796809968.5765133</v>
      </c>
      <c r="S136">
        <v>5024811956.0972013</v>
      </c>
      <c r="T136">
        <v>4850521856.7489948</v>
      </c>
      <c r="U136">
        <v>5108120173.7617188</v>
      </c>
      <c r="V136">
        <v>5189236333.7657146</v>
      </c>
      <c r="W136">
        <v>5439161404.5327969</v>
      </c>
      <c r="X136">
        <v>5616740217.0320721</v>
      </c>
      <c r="Y136">
        <v>5386545754.0773315</v>
      </c>
      <c r="Z136">
        <v>5271448731.4867277</v>
      </c>
      <c r="AA136">
        <v>5143197691.8388748</v>
      </c>
      <c r="AB136">
        <v>5045638801.6265697</v>
      </c>
      <c r="AC136">
        <v>4939311262.9986324</v>
      </c>
      <c r="AD136">
        <v>4897657154.1663733</v>
      </c>
      <c r="AE136">
        <v>4815445174.218873</v>
      </c>
      <c r="AF136">
        <v>4767213639.0844765</v>
      </c>
      <c r="AG136">
        <v>4669871991.1026754</v>
      </c>
      <c r="AH136">
        <v>3424489545.1385007</v>
      </c>
      <c r="AI136">
        <v>1676942910.1117396</v>
      </c>
      <c r="AJ136">
        <v>1438394230.0734262</v>
      </c>
      <c r="AK136">
        <v>933723817.66311431</v>
      </c>
      <c r="AL136">
        <v>625824733.27040064</v>
      </c>
      <c r="AM136">
        <v>489630565.68285066</v>
      </c>
      <c r="AN136">
        <v>468741889.6724903</v>
      </c>
      <c r="AO136">
        <v>525559088.42067069</v>
      </c>
      <c r="AP136">
        <v>1084122284.9377151</v>
      </c>
      <c r="AQ136">
        <v>1411615365.2016616</v>
      </c>
      <c r="AR136">
        <v>1718520984.1633282</v>
      </c>
      <c r="AS136">
        <v>2210291803.5901966</v>
      </c>
      <c r="AT136">
        <v>2274838397.3787279</v>
      </c>
      <c r="AU136">
        <v>2360440967.030386</v>
      </c>
      <c r="AV136">
        <v>1648882904.554358</v>
      </c>
      <c r="AW136">
        <v>1692081112.1277866</v>
      </c>
      <c r="AX136">
        <v>1781443510.5379128</v>
      </c>
      <c r="AY136">
        <v>1924741222.725848</v>
      </c>
      <c r="AZ136">
        <v>2108270598.3345208</v>
      </c>
      <c r="BA136">
        <v>2258921103.4363627</v>
      </c>
      <c r="BB136">
        <v>2378656131.4529085</v>
      </c>
      <c r="BC136">
        <v>2523749998.5330667</v>
      </c>
      <c r="BD136">
        <v>2730716886.4904637</v>
      </c>
      <c r="BE136">
        <v>2949005327.4299116</v>
      </c>
      <c r="BF136">
        <v>3205193907.9446235</v>
      </c>
      <c r="BG136">
        <v>3227674916.8657827</v>
      </c>
      <c r="BH136">
        <v>3227075700</v>
      </c>
      <c r="BI136">
        <v>3176896008.3099952</v>
      </c>
      <c r="BJ136">
        <v>3254893758.7341504</v>
      </c>
      <c r="BK136">
        <v>3292571599.1351814</v>
      </c>
      <c r="BL136">
        <v>3211334057.9282751</v>
      </c>
      <c r="BM136">
        <v>3115556299.79146</v>
      </c>
      <c r="BN136">
        <v>3270920145.6690845</v>
      </c>
      <c r="BO136">
        <v>3428189426.3946424</v>
      </c>
      <c r="BP136">
        <v>3589692300.4770751</v>
      </c>
    </row>
    <row r="137" spans="1:68" x14ac:dyDescent="0.3">
      <c r="A137" t="s">
        <v>450</v>
      </c>
      <c r="B137" t="s">
        <v>543</v>
      </c>
      <c r="C137" t="s">
        <v>606</v>
      </c>
      <c r="D137" t="s">
        <v>605</v>
      </c>
      <c r="E137">
        <v>4206979769.9027495</v>
      </c>
      <c r="F137">
        <v>4623294238.9523849</v>
      </c>
      <c r="G137">
        <v>6127004091.9866571</v>
      </c>
      <c r="H137">
        <v>8272704007.2960329</v>
      </c>
      <c r="I137">
        <v>12001351827.156837</v>
      </c>
      <c r="J137">
        <v>15379597827.288467</v>
      </c>
      <c r="K137">
        <v>18238997837.295948</v>
      </c>
      <c r="L137">
        <v>20265366358.983059</v>
      </c>
      <c r="M137">
        <v>27128012832.310883</v>
      </c>
      <c r="N137">
        <v>30678497533.610264</v>
      </c>
      <c r="O137">
        <v>32197312918.712448</v>
      </c>
      <c r="P137">
        <v>30498091672.060272</v>
      </c>
      <c r="Q137">
        <v>33281298886.146992</v>
      </c>
      <c r="R137">
        <v>33925831081.290264</v>
      </c>
      <c r="S137">
        <v>41455139017.216125</v>
      </c>
      <c r="T137">
        <v>43125063344.388802</v>
      </c>
      <c r="U137">
        <v>52992488552.391975</v>
      </c>
      <c r="V137">
        <v>57683765284.354912</v>
      </c>
      <c r="W137">
        <v>59590166894.593178</v>
      </c>
      <c r="X137">
        <v>64928319576.963623</v>
      </c>
      <c r="Y137">
        <v>65373260706.914864</v>
      </c>
      <c r="Z137">
        <v>52828013781.5867</v>
      </c>
      <c r="AA137">
        <v>54310397842.821838</v>
      </c>
      <c r="AB137">
        <v>52967721371.314041</v>
      </c>
      <c r="AC137">
        <v>50297204631.900902</v>
      </c>
      <c r="AD137">
        <v>54485341416.282616</v>
      </c>
      <c r="AE137">
        <v>48299889590.482727</v>
      </c>
      <c r="AF137">
        <v>41198814142.603363</v>
      </c>
      <c r="AG137">
        <v>44321281890.447227</v>
      </c>
      <c r="AH137">
        <v>47512155857.845009</v>
      </c>
      <c r="AI137">
        <v>49279670598.197319</v>
      </c>
      <c r="AJ137">
        <v>56994467924.468719</v>
      </c>
      <c r="AK137">
        <v>55448621723.070251</v>
      </c>
      <c r="AL137">
        <v>53361983283.839325</v>
      </c>
      <c r="AM137">
        <v>54394423851.928085</v>
      </c>
      <c r="AN137">
        <v>53186646284.035431</v>
      </c>
      <c r="AO137">
        <v>54321714834.760132</v>
      </c>
      <c r="AP137">
        <v>57153327125.327003</v>
      </c>
      <c r="AQ137">
        <v>55123101084.500687</v>
      </c>
      <c r="AR137">
        <v>55536336508.487007</v>
      </c>
      <c r="AS137">
        <v>57579668503.442139</v>
      </c>
      <c r="AT137">
        <v>56564631725.485847</v>
      </c>
      <c r="AU137">
        <v>56022234980.533951</v>
      </c>
      <c r="AV137">
        <v>63314109952.651039</v>
      </c>
      <c r="AW137">
        <v>66138956972.576775</v>
      </c>
      <c r="AX137">
        <v>73990151521.388519</v>
      </c>
      <c r="AY137">
        <v>78799900129.031601</v>
      </c>
      <c r="AZ137">
        <v>83709120342.154755</v>
      </c>
      <c r="BA137">
        <v>83573471186.925415</v>
      </c>
      <c r="BB137">
        <v>79896086548.966949</v>
      </c>
      <c r="BC137">
        <v>83912660700.320602</v>
      </c>
      <c r="BD137">
        <v>41672273290.572739</v>
      </c>
      <c r="BE137">
        <v>77854953189.631958</v>
      </c>
      <c r="BF137">
        <v>63842648630.663994</v>
      </c>
      <c r="BG137">
        <v>49131511071.106377</v>
      </c>
      <c r="BH137">
        <v>48717501321.305237</v>
      </c>
      <c r="BI137">
        <v>47991152062.803139</v>
      </c>
      <c r="BJ137">
        <v>63584342257.960579</v>
      </c>
      <c r="BK137">
        <v>68633808773.518784</v>
      </c>
      <c r="BL137">
        <v>64519360225.525108</v>
      </c>
      <c r="BM137">
        <v>26892811063.734848</v>
      </c>
      <c r="BN137">
        <v>68171296922.061783</v>
      </c>
      <c r="BO137">
        <v>69082166408.481323</v>
      </c>
      <c r="BP137">
        <v>67926705038.72879</v>
      </c>
    </row>
    <row r="138" spans="1:68" x14ac:dyDescent="0.3">
      <c r="A138" t="s">
        <v>415</v>
      </c>
      <c r="B138" t="s">
        <v>308</v>
      </c>
      <c r="C138" t="s">
        <v>606</v>
      </c>
      <c r="D138" t="s">
        <v>605</v>
      </c>
      <c r="V138">
        <v>483070711.46055406</v>
      </c>
      <c r="W138">
        <v>532884676.80239493</v>
      </c>
      <c r="X138">
        <v>553095577.27279174</v>
      </c>
      <c r="Y138">
        <v>540813934.60719776</v>
      </c>
      <c r="Z138">
        <v>574940663.12851048</v>
      </c>
      <c r="AA138">
        <v>586935892.27049816</v>
      </c>
      <c r="AB138">
        <v>616079512.9910382</v>
      </c>
      <c r="AC138">
        <v>660841223.68610168</v>
      </c>
      <c r="AD138">
        <v>715610191.79879713</v>
      </c>
      <c r="AE138">
        <v>818672509.70187223</v>
      </c>
      <c r="AF138">
        <v>850795019.90665114</v>
      </c>
      <c r="AG138">
        <v>969052667.63527012</v>
      </c>
      <c r="AH138">
        <v>1056083328.446866</v>
      </c>
      <c r="AI138">
        <v>1160537378.3762987</v>
      </c>
      <c r="AJ138">
        <v>1164897262.3239992</v>
      </c>
      <c r="AK138">
        <v>1257542419.4683783</v>
      </c>
      <c r="AL138">
        <v>1264876403.8182576</v>
      </c>
      <c r="AM138">
        <v>1285096214.1090364</v>
      </c>
      <c r="AN138">
        <v>1307562598.5147104</v>
      </c>
      <c r="AO138">
        <v>1345777265.5546582</v>
      </c>
      <c r="AP138">
        <v>1336435819.9094617</v>
      </c>
      <c r="AQ138">
        <v>1420450473.0366046</v>
      </c>
      <c r="AR138">
        <v>1458385073.2454312</v>
      </c>
      <c r="AS138">
        <v>1459096014.8733914</v>
      </c>
      <c r="AT138">
        <v>1409369089.4210594</v>
      </c>
      <c r="AU138">
        <v>1415238413.9427521</v>
      </c>
      <c r="AV138">
        <v>1475592833.9176006</v>
      </c>
      <c r="AW138">
        <v>1582830198.4140322</v>
      </c>
      <c r="AX138">
        <v>1576335771.3007903</v>
      </c>
      <c r="AY138">
        <v>1673993828.1094141</v>
      </c>
      <c r="AZ138">
        <v>1702311418.6390035</v>
      </c>
      <c r="BA138">
        <v>1786564291.1736052</v>
      </c>
      <c r="BB138">
        <v>1736024182.0103936</v>
      </c>
      <c r="BC138">
        <v>1741753383.7753139</v>
      </c>
      <c r="BD138">
        <v>1817118056.5010221</v>
      </c>
      <c r="BE138">
        <v>1815141828.8933918</v>
      </c>
      <c r="BF138">
        <v>1778747792.8063979</v>
      </c>
      <c r="BG138">
        <v>1805796738.1267493</v>
      </c>
      <c r="BH138">
        <v>1807640740.7407405</v>
      </c>
      <c r="BI138">
        <v>1869604231.6787205</v>
      </c>
      <c r="BJ138">
        <v>1932789910.3957412</v>
      </c>
      <c r="BK138">
        <v>1988585284.0628891</v>
      </c>
      <c r="BL138">
        <v>1975580731.7392316</v>
      </c>
      <c r="BM138">
        <v>1491476526.9109218</v>
      </c>
      <c r="BN138">
        <v>1673882763.8232536</v>
      </c>
      <c r="BO138">
        <v>1976443434.1388092</v>
      </c>
      <c r="BP138">
        <v>2039492177.33218</v>
      </c>
    </row>
    <row r="139" spans="1:68" x14ac:dyDescent="0.3">
      <c r="A139" t="s">
        <v>496</v>
      </c>
      <c r="B139" t="s">
        <v>148</v>
      </c>
      <c r="C139" t="s">
        <v>606</v>
      </c>
      <c r="D139" t="s">
        <v>605</v>
      </c>
      <c r="E139">
        <v>732992046477.5293</v>
      </c>
      <c r="F139">
        <v>777943996869.60706</v>
      </c>
      <c r="G139">
        <v>811489017278.35144</v>
      </c>
      <c r="H139">
        <v>828409002439.41284</v>
      </c>
      <c r="I139">
        <v>888623105578.14941</v>
      </c>
      <c r="J139">
        <v>939108686658.89111</v>
      </c>
      <c r="K139">
        <v>985627612135.12427</v>
      </c>
      <c r="L139">
        <v>1028468895368.0214</v>
      </c>
      <c r="M139">
        <v>1101628377193.22</v>
      </c>
      <c r="N139">
        <v>1176914676538.2629</v>
      </c>
      <c r="O139">
        <v>1253666094537.9209</v>
      </c>
      <c r="P139">
        <v>1339869844539.3188</v>
      </c>
      <c r="Q139">
        <v>1435867030733.3306</v>
      </c>
      <c r="R139">
        <v>1550612664853.0918</v>
      </c>
      <c r="S139">
        <v>1647405411179.3806</v>
      </c>
      <c r="T139">
        <v>1706487253872.0515</v>
      </c>
      <c r="U139">
        <v>1799260430910.3665</v>
      </c>
      <c r="V139">
        <v>1886881191726.4705</v>
      </c>
      <c r="W139">
        <v>1972349562208.7493</v>
      </c>
      <c r="X139">
        <v>2118119597271.3325</v>
      </c>
      <c r="Y139">
        <v>2258698759559.2324</v>
      </c>
      <c r="Z139">
        <v>2286283861461.3999</v>
      </c>
      <c r="AA139">
        <v>2282408651840.0088</v>
      </c>
      <c r="AB139">
        <v>2230330546700.4292</v>
      </c>
      <c r="AC139">
        <v>2317140359908.5225</v>
      </c>
      <c r="AD139">
        <v>2389707571479.3813</v>
      </c>
      <c r="AE139">
        <v>2472832838892.043</v>
      </c>
      <c r="AF139">
        <v>2554484473341.6328</v>
      </c>
      <c r="AG139">
        <v>2570071746255.4907</v>
      </c>
      <c r="AH139">
        <v>2614050940422.5547</v>
      </c>
      <c r="AI139">
        <v>2604161608704.5811</v>
      </c>
      <c r="AJ139">
        <v>2680923554032.7617</v>
      </c>
      <c r="AK139">
        <v>2749842587096.624</v>
      </c>
      <c r="AL139">
        <v>2870702928381.8198</v>
      </c>
      <c r="AM139">
        <v>3020731134068.0083</v>
      </c>
      <c r="AN139">
        <v>3045761235217.8486</v>
      </c>
      <c r="AO139">
        <v>3166621852371.0991</v>
      </c>
      <c r="AP139">
        <v>3337318337533.4204</v>
      </c>
      <c r="AQ139">
        <v>3436764677420.3633</v>
      </c>
      <c r="AR139">
        <v>3460116822409.1851</v>
      </c>
      <c r="AS139">
        <v>3585025962443.3257</v>
      </c>
      <c r="AT139">
        <v>3601275872939.1021</v>
      </c>
      <c r="AU139">
        <v>3617994478747.4531</v>
      </c>
      <c r="AV139">
        <v>3706816658900.478</v>
      </c>
      <c r="AW139">
        <v>3908311194005.647</v>
      </c>
      <c r="AX139">
        <v>4061978706191.2397</v>
      </c>
      <c r="AY139">
        <v>4270337495356.7119</v>
      </c>
      <c r="AZ139">
        <v>4491618504568.1387</v>
      </c>
      <c r="BA139">
        <v>4655135327949.0225</v>
      </c>
      <c r="BB139">
        <v>4549040514093.9756</v>
      </c>
      <c r="BC139">
        <v>4839663904157.5869</v>
      </c>
      <c r="BD139">
        <v>5052393415398.9902</v>
      </c>
      <c r="BE139">
        <v>5182069130590.7725</v>
      </c>
      <c r="BF139">
        <v>5325108152089.751</v>
      </c>
      <c r="BG139">
        <v>5396280269302.0479</v>
      </c>
      <c r="BH139">
        <v>5418289197382.2969</v>
      </c>
      <c r="BI139">
        <v>5400149112047.373</v>
      </c>
      <c r="BJ139">
        <v>5502202492604.0596</v>
      </c>
      <c r="BK139">
        <v>5588680955712.8809</v>
      </c>
      <c r="BL139">
        <v>5628849094809.5127</v>
      </c>
      <c r="BM139">
        <v>5254573089939.0986</v>
      </c>
      <c r="BN139">
        <v>5622224635718.4307</v>
      </c>
      <c r="BO139">
        <v>5846435071888.9414</v>
      </c>
      <c r="BP139">
        <v>5972313727330.5107</v>
      </c>
    </row>
    <row r="140" spans="1:68" x14ac:dyDescent="0.3">
      <c r="A140" t="s">
        <v>229</v>
      </c>
      <c r="B140" t="s">
        <v>482</v>
      </c>
      <c r="C140" t="s">
        <v>606</v>
      </c>
      <c r="D140" t="s">
        <v>605</v>
      </c>
      <c r="F140">
        <v>153927138736.5914</v>
      </c>
      <c r="G140">
        <v>165467490064.71017</v>
      </c>
      <c r="H140">
        <v>168848236757.8797</v>
      </c>
      <c r="I140">
        <v>174974341250.23282</v>
      </c>
      <c r="J140">
        <v>181424545406.81564</v>
      </c>
      <c r="K140">
        <v>187541141489.93646</v>
      </c>
      <c r="L140">
        <v>189598852071.76669</v>
      </c>
      <c r="M140">
        <v>199443816271.36203</v>
      </c>
      <c r="N140">
        <v>205894375354.66388</v>
      </c>
      <c r="O140">
        <v>204434068523.42462</v>
      </c>
      <c r="P140">
        <v>207959366633.28174</v>
      </c>
      <c r="Q140">
        <v>204884646034.74805</v>
      </c>
      <c r="R140">
        <v>209548998652.04971</v>
      </c>
      <c r="S140">
        <v>221508691212.90814</v>
      </c>
      <c r="T140">
        <v>222541739642.61832</v>
      </c>
      <c r="U140">
        <v>231226959956.59784</v>
      </c>
      <c r="V140">
        <v>236052211254.64465</v>
      </c>
      <c r="W140">
        <v>239903463250.73169</v>
      </c>
      <c r="X140">
        <v>244476125801.88422</v>
      </c>
      <c r="Y140">
        <v>249562794669.93686</v>
      </c>
      <c r="Z140">
        <v>255710425098.41293</v>
      </c>
      <c r="AA140">
        <v>258467570727.13922</v>
      </c>
      <c r="AB140">
        <v>262778512588.78427</v>
      </c>
      <c r="AC140">
        <v>268919004458.80096</v>
      </c>
      <c r="AD140">
        <v>273419238349.95844</v>
      </c>
      <c r="AE140">
        <v>282779533590.40692</v>
      </c>
      <c r="AF140">
        <v>294661384759.58936</v>
      </c>
      <c r="AG140">
        <v>302767708412.49347</v>
      </c>
      <c r="AH140">
        <v>308099579459.89978</v>
      </c>
      <c r="AI140">
        <v>308181978662.16101</v>
      </c>
      <c r="AJ140">
        <v>313602583210.63898</v>
      </c>
      <c r="AK140">
        <v>315010277077.43573</v>
      </c>
      <c r="AL140">
        <v>314272083053.9248</v>
      </c>
      <c r="AM140">
        <v>316645011131.59229</v>
      </c>
      <c r="AN140">
        <v>335078499018.17889</v>
      </c>
      <c r="AO140">
        <v>353890919262.78802</v>
      </c>
      <c r="AP140">
        <v>372982240272.76208</v>
      </c>
      <c r="AQ140">
        <v>388022547875.7561</v>
      </c>
      <c r="AR140">
        <v>403843520521.36829</v>
      </c>
      <c r="AS140">
        <v>421399583888.69025</v>
      </c>
      <c r="AT140">
        <v>441987500291.91064</v>
      </c>
      <c r="AU140">
        <v>465316767677.13007</v>
      </c>
      <c r="AV140">
        <v>488541339753.75165</v>
      </c>
      <c r="AW140">
        <v>519714592039.00726</v>
      </c>
      <c r="AX140">
        <v>558306189355.82495</v>
      </c>
      <c r="AY140">
        <v>596670560375.1106</v>
      </c>
      <c r="AZ140">
        <v>640022418042.8092</v>
      </c>
      <c r="BA140">
        <v>681271368662.86853</v>
      </c>
      <c r="BB140">
        <v>710284773347.07947</v>
      </c>
      <c r="BC140">
        <v>754595426392.85046</v>
      </c>
      <c r="BD140">
        <v>778806272615.02441</v>
      </c>
      <c r="BE140">
        <v>803317776895.63696</v>
      </c>
      <c r="BF140">
        <v>849115700606.5824</v>
      </c>
      <c r="BG140">
        <v>896796948313.56348</v>
      </c>
      <c r="BH140">
        <v>920864864683.30872</v>
      </c>
      <c r="BI140">
        <v>954700818592.87817</v>
      </c>
      <c r="BJ140">
        <v>997453988691.2467</v>
      </c>
      <c r="BK140">
        <v>1042916952035.3379</v>
      </c>
      <c r="BL140">
        <v>1095126062430.9557</v>
      </c>
      <c r="BM140">
        <v>1094391497534.0631</v>
      </c>
      <c r="BN140">
        <v>1124729950885.605</v>
      </c>
      <c r="BO140">
        <v>1176809648484.2952</v>
      </c>
      <c r="BP140">
        <v>1220573768187.8088</v>
      </c>
    </row>
    <row r="141" spans="1:68" x14ac:dyDescent="0.3">
      <c r="A141" t="s">
        <v>529</v>
      </c>
      <c r="B141" t="s">
        <v>57</v>
      </c>
      <c r="C141" t="s">
        <v>606</v>
      </c>
      <c r="D141" t="s">
        <v>605</v>
      </c>
      <c r="L141">
        <v>103362542936.62701</v>
      </c>
      <c r="M141">
        <v>106986303390.52106</v>
      </c>
      <c r="N141">
        <v>113056524319.44232</v>
      </c>
      <c r="O141">
        <v>116258565116.12604</v>
      </c>
      <c r="P141">
        <v>121767771193.83755</v>
      </c>
      <c r="Q141">
        <v>123956369624.04204</v>
      </c>
      <c r="R141">
        <v>125809995650.91197</v>
      </c>
      <c r="S141">
        <v>133171177444.87915</v>
      </c>
      <c r="T141">
        <v>136606859988.19073</v>
      </c>
      <c r="U141">
        <v>140932975450.56216</v>
      </c>
      <c r="V141">
        <v>144972858996.39221</v>
      </c>
      <c r="W141">
        <v>144920489157.11856</v>
      </c>
      <c r="X141">
        <v>145504142806.3479</v>
      </c>
      <c r="Y141">
        <v>149683105992.35562</v>
      </c>
      <c r="Z141">
        <v>153956654008.53812</v>
      </c>
      <c r="AA141">
        <v>155798779649.55444</v>
      </c>
      <c r="AB141">
        <v>158152074078.17053</v>
      </c>
      <c r="AC141">
        <v>156839465689.78458</v>
      </c>
      <c r="AD141">
        <v>157961305393.6734</v>
      </c>
      <c r="AE141">
        <v>162169531876.3436</v>
      </c>
      <c r="AF141">
        <v>170449391052.0361</v>
      </c>
      <c r="AG141">
        <v>176479509231.50903</v>
      </c>
      <c r="AH141">
        <v>176283972293.77173</v>
      </c>
      <c r="AI141">
        <v>171412999659.07846</v>
      </c>
      <c r="AJ141">
        <v>173529631085.27869</v>
      </c>
      <c r="AK141">
        <v>173600660861.457</v>
      </c>
      <c r="AL141">
        <v>175498688498.57501</v>
      </c>
      <c r="AM141">
        <v>178279088639.31534</v>
      </c>
      <c r="AN141">
        <v>187331354863.16351</v>
      </c>
      <c r="AO141">
        <v>198129387786.57993</v>
      </c>
      <c r="AP141">
        <v>210403353789.45297</v>
      </c>
      <c r="AQ141">
        <v>218937980721.87439</v>
      </c>
      <c r="AR141">
        <v>224790693828.50864</v>
      </c>
      <c r="AS141">
        <v>231990073462.56625</v>
      </c>
      <c r="AT141">
        <v>242026081779.7251</v>
      </c>
      <c r="AU141">
        <v>253737269003.07605</v>
      </c>
      <c r="AV141">
        <v>266095536740.53214</v>
      </c>
      <c r="AW141">
        <v>282430961009.51135</v>
      </c>
      <c r="AX141">
        <v>301014599084.02997</v>
      </c>
      <c r="AY141">
        <v>318837583190.6825</v>
      </c>
      <c r="AZ141">
        <v>338340569585.92798</v>
      </c>
      <c r="BA141">
        <v>357091831321.10815</v>
      </c>
      <c r="BB141">
        <v>371927133160.68372</v>
      </c>
      <c r="BC141">
        <v>397898225559.26056</v>
      </c>
      <c r="BD141">
        <v>401025605052.68195</v>
      </c>
      <c r="BE141">
        <v>388128538100.30463</v>
      </c>
      <c r="BF141">
        <v>400902168722.16168</v>
      </c>
      <c r="BG141">
        <v>418504963966.62085</v>
      </c>
      <c r="BH141">
        <v>416120726145.31738</v>
      </c>
      <c r="BI141">
        <v>424539461080.99414</v>
      </c>
      <c r="BJ141">
        <v>437439929873.26514</v>
      </c>
      <c r="BK141">
        <v>452383472328.62952</v>
      </c>
      <c r="BL141">
        <v>471535606626.99615</v>
      </c>
      <c r="BM141">
        <v>473159513311.60144</v>
      </c>
      <c r="BN141">
        <v>482952716656.77789</v>
      </c>
      <c r="BO141">
        <v>501000379397.92419</v>
      </c>
      <c r="BP141">
        <v>516058721060.62054</v>
      </c>
    </row>
    <row r="142" spans="1:68" x14ac:dyDescent="0.3">
      <c r="A142" t="s">
        <v>505</v>
      </c>
      <c r="B142" t="s">
        <v>287</v>
      </c>
      <c r="C142" t="s">
        <v>606</v>
      </c>
      <c r="D142" t="s">
        <v>605</v>
      </c>
      <c r="BH142">
        <v>6268515276.1744051</v>
      </c>
    </row>
    <row r="143" spans="1:68" x14ac:dyDescent="0.3">
      <c r="A143" t="s">
        <v>3</v>
      </c>
      <c r="B143" t="s">
        <v>560</v>
      </c>
      <c r="C143" t="s">
        <v>606</v>
      </c>
      <c r="D143" t="s">
        <v>605</v>
      </c>
      <c r="F143">
        <v>6530549444.9700031</v>
      </c>
      <c r="G143">
        <v>6779887100.026741</v>
      </c>
      <c r="H143">
        <v>6950519813.3097153</v>
      </c>
      <c r="I143">
        <v>7222037271.130003</v>
      </c>
      <c r="J143">
        <v>7405257001.0309315</v>
      </c>
      <c r="K143">
        <v>7777281520.133172</v>
      </c>
      <c r="L143">
        <v>8278062576.4553499</v>
      </c>
      <c r="M143">
        <v>8758280781.6648998</v>
      </c>
      <c r="N143">
        <v>9434141515.0675507</v>
      </c>
      <c r="O143">
        <v>9797038019.2991009</v>
      </c>
      <c r="P143">
        <v>9925076037.8756027</v>
      </c>
      <c r="Q143">
        <v>9884335594.5789852</v>
      </c>
      <c r="R143">
        <v>10581912589.5361</v>
      </c>
      <c r="S143">
        <v>10988875046.979103</v>
      </c>
      <c r="T143">
        <v>11662079154.09561</v>
      </c>
      <c r="U143">
        <v>12051021936.364111</v>
      </c>
      <c r="V143">
        <v>12665695187.954554</v>
      </c>
      <c r="W143">
        <v>13381792930.78167</v>
      </c>
      <c r="X143">
        <v>14238703658.811169</v>
      </c>
      <c r="Y143">
        <v>15071102050.263947</v>
      </c>
      <c r="Z143">
        <v>15930083244.220417</v>
      </c>
      <c r="AA143">
        <v>16589826957.149916</v>
      </c>
      <c r="AB143">
        <v>17388459728.737553</v>
      </c>
      <c r="AC143">
        <v>18275122774.469719</v>
      </c>
      <c r="AD143">
        <v>19188770426.346592</v>
      </c>
      <c r="AE143">
        <v>20024546324.977894</v>
      </c>
      <c r="AF143">
        <v>20370092037.566181</v>
      </c>
      <c r="AG143">
        <v>20873780255.547253</v>
      </c>
      <c r="AH143">
        <v>21353731379.696674</v>
      </c>
      <c r="AI143">
        <v>22720369186.692257</v>
      </c>
      <c r="AJ143">
        <v>23765503271.077576</v>
      </c>
      <c r="AK143">
        <v>24811183335.955837</v>
      </c>
      <c r="AL143">
        <v>26523170679.581116</v>
      </c>
      <c r="AM143">
        <v>28008446680.957653</v>
      </c>
      <c r="AN143">
        <v>29548935121.174164</v>
      </c>
      <c r="AO143">
        <v>30671784965.406971</v>
      </c>
      <c r="AP143">
        <v>32636435386.250851</v>
      </c>
      <c r="AQ143">
        <v>34169833188.392876</v>
      </c>
      <c r="AR143">
        <v>35639320702.804451</v>
      </c>
      <c r="AS143">
        <v>37777691762.361794</v>
      </c>
      <c r="AT143">
        <v>37193872241.157158</v>
      </c>
      <c r="AU143">
        <v>38668488650.261047</v>
      </c>
      <c r="AV143">
        <v>40965500924.491066</v>
      </c>
      <c r="AW143">
        <v>43196097553.018906</v>
      </c>
      <c r="AX143">
        <v>45892289127.017059</v>
      </c>
      <c r="AY143">
        <v>49411443817.363953</v>
      </c>
      <c r="AZ143">
        <v>52769853736.482307</v>
      </c>
      <c r="BA143">
        <v>55909706547.652832</v>
      </c>
      <c r="BB143">
        <v>57888301891.564407</v>
      </c>
      <c r="BC143">
        <v>62528609282.473541</v>
      </c>
      <c r="BD143">
        <v>67949516441.610893</v>
      </c>
      <c r="BE143">
        <v>73815041947.847</v>
      </c>
      <c r="BF143">
        <v>76805840200.417343</v>
      </c>
      <c r="BG143">
        <v>81704500476.909851</v>
      </c>
      <c r="BH143">
        <v>85140955388.850922</v>
      </c>
      <c r="BI143">
        <v>89443659904.152252</v>
      </c>
      <c r="BJ143">
        <v>95222329687.411652</v>
      </c>
      <c r="BK143">
        <v>97422045729.83342</v>
      </c>
      <c r="BL143">
        <v>97207245817.516846</v>
      </c>
      <c r="BM143">
        <v>92711881360.060043</v>
      </c>
      <c r="BN143">
        <v>96612720767.473938</v>
      </c>
      <c r="BO143">
        <v>89514811807.920288</v>
      </c>
      <c r="BP143">
        <v>87457721050.970734</v>
      </c>
    </row>
    <row r="144" spans="1:68" x14ac:dyDescent="0.3">
      <c r="A144" t="s">
        <v>301</v>
      </c>
      <c r="B144" t="s">
        <v>183</v>
      </c>
      <c r="C144" t="s">
        <v>606</v>
      </c>
      <c r="D144" t="s">
        <v>605</v>
      </c>
      <c r="E144">
        <v>442692285185.81445</v>
      </c>
      <c r="F144">
        <v>457158081603.02026</v>
      </c>
      <c r="G144">
        <v>474476675262.66266</v>
      </c>
      <c r="H144">
        <v>503455271258.85785</v>
      </c>
      <c r="I144">
        <v>536326836460.9292</v>
      </c>
      <c r="J144">
        <v>547437954818.05371</v>
      </c>
      <c r="K144">
        <v>555116615271.9856</v>
      </c>
      <c r="L144">
        <v>564189130280.03271</v>
      </c>
      <c r="M144">
        <v>586197365701.20044</v>
      </c>
      <c r="N144">
        <v>632399375187.25488</v>
      </c>
      <c r="O144">
        <v>677956716047.93005</v>
      </c>
      <c r="P144">
        <v>710553013507.57544</v>
      </c>
      <c r="Q144">
        <v>722731871906.24011</v>
      </c>
      <c r="R144">
        <v>755809796171.54773</v>
      </c>
      <c r="S144">
        <v>792434999291.7478</v>
      </c>
      <c r="T144">
        <v>820188056214.06836</v>
      </c>
      <c r="U144">
        <v>865216723838.80774</v>
      </c>
      <c r="V144">
        <v>914683358172.19324</v>
      </c>
      <c r="W144">
        <v>949237013174.63416</v>
      </c>
      <c r="X144">
        <v>964080019560.79749</v>
      </c>
      <c r="Y144">
        <v>1014552688482.1542</v>
      </c>
      <c r="Z144">
        <v>1034953748202.1864</v>
      </c>
      <c r="AA144">
        <v>1057981156992.14</v>
      </c>
      <c r="AB144">
        <v>1082030646865.391</v>
      </c>
      <c r="AC144">
        <v>1111223835237.5352</v>
      </c>
      <c r="AD144">
        <v>1155437272323.6658</v>
      </c>
      <c r="AE144">
        <v>1199948456588.9175</v>
      </c>
      <c r="AF144">
        <v>1243296384650.2988</v>
      </c>
      <c r="AG144">
        <v>1326660993536.6221</v>
      </c>
      <c r="AH144">
        <v>1375451310785.2046</v>
      </c>
      <c r="AI144">
        <v>1445876170937.0747</v>
      </c>
      <c r="AJ144">
        <v>1476206203009.5508</v>
      </c>
      <c r="AK144">
        <v>1530759804453.1091</v>
      </c>
      <c r="AL144">
        <v>1566801539345.0281</v>
      </c>
      <c r="AM144">
        <v>1629674694484.1235</v>
      </c>
      <c r="AN144">
        <v>1713061231677.0745</v>
      </c>
      <c r="AO144">
        <v>1821787657015.9814</v>
      </c>
      <c r="AP144">
        <v>1894215452434.9087</v>
      </c>
      <c r="AQ144">
        <v>1979954960895.7756</v>
      </c>
      <c r="AR144">
        <v>2086076609080.3042</v>
      </c>
      <c r="AS144">
        <v>2173817731952.801</v>
      </c>
      <c r="AT144">
        <v>2268267148803.8691</v>
      </c>
      <c r="AU144">
        <v>2370632069686.2695</v>
      </c>
      <c r="AV144">
        <v>2511439731686.1763</v>
      </c>
      <c r="AW144">
        <v>2689345116267.3984</v>
      </c>
      <c r="AX144">
        <v>2869681525431.2681</v>
      </c>
      <c r="AY144">
        <v>3069449407201.937</v>
      </c>
      <c r="AZ144">
        <v>3281033482983.5752</v>
      </c>
      <c r="BA144">
        <v>3431423528666.9028</v>
      </c>
      <c r="BB144">
        <v>3635432438764.4185</v>
      </c>
      <c r="BC144">
        <v>3884925272533.376</v>
      </c>
      <c r="BD144">
        <v>4069626965544.8442</v>
      </c>
      <c r="BE144">
        <v>4279661410855.2573</v>
      </c>
      <c r="BF144">
        <v>4522508393616.1816</v>
      </c>
      <c r="BG144">
        <v>4798946008322.5117</v>
      </c>
      <c r="BH144">
        <v>5083698600746.0654</v>
      </c>
      <c r="BI144">
        <v>5373089382024.3574</v>
      </c>
      <c r="BJ144">
        <v>5666309107432.5488</v>
      </c>
      <c r="BK144">
        <v>5974496074247.4424</v>
      </c>
      <c r="BL144">
        <v>6216840942369.7607</v>
      </c>
      <c r="BM144">
        <v>5993947957778.084</v>
      </c>
      <c r="BN144">
        <v>6392626451795.625</v>
      </c>
      <c r="BO144">
        <v>6764824768803.0186</v>
      </c>
      <c r="BP144">
        <v>7122795433047.9678</v>
      </c>
    </row>
    <row r="145" spans="1:68" x14ac:dyDescent="0.3">
      <c r="A145" t="s">
        <v>267</v>
      </c>
      <c r="B145" t="s">
        <v>248</v>
      </c>
      <c r="C145" t="s">
        <v>606</v>
      </c>
      <c r="D145" t="s">
        <v>605</v>
      </c>
      <c r="E145">
        <v>1682095632275.2278</v>
      </c>
      <c r="F145">
        <v>1699189354868.4197</v>
      </c>
      <c r="G145">
        <v>1760129370459.7688</v>
      </c>
      <c r="H145">
        <v>1844725393707.2854</v>
      </c>
      <c r="I145">
        <v>1989330265056.4397</v>
      </c>
      <c r="J145">
        <v>2109867171302.5176</v>
      </c>
      <c r="K145">
        <v>2214060801467.3418</v>
      </c>
      <c r="L145">
        <v>2285478391711.2915</v>
      </c>
      <c r="M145">
        <v>2425172340361.9575</v>
      </c>
      <c r="N145">
        <v>2622848266200.7803</v>
      </c>
      <c r="O145">
        <v>2830937119803.376</v>
      </c>
      <c r="P145">
        <v>3005819601317.188</v>
      </c>
      <c r="Q145">
        <v>3190908523738.4043</v>
      </c>
      <c r="R145">
        <v>3410147254546.9712</v>
      </c>
      <c r="S145">
        <v>3615243641432.1816</v>
      </c>
      <c r="T145">
        <v>3769466587048.29</v>
      </c>
      <c r="U145">
        <v>4004913979233.4736</v>
      </c>
      <c r="V145">
        <v>4188053157894.0459</v>
      </c>
      <c r="W145">
        <v>4342264501918.54</v>
      </c>
      <c r="X145">
        <v>4540961929618.4258</v>
      </c>
      <c r="Y145">
        <v>4755260948439.4434</v>
      </c>
      <c r="Z145">
        <v>4845962771463.8545</v>
      </c>
      <c r="AA145">
        <v>4983122328321.3398</v>
      </c>
      <c r="AB145">
        <v>5063654494205.1104</v>
      </c>
      <c r="AC145">
        <v>5298811703465.5576</v>
      </c>
      <c r="AD145">
        <v>5533850093526.4365</v>
      </c>
      <c r="AE145">
        <v>5737870476367.4102</v>
      </c>
      <c r="AF145">
        <v>6005175936010.5781</v>
      </c>
      <c r="AG145">
        <v>6250590607612.5732</v>
      </c>
      <c r="AH145">
        <v>6442222658603.9883</v>
      </c>
      <c r="AI145">
        <v>6643974035779.4033</v>
      </c>
      <c r="AJ145">
        <v>6831263846657.0957</v>
      </c>
      <c r="AK145">
        <v>7120962860145.4287</v>
      </c>
      <c r="AL145">
        <v>7478294681056.2559</v>
      </c>
      <c r="AM145">
        <v>7861229666831.4395</v>
      </c>
      <c r="AN145">
        <v>8220957939676.2861</v>
      </c>
      <c r="AO145">
        <v>8732373353423.291</v>
      </c>
      <c r="AP145">
        <v>9224731686072.9746</v>
      </c>
      <c r="AQ145">
        <v>9529134011016.7148</v>
      </c>
      <c r="AR145">
        <v>9876155852025.3359</v>
      </c>
      <c r="AS145">
        <v>10422423393093.125</v>
      </c>
      <c r="AT145">
        <v>10800896127373.377</v>
      </c>
      <c r="AU145">
        <v>11311867934880.654</v>
      </c>
      <c r="AV145">
        <v>11975212385188.26</v>
      </c>
      <c r="AW145">
        <v>12892486176037.902</v>
      </c>
      <c r="AX145">
        <v>13835656697879.668</v>
      </c>
      <c r="AY145">
        <v>14971207317298.469</v>
      </c>
      <c r="AZ145">
        <v>16292983342868.275</v>
      </c>
      <c r="BA145">
        <v>17256316527396.234</v>
      </c>
      <c r="BB145">
        <v>17942337306642.637</v>
      </c>
      <c r="BC145">
        <v>19405979163512.91</v>
      </c>
      <c r="BD145">
        <v>20644562219915.141</v>
      </c>
      <c r="BE145">
        <v>21774990697877.238</v>
      </c>
      <c r="BF145">
        <v>22995058989439.586</v>
      </c>
      <c r="BG145">
        <v>24181128441267.023</v>
      </c>
      <c r="BH145">
        <v>25326526306958.891</v>
      </c>
      <c r="BI145">
        <v>26532432467422.828</v>
      </c>
      <c r="BJ145">
        <v>27949262865055.18</v>
      </c>
      <c r="BK145">
        <v>29343982317550.164</v>
      </c>
      <c r="BL145">
        <v>30542800682261.004</v>
      </c>
      <c r="BM145">
        <v>30179437051569.859</v>
      </c>
      <c r="BN145">
        <v>32420123215559.598</v>
      </c>
      <c r="BO145">
        <v>33667981925461.145</v>
      </c>
      <c r="BP145">
        <v>35189462676634.906</v>
      </c>
    </row>
    <row r="146" spans="1:68" x14ac:dyDescent="0.3">
      <c r="A146" t="s">
        <v>404</v>
      </c>
      <c r="B146" t="s">
        <v>209</v>
      </c>
      <c r="C146" t="s">
        <v>606</v>
      </c>
      <c r="D146" t="s">
        <v>605</v>
      </c>
      <c r="E146">
        <v>193508327.02663818</v>
      </c>
      <c r="F146">
        <v>197116860.95411786</v>
      </c>
      <c r="G146">
        <v>227338452.08332273</v>
      </c>
      <c r="H146">
        <v>251470587.89727715</v>
      </c>
      <c r="I146">
        <v>272219723.1508249</v>
      </c>
      <c r="J146">
        <v>278083623.36553341</v>
      </c>
      <c r="K146">
        <v>276955934.79669839</v>
      </c>
      <c r="L146">
        <v>307177536.77634448</v>
      </c>
      <c r="M146">
        <v>306049826.48490262</v>
      </c>
      <c r="N146">
        <v>310786059.84252185</v>
      </c>
      <c r="O146">
        <v>317552093.5472455</v>
      </c>
      <c r="P146">
        <v>333790811.20413482</v>
      </c>
      <c r="Q146">
        <v>333114189.36944687</v>
      </c>
      <c r="R146">
        <v>421072594.87092072</v>
      </c>
      <c r="S146">
        <v>467306740.33434689</v>
      </c>
      <c r="T146">
        <v>404157255.39020455</v>
      </c>
      <c r="U146">
        <v>448813112.5541091</v>
      </c>
      <c r="V146">
        <v>546694921.20191073</v>
      </c>
      <c r="W146">
        <v>646832345.94691741</v>
      </c>
      <c r="X146">
        <v>665551148.67121851</v>
      </c>
      <c r="Y146">
        <v>647283238.91107178</v>
      </c>
      <c r="Z146">
        <v>651779515.18854368</v>
      </c>
      <c r="AA146">
        <v>680830657.09095144</v>
      </c>
      <c r="AB146">
        <v>694353079.71734679</v>
      </c>
      <c r="AC146">
        <v>732784813.23264682</v>
      </c>
      <c r="AD146">
        <v>751912323.91221726</v>
      </c>
      <c r="AE146">
        <v>787138333.81104207</v>
      </c>
      <c r="AF146">
        <v>792882304.36154222</v>
      </c>
      <c r="AG146">
        <v>861085398.57053375</v>
      </c>
      <c r="AH146">
        <v>910987401.97664917</v>
      </c>
      <c r="AI146">
        <v>966060902.39765501</v>
      </c>
      <c r="AJ146">
        <v>1033362571.7129211</v>
      </c>
      <c r="AK146">
        <v>1105247043.4993382</v>
      </c>
      <c r="AL146">
        <v>1144038630.1899645</v>
      </c>
      <c r="AM146">
        <v>1212450693.4710336</v>
      </c>
      <c r="AN146">
        <v>1252351695.5617545</v>
      </c>
      <c r="AO146">
        <v>1322446271.5438147</v>
      </c>
      <c r="AP146">
        <v>1371424437.0969481</v>
      </c>
      <c r="AQ146">
        <v>1392512225.7903533</v>
      </c>
      <c r="AR146">
        <v>1399140932.8400798</v>
      </c>
      <c r="AS146">
        <v>1453365294.1511989</v>
      </c>
      <c r="AT146">
        <v>1505128088.4481993</v>
      </c>
      <c r="AU146">
        <v>1516022748.4094505</v>
      </c>
      <c r="AV146">
        <v>1585150007.4901242</v>
      </c>
      <c r="AW146">
        <v>1611976676.829483</v>
      </c>
      <c r="AX146">
        <v>1667849758.7280419</v>
      </c>
      <c r="AY146">
        <v>1738401391.7830751</v>
      </c>
      <c r="AZ146">
        <v>1811204148.776706</v>
      </c>
      <c r="BA146">
        <v>1911244554.9902272</v>
      </c>
      <c r="BB146">
        <v>1887282177.3200929</v>
      </c>
      <c r="BC146">
        <v>1986735734.7651005</v>
      </c>
      <c r="BD146">
        <v>2078451680.2808068</v>
      </c>
      <c r="BE146">
        <v>2210102550.3464499</v>
      </c>
      <c r="BF146">
        <v>2249719203.369813</v>
      </c>
      <c r="BG146">
        <v>2288201773.0760531</v>
      </c>
      <c r="BH146">
        <v>2359686724.5382862</v>
      </c>
      <c r="BI146">
        <v>2444845631.3955274</v>
      </c>
      <c r="BJ146">
        <v>2368122098.5345502</v>
      </c>
      <c r="BK146">
        <v>2333058897.5102983</v>
      </c>
      <c r="BL146">
        <v>2299976266.2734575</v>
      </c>
      <c r="BM146">
        <v>2128427544.1373215</v>
      </c>
      <c r="BN146">
        <v>2167860464.0842705</v>
      </c>
      <c r="BO146">
        <v>2195728399.7654071</v>
      </c>
      <c r="BP146">
        <v>2215449329.5089641</v>
      </c>
    </row>
    <row r="147" spans="1:68" x14ac:dyDescent="0.3">
      <c r="A147" t="s">
        <v>334</v>
      </c>
      <c r="B147" t="s">
        <v>587</v>
      </c>
      <c r="C147" t="s">
        <v>606</v>
      </c>
      <c r="D147" t="s">
        <v>605</v>
      </c>
      <c r="E147">
        <v>969374410931.45642</v>
      </c>
      <c r="F147">
        <v>933248938717.75</v>
      </c>
      <c r="G147">
        <v>960729325841.76501</v>
      </c>
      <c r="H147">
        <v>1000392671149.8389</v>
      </c>
      <c r="I147">
        <v>1072435653844.524</v>
      </c>
      <c r="J147">
        <v>1143416750192.6458</v>
      </c>
      <c r="K147">
        <v>1231340921353.7336</v>
      </c>
      <c r="L147">
        <v>1253421591730.2908</v>
      </c>
      <c r="M147">
        <v>1318727931466.0952</v>
      </c>
      <c r="N147">
        <v>1449890584995.2568</v>
      </c>
      <c r="O147">
        <v>1606678284819.2534</v>
      </c>
      <c r="P147">
        <v>1743419250049.0405</v>
      </c>
      <c r="Q147">
        <v>1880703347669.6953</v>
      </c>
      <c r="R147">
        <v>2065698379724.2783</v>
      </c>
      <c r="S147">
        <v>2169129869977.251</v>
      </c>
      <c r="T147">
        <v>2262764279578.314</v>
      </c>
      <c r="U147">
        <v>2412279229567.7485</v>
      </c>
      <c r="V147">
        <v>2564620298868.8691</v>
      </c>
      <c r="W147">
        <v>2734879609333.7275</v>
      </c>
      <c r="X147">
        <v>2945989716111.2554</v>
      </c>
      <c r="Y147">
        <v>3163096603630.9331</v>
      </c>
      <c r="Z147">
        <v>3169151245970.7568</v>
      </c>
      <c r="AA147">
        <v>3230088187594.2505</v>
      </c>
      <c r="AB147">
        <v>3286013633723.9116</v>
      </c>
      <c r="AC147">
        <v>3543197152252.5752</v>
      </c>
      <c r="AD147">
        <v>3799963671493.27</v>
      </c>
      <c r="AE147">
        <v>4020426917871.7344</v>
      </c>
      <c r="AF147">
        <v>4279066959057.2485</v>
      </c>
      <c r="AG147">
        <v>4498402022970.1494</v>
      </c>
      <c r="AH147">
        <v>4711445898400.3242</v>
      </c>
      <c r="AI147">
        <v>4721842546892.1865</v>
      </c>
      <c r="AJ147">
        <v>4743780140768.9414</v>
      </c>
      <c r="AK147">
        <v>4780336051181.1357</v>
      </c>
      <c r="AL147">
        <v>4985629208645.9463</v>
      </c>
      <c r="AM147">
        <v>5206021937447.8398</v>
      </c>
      <c r="AN147">
        <v>5497929502265.2285</v>
      </c>
      <c r="AO147">
        <v>5777107641748.002</v>
      </c>
      <c r="AP147">
        <v>6100326346403.0908</v>
      </c>
      <c r="AQ147">
        <v>6273545940261.6572</v>
      </c>
      <c r="AR147">
        <v>6563504154756.04</v>
      </c>
      <c r="AS147">
        <v>7021847323179.6465</v>
      </c>
      <c r="AT147">
        <v>7385911567571.7939</v>
      </c>
      <c r="AU147">
        <v>7827816450178.8203</v>
      </c>
      <c r="AV147">
        <v>8361745392994.9922</v>
      </c>
      <c r="AW147">
        <v>9045507192409.5664</v>
      </c>
      <c r="AX147">
        <v>9745672395015.9512</v>
      </c>
      <c r="AY147">
        <v>10650476774780.123</v>
      </c>
      <c r="AZ147">
        <v>11737888014877.088</v>
      </c>
      <c r="BA147">
        <v>12550333947713.447</v>
      </c>
      <c r="BB147">
        <v>13014212290768.277</v>
      </c>
      <c r="BC147">
        <v>14057211132781.041</v>
      </c>
      <c r="BD147">
        <v>15067324874342.307</v>
      </c>
      <c r="BE147">
        <v>15943581310746.984</v>
      </c>
      <c r="BF147">
        <v>16838245881772.756</v>
      </c>
      <c r="BG147">
        <v>17718152879938.527</v>
      </c>
      <c r="BH147">
        <v>18550881244485.988</v>
      </c>
      <c r="BI147">
        <v>19380522752676.586</v>
      </c>
      <c r="BJ147">
        <v>20408468386025.672</v>
      </c>
      <c r="BK147">
        <v>21515458693306.98</v>
      </c>
      <c r="BL147">
        <v>22516142438577.723</v>
      </c>
      <c r="BM147">
        <v>22561141956728.508</v>
      </c>
      <c r="BN147">
        <v>24241853178494.207</v>
      </c>
      <c r="BO147">
        <v>25012141151926.133</v>
      </c>
      <c r="BP147">
        <v>26060137413101.695</v>
      </c>
    </row>
    <row r="148" spans="1:68" x14ac:dyDescent="0.3">
      <c r="A148" t="s">
        <v>342</v>
      </c>
      <c r="B148" t="s">
        <v>93</v>
      </c>
      <c r="C148" t="s">
        <v>606</v>
      </c>
      <c r="D148" t="s">
        <v>605</v>
      </c>
      <c r="AI148">
        <v>30889999355.441582</v>
      </c>
      <c r="AJ148">
        <v>29136787092.174671</v>
      </c>
      <c r="AK148">
        <v>22942606101.208794</v>
      </c>
      <c r="AL148">
        <v>19219740983.119278</v>
      </c>
      <c r="AM148">
        <v>17342731077.326656</v>
      </c>
      <c r="AN148">
        <v>17913320835.873428</v>
      </c>
      <c r="AO148">
        <v>18837373099.266006</v>
      </c>
      <c r="AP148">
        <v>20402932401.86327</v>
      </c>
      <c r="AQ148">
        <v>21928206400.914833</v>
      </c>
      <c r="AR148">
        <v>21677880321.5578</v>
      </c>
      <c r="AS148">
        <v>22478991899.591782</v>
      </c>
      <c r="AT148">
        <v>23945995391.14061</v>
      </c>
      <c r="AU148">
        <v>25562688814.32811</v>
      </c>
      <c r="AV148">
        <v>28263631519.621078</v>
      </c>
      <c r="AW148">
        <v>30120407999.159359</v>
      </c>
      <c r="AX148">
        <v>32449428669.360142</v>
      </c>
      <c r="AY148">
        <v>34855268683.569122</v>
      </c>
      <c r="AZ148">
        <v>38726810730.70623</v>
      </c>
      <c r="BA148">
        <v>39739293390.507401</v>
      </c>
      <c r="BB148">
        <v>33842535273.854671</v>
      </c>
      <c r="BC148">
        <v>34401356974.398422</v>
      </c>
      <c r="BD148">
        <v>36478857729.371857</v>
      </c>
      <c r="BE148">
        <v>37881055682.492165</v>
      </c>
      <c r="BF148">
        <v>39225860752.806229</v>
      </c>
      <c r="BG148">
        <v>40613283322.762085</v>
      </c>
      <c r="BH148">
        <v>41435533340.38826</v>
      </c>
      <c r="BI148">
        <v>42479223269.264038</v>
      </c>
      <c r="BJ148">
        <v>44298437189.890213</v>
      </c>
      <c r="BK148">
        <v>46067411257.315994</v>
      </c>
      <c r="BL148">
        <v>48216768505.137871</v>
      </c>
      <c r="BM148">
        <v>48204901155.259743</v>
      </c>
      <c r="BN148">
        <v>51234439417.265991</v>
      </c>
      <c r="BO148">
        <v>52484649637.551147</v>
      </c>
      <c r="BP148">
        <v>52308255949.660912</v>
      </c>
    </row>
    <row r="149" spans="1:68" x14ac:dyDescent="0.3">
      <c r="A149" t="s">
        <v>243</v>
      </c>
      <c r="B149" t="s">
        <v>442</v>
      </c>
      <c r="C149" t="s">
        <v>606</v>
      </c>
      <c r="D149" t="s">
        <v>605</v>
      </c>
      <c r="E149">
        <v>8747571197.9012814</v>
      </c>
      <c r="F149">
        <v>9082601698.3431454</v>
      </c>
      <c r="G149">
        <v>9206004979.5597401</v>
      </c>
      <c r="H149">
        <v>9522609483.0400524</v>
      </c>
      <c r="I149">
        <v>10271641644.079346</v>
      </c>
      <c r="J149">
        <v>10196151897.905153</v>
      </c>
      <c r="K149">
        <v>10308911561.046459</v>
      </c>
      <c r="L149">
        <v>10331254148.737089</v>
      </c>
      <c r="M149">
        <v>10763500642.407722</v>
      </c>
      <c r="N149">
        <v>11836929271.204498</v>
      </c>
      <c r="O149">
        <v>12045251394.033588</v>
      </c>
      <c r="P149">
        <v>12366526384.694525</v>
      </c>
      <c r="Q149">
        <v>13182494340.333977</v>
      </c>
      <c r="R149">
        <v>14278311403.837099</v>
      </c>
      <c r="S149">
        <v>14879781670.383583</v>
      </c>
      <c r="T149">
        <v>13901975726.466005</v>
      </c>
      <c r="U149">
        <v>14254298216.345303</v>
      </c>
      <c r="V149">
        <v>14478058119.04921</v>
      </c>
      <c r="W149">
        <v>15068034941.561708</v>
      </c>
      <c r="X149">
        <v>15421472491.896084</v>
      </c>
      <c r="Y149">
        <v>15551149030.013662</v>
      </c>
      <c r="Z149">
        <v>15465469116.060928</v>
      </c>
      <c r="AA149">
        <v>15640430422.809366</v>
      </c>
      <c r="AB149">
        <v>16107934774.403116</v>
      </c>
      <c r="AC149">
        <v>17104522552.533195</v>
      </c>
      <c r="AD149">
        <v>17582030272.34882</v>
      </c>
      <c r="AE149">
        <v>19337409478.325771</v>
      </c>
      <c r="AF149">
        <v>20101425602.374599</v>
      </c>
      <c r="AG149">
        <v>21802666126.853504</v>
      </c>
      <c r="AH149">
        <v>23938905603.76952</v>
      </c>
      <c r="AI149">
        <v>25212438894.528503</v>
      </c>
      <c r="AJ149">
        <v>27391849518.018738</v>
      </c>
      <c r="AK149">
        <v>27890285979.490219</v>
      </c>
      <c r="AL149">
        <v>29061859473.652325</v>
      </c>
      <c r="AM149">
        <v>30172289931.43787</v>
      </c>
      <c r="AN149">
        <v>30604417464.514042</v>
      </c>
      <c r="AO149">
        <v>31032290015.654671</v>
      </c>
      <c r="AP149">
        <v>32714188401.911308</v>
      </c>
      <c r="AQ149">
        <v>34897700894.558182</v>
      </c>
      <c r="AR149">
        <v>37750651303.918335</v>
      </c>
      <c r="AS149">
        <v>40369840661.378494</v>
      </c>
      <c r="AT149">
        <v>41610952875.960526</v>
      </c>
      <c r="AU149">
        <v>42953079582.156616</v>
      </c>
      <c r="AV149">
        <v>44078183347.920677</v>
      </c>
      <c r="AW149">
        <v>45943524157.461693</v>
      </c>
      <c r="AX149">
        <v>47084244317.161301</v>
      </c>
      <c r="AY149">
        <v>49917169128.358566</v>
      </c>
      <c r="AZ149">
        <v>53959794734.691376</v>
      </c>
      <c r="BA149">
        <v>53797820276.327705</v>
      </c>
      <c r="BB149">
        <v>52055333610.139816</v>
      </c>
      <c r="BC149">
        <v>54012829450.863258</v>
      </c>
      <c r="BD149">
        <v>54576884723.71209</v>
      </c>
      <c r="BE149">
        <v>55477349852.562866</v>
      </c>
      <c r="BF149">
        <v>57236975164.372238</v>
      </c>
      <c r="BG149">
        <v>58738350255.759735</v>
      </c>
      <c r="BH149">
        <v>60071584216.137466</v>
      </c>
      <c r="BI149">
        <v>63062062076.829262</v>
      </c>
      <c r="BJ149">
        <v>63892707778.498795</v>
      </c>
      <c r="BK149">
        <v>64671765568.805817</v>
      </c>
      <c r="BL149">
        <v>66557495896.737839</v>
      </c>
      <c r="BM149">
        <v>65951935965.676514</v>
      </c>
      <c r="BN149">
        <v>70679635853.890182</v>
      </c>
      <c r="BO149">
        <v>71655146215.637054</v>
      </c>
      <c r="BP149">
        <v>70870003856.637833</v>
      </c>
    </row>
    <row r="150" spans="1:68" x14ac:dyDescent="0.3">
      <c r="A150" t="s">
        <v>223</v>
      </c>
      <c r="B150" t="s">
        <v>377</v>
      </c>
      <c r="C150" t="s">
        <v>606</v>
      </c>
      <c r="D150" t="s">
        <v>605</v>
      </c>
      <c r="AI150">
        <v>21642332815.611866</v>
      </c>
      <c r="AJ150">
        <v>18916432996.612549</v>
      </c>
      <c r="AK150">
        <v>12840745135.308519</v>
      </c>
      <c r="AL150">
        <v>12200893393.501579</v>
      </c>
      <c r="AM150">
        <v>12468082195.987616</v>
      </c>
      <c r="AN150">
        <v>12350288663.540234</v>
      </c>
      <c r="AO150">
        <v>12669916027.558594</v>
      </c>
      <c r="AP150">
        <v>13789545456.72031</v>
      </c>
      <c r="AQ150">
        <v>14663242477.571873</v>
      </c>
      <c r="AR150">
        <v>15067386986.033592</v>
      </c>
      <c r="AS150">
        <v>15922572893.817968</v>
      </c>
      <c r="AT150">
        <v>16929438089.853905</v>
      </c>
      <c r="AU150">
        <v>18129418442.554688</v>
      </c>
      <c r="AV150">
        <v>19656434376.844532</v>
      </c>
      <c r="AW150">
        <v>21284802094.667187</v>
      </c>
      <c r="AX150">
        <v>23566610772.346092</v>
      </c>
      <c r="AY150">
        <v>26387966692.632809</v>
      </c>
      <c r="AZ150">
        <v>29011437660.337887</v>
      </c>
      <c r="BA150">
        <v>28068821027.259369</v>
      </c>
      <c r="BB150">
        <v>24066167841.837105</v>
      </c>
      <c r="BC150">
        <v>22993883546.744137</v>
      </c>
      <c r="BD150">
        <v>23585679970.397259</v>
      </c>
      <c r="BE150">
        <v>25246641848.407806</v>
      </c>
      <c r="BF150">
        <v>25753586054.724602</v>
      </c>
      <c r="BG150">
        <v>26243463733.757801</v>
      </c>
      <c r="BH150">
        <v>27263090547.061707</v>
      </c>
      <c r="BI150">
        <v>27908848130.150379</v>
      </c>
      <c r="BJ150">
        <v>28833322008.441395</v>
      </c>
      <c r="BK150">
        <v>29983921270.919128</v>
      </c>
      <c r="BL150">
        <v>30160077523.050774</v>
      </c>
      <c r="BM150">
        <v>29100311861.902725</v>
      </c>
      <c r="BN150">
        <v>31059267821.590221</v>
      </c>
      <c r="BO150">
        <v>31976985875.890221</v>
      </c>
      <c r="BP150">
        <v>31886638241.206627</v>
      </c>
    </row>
    <row r="151" spans="1:68" x14ac:dyDescent="0.3">
      <c r="A151" t="s">
        <v>472</v>
      </c>
      <c r="B151" t="s">
        <v>249</v>
      </c>
      <c r="C151" t="s">
        <v>606</v>
      </c>
      <c r="D151" t="s">
        <v>605</v>
      </c>
      <c r="AA151">
        <v>5862889255.9118576</v>
      </c>
      <c r="AB151">
        <v>6450546444.0958948</v>
      </c>
      <c r="AC151">
        <v>6996228118.8382149</v>
      </c>
      <c r="AD151">
        <v>7047479988.8416367</v>
      </c>
      <c r="AE151">
        <v>7519182720.0043564</v>
      </c>
      <c r="AF151">
        <v>8593964582.1349487</v>
      </c>
      <c r="AG151">
        <v>9265224933.831356</v>
      </c>
      <c r="AH151">
        <v>9730782078.771946</v>
      </c>
      <c r="AI151">
        <v>10507329077.44371</v>
      </c>
      <c r="AJ151">
        <v>10891834056.926399</v>
      </c>
      <c r="AK151">
        <v>12340337134.036697</v>
      </c>
      <c r="AL151">
        <v>12980289782.337349</v>
      </c>
      <c r="AM151">
        <v>13532348952.215843</v>
      </c>
      <c r="AN151">
        <v>13978309793.919832</v>
      </c>
      <c r="AO151">
        <v>13919752793.124067</v>
      </c>
      <c r="AP151">
        <v>13880908050.021927</v>
      </c>
      <c r="AQ151">
        <v>13246405261.201277</v>
      </c>
      <c r="AR151">
        <v>12934023953.985847</v>
      </c>
      <c r="AS151">
        <v>13677292023.492491</v>
      </c>
      <c r="AT151">
        <v>14072348858.564119</v>
      </c>
      <c r="AU151">
        <v>15326280356.792648</v>
      </c>
      <c r="AV151">
        <v>17110355632.52264</v>
      </c>
      <c r="AW151">
        <v>21666901975.632336</v>
      </c>
      <c r="AX151">
        <v>23416654732.084019</v>
      </c>
      <c r="AY151">
        <v>26552179204.397469</v>
      </c>
      <c r="AZ151">
        <v>30396069454.654144</v>
      </c>
      <c r="BA151">
        <v>31426904577.573658</v>
      </c>
      <c r="BB151">
        <v>31827411272.12529</v>
      </c>
      <c r="BC151">
        <v>39823282764.944283</v>
      </c>
      <c r="BD151">
        <v>48431741654.206902</v>
      </c>
      <c r="BE151">
        <v>52907931558.600822</v>
      </c>
      <c r="BF151">
        <v>58597005083.437721</v>
      </c>
      <c r="BG151">
        <v>57396760498.810066</v>
      </c>
      <c r="BH151">
        <v>45048190598.324852</v>
      </c>
      <c r="BI151">
        <v>44742302740.702614</v>
      </c>
      <c r="BJ151">
        <v>49153906012.53566</v>
      </c>
      <c r="BK151">
        <v>52302301429.578476</v>
      </c>
      <c r="BL151">
        <v>50961520043.040977</v>
      </c>
      <c r="BM151">
        <v>23271131888.522259</v>
      </c>
      <c r="BN151">
        <v>28748124711.467171</v>
      </c>
      <c r="BO151">
        <v>22595465267.459042</v>
      </c>
      <c r="BP151">
        <v>40792546071.185471</v>
      </c>
    </row>
    <row r="152" spans="1:68" x14ac:dyDescent="0.3">
      <c r="A152" t="s">
        <v>326</v>
      </c>
      <c r="B152" t="s">
        <v>380</v>
      </c>
      <c r="C152" t="s">
        <v>606</v>
      </c>
      <c r="D152" t="s">
        <v>605</v>
      </c>
    </row>
    <row r="153" spans="1:68" x14ac:dyDescent="0.3">
      <c r="A153" t="s">
        <v>26</v>
      </c>
      <c r="B153" t="s">
        <v>170</v>
      </c>
      <c r="C153" t="s">
        <v>606</v>
      </c>
      <c r="D153" t="s">
        <v>605</v>
      </c>
      <c r="K153">
        <v>11518527478.274797</v>
      </c>
      <c r="L153">
        <v>12673702326.072863</v>
      </c>
      <c r="M153">
        <v>13927351920.641264</v>
      </c>
      <c r="N153">
        <v>15091980118.051413</v>
      </c>
      <c r="O153">
        <v>15803334620.797211</v>
      </c>
      <c r="P153">
        <v>16687830454.122883</v>
      </c>
      <c r="Q153">
        <v>17094552490.379927</v>
      </c>
      <c r="R153">
        <v>17703000748.837944</v>
      </c>
      <c r="S153">
        <v>18693669512.422295</v>
      </c>
      <c r="T153">
        <v>20106578472.109207</v>
      </c>
      <c r="U153">
        <v>22280658838.085884</v>
      </c>
      <c r="V153">
        <v>23630681317.108181</v>
      </c>
      <c r="W153">
        <v>24158274887.281342</v>
      </c>
      <c r="X153">
        <v>25316371177.799648</v>
      </c>
      <c r="Y153">
        <v>26238435140.845318</v>
      </c>
      <c r="Z153">
        <v>25780985097.398109</v>
      </c>
      <c r="AA153">
        <v>28090283843.674202</v>
      </c>
      <c r="AB153">
        <v>28479775173.59581</v>
      </c>
      <c r="AC153">
        <v>30307717167.668106</v>
      </c>
      <c r="AD153">
        <v>32128499365.934589</v>
      </c>
      <c r="AE153">
        <v>35107166524.295776</v>
      </c>
      <c r="AF153">
        <v>34993066802.222397</v>
      </c>
      <c r="AG153">
        <v>39148576061.208168</v>
      </c>
      <c r="AH153">
        <v>40262823843.601799</v>
      </c>
      <c r="AI153">
        <v>41636515790.157005</v>
      </c>
      <c r="AJ153">
        <v>44641043473.691475</v>
      </c>
      <c r="AK153">
        <v>43704591004.544037</v>
      </c>
      <c r="AL153">
        <v>43380918430.900177</v>
      </c>
      <c r="AM153">
        <v>47974090254.8843</v>
      </c>
      <c r="AN153">
        <v>45380875814.102768</v>
      </c>
      <c r="AO153">
        <v>50995795428.846565</v>
      </c>
      <c r="AP153">
        <v>50199902853.478188</v>
      </c>
      <c r="AQ153">
        <v>53833649265.289803</v>
      </c>
      <c r="AR153">
        <v>54747239388.772461</v>
      </c>
      <c r="AS153">
        <v>56160912155.757317</v>
      </c>
      <c r="AT153">
        <v>60497559620.778931</v>
      </c>
      <c r="AU153">
        <v>62754238001.606049</v>
      </c>
      <c r="AV153">
        <v>66626866131.845871</v>
      </c>
      <c r="AW153">
        <v>69672633474.866165</v>
      </c>
      <c r="AX153">
        <v>71896757928.961761</v>
      </c>
      <c r="AY153">
        <v>77498104932.52211</v>
      </c>
      <c r="AZ153">
        <v>80164867241.316711</v>
      </c>
      <c r="BA153">
        <v>84721870674.823654</v>
      </c>
      <c r="BB153">
        <v>87895356582.823151</v>
      </c>
      <c r="BC153">
        <v>90971304769.4422</v>
      </c>
      <c r="BD153">
        <v>95997146621.965637</v>
      </c>
      <c r="BE153">
        <v>98936909179.352371</v>
      </c>
      <c r="BF153">
        <v>103015299181.34805</v>
      </c>
      <c r="BG153">
        <v>105816536606.04016</v>
      </c>
      <c r="BH153">
        <v>110413823841.59187</v>
      </c>
      <c r="BI153">
        <v>110989284688.17365</v>
      </c>
      <c r="BJ153">
        <v>116603009678.13899</v>
      </c>
      <c r="BK153">
        <v>120177639735.15857</v>
      </c>
      <c r="BL153">
        <v>123651944968.71309</v>
      </c>
      <c r="BM153">
        <v>114775951852.21281</v>
      </c>
      <c r="BN153">
        <v>123982113010.80888</v>
      </c>
      <c r="BO153">
        <v>125542482435.60249</v>
      </c>
      <c r="BP153">
        <v>129532155782.89392</v>
      </c>
    </row>
    <row r="154" spans="1:68" x14ac:dyDescent="0.3">
      <c r="A154" t="s">
        <v>333</v>
      </c>
      <c r="B154" t="s">
        <v>5</v>
      </c>
      <c r="C154" t="s">
        <v>606</v>
      </c>
      <c r="D154" t="s">
        <v>605</v>
      </c>
      <c r="O154">
        <v>1765494599.9928994</v>
      </c>
      <c r="P154">
        <v>1857795717.3844709</v>
      </c>
      <c r="Q154">
        <v>1944151814.4623039</v>
      </c>
      <c r="R154">
        <v>2071566809.924566</v>
      </c>
      <c r="S154">
        <v>2164261367.333005</v>
      </c>
      <c r="T154">
        <v>2143210949.7900279</v>
      </c>
      <c r="U154">
        <v>2237761460.9667187</v>
      </c>
      <c r="V154">
        <v>2317274408.5756459</v>
      </c>
      <c r="W154">
        <v>2408889041.1618724</v>
      </c>
      <c r="X154">
        <v>2494024116.3987808</v>
      </c>
      <c r="Y154">
        <v>2536059831.2684674</v>
      </c>
      <c r="Z154">
        <v>2559451898.4992566</v>
      </c>
      <c r="AA154">
        <v>2621707737.1014361</v>
      </c>
      <c r="AB154">
        <v>2653036445.8493805</v>
      </c>
      <c r="AC154">
        <v>2692421186.5814576</v>
      </c>
      <c r="AD154">
        <v>2738426578.8762178</v>
      </c>
      <c r="AE154">
        <v>2805582785.1766977</v>
      </c>
      <c r="AF154">
        <v>2875289570.3863964</v>
      </c>
      <c r="AG154">
        <v>3007512678.9908319</v>
      </c>
      <c r="AH154">
        <v>3132735260.6608343</v>
      </c>
      <c r="AI154">
        <v>3215547681.5607343</v>
      </c>
      <c r="AJ154">
        <v>3248189614.1896067</v>
      </c>
      <c r="AK154">
        <v>3292580662.1145663</v>
      </c>
      <c r="AL154">
        <v>3262489148.3778391</v>
      </c>
      <c r="AM154">
        <v>3334773663.4442778</v>
      </c>
      <c r="AN154">
        <v>3405375867.1692848</v>
      </c>
      <c r="AO154">
        <v>3443200492.1509042</v>
      </c>
      <c r="AP154">
        <v>3520233452.1695857</v>
      </c>
      <c r="AQ154">
        <v>3643556568.7806759</v>
      </c>
      <c r="AR154">
        <v>3763813663.9948916</v>
      </c>
      <c r="AS154">
        <v>3910987404.0302048</v>
      </c>
      <c r="AT154">
        <v>3996549408.7479396</v>
      </c>
      <c r="AU154">
        <v>4037573814.1391726</v>
      </c>
      <c r="AV154">
        <v>4081483913.1307435</v>
      </c>
      <c r="AW154">
        <v>4182316327.0184383</v>
      </c>
      <c r="AX154">
        <v>4260763182.6415777</v>
      </c>
      <c r="AY154">
        <v>4507633843.7374821</v>
      </c>
      <c r="AZ154">
        <v>5158474677.5357742</v>
      </c>
      <c r="BA154">
        <v>5196627416.068778</v>
      </c>
      <c r="BB154">
        <v>4607616461.4813242</v>
      </c>
      <c r="BC154">
        <v>4702773879.9401073</v>
      </c>
      <c r="BD154">
        <v>5033019496.1243105</v>
      </c>
      <c r="BE154">
        <v>5083964623.4595566</v>
      </c>
      <c r="BF154">
        <v>5570860895.5027962</v>
      </c>
      <c r="BG154">
        <v>5971240222.2256079</v>
      </c>
      <c r="BH154">
        <v>6261649890.8238802</v>
      </c>
      <c r="BI154">
        <v>6447251742.3932552</v>
      </c>
      <c r="BJ154">
        <v>6250989566.8220119</v>
      </c>
      <c r="BK154">
        <v>6612318443.5169268</v>
      </c>
      <c r="BL154">
        <v>7080699415.9779749</v>
      </c>
      <c r="BM154">
        <v>6159422994.3428059</v>
      </c>
      <c r="BN154">
        <v>7506326878.4946861</v>
      </c>
      <c r="BO154">
        <v>8339290931.8196392</v>
      </c>
    </row>
    <row r="155" spans="1:68" x14ac:dyDescent="0.3">
      <c r="A155" t="s">
        <v>386</v>
      </c>
      <c r="B155" t="s">
        <v>71</v>
      </c>
      <c r="C155" t="s">
        <v>606</v>
      </c>
      <c r="D155" t="s">
        <v>605</v>
      </c>
      <c r="AI155">
        <v>11137693132.532694</v>
      </c>
      <c r="AJ155">
        <v>9355662201.1061172</v>
      </c>
      <c r="AK155">
        <v>6633164508.2894316</v>
      </c>
      <c r="AL155">
        <v>6553566538.6324015</v>
      </c>
      <c r="AM155">
        <v>4528514463.3744478</v>
      </c>
      <c r="AN155">
        <v>4465115303.6855726</v>
      </c>
      <c r="AO155">
        <v>4202697785.436583</v>
      </c>
      <c r="AP155">
        <v>4271918931.2401319</v>
      </c>
      <c r="AQ155">
        <v>3992441789.3799</v>
      </c>
      <c r="AR155">
        <v>3857966190.0845733</v>
      </c>
      <c r="AS155">
        <v>3939281163.9113913</v>
      </c>
      <c r="AT155">
        <v>4179577330.6392097</v>
      </c>
      <c r="AU155">
        <v>4505584348.1239767</v>
      </c>
      <c r="AV155">
        <v>4802952913.1977739</v>
      </c>
      <c r="AW155">
        <v>5158371415.9784737</v>
      </c>
      <c r="AX155">
        <v>5545249279.8820534</v>
      </c>
      <c r="AY155">
        <v>5811421236.2614613</v>
      </c>
      <c r="AZ155">
        <v>5985763886.4747047</v>
      </c>
      <c r="BA155">
        <v>6452653478.3239431</v>
      </c>
      <c r="BB155">
        <v>6065494252.6199408</v>
      </c>
      <c r="BC155">
        <v>6496144351.0495749</v>
      </c>
      <c r="BD155">
        <v>6874100822.5327358</v>
      </c>
      <c r="BE155">
        <v>6833561915.897646</v>
      </c>
      <c r="BF155">
        <v>7451580071.7711344</v>
      </c>
      <c r="BG155">
        <v>7824131195.5766211</v>
      </c>
      <c r="BH155">
        <v>7797667196.7308722</v>
      </c>
      <c r="BI155">
        <v>8159947934.6382761</v>
      </c>
      <c r="BJ155">
        <v>8500675703.9574804</v>
      </c>
      <c r="BK155">
        <v>8847128857.5146141</v>
      </c>
      <c r="BL155">
        <v>9161406662.0689583</v>
      </c>
      <c r="BM155">
        <v>8403210632.930213</v>
      </c>
      <c r="BN155">
        <v>9573777856.3648167</v>
      </c>
      <c r="BO155">
        <v>9093606720.6954403</v>
      </c>
      <c r="BP155">
        <v>9164831732.3835201</v>
      </c>
    </row>
    <row r="156" spans="1:68" x14ac:dyDescent="0.3">
      <c r="A156" t="s">
        <v>343</v>
      </c>
      <c r="B156" t="s">
        <v>12</v>
      </c>
      <c r="C156" t="s">
        <v>606</v>
      </c>
      <c r="D156" t="s">
        <v>605</v>
      </c>
      <c r="E156">
        <v>4151435154.8826118</v>
      </c>
      <c r="F156">
        <v>4236482815.0859771</v>
      </c>
      <c r="G156">
        <v>4332696292.6922255</v>
      </c>
      <c r="H156">
        <v>4292428143.037365</v>
      </c>
      <c r="I156">
        <v>4462516417.1783161</v>
      </c>
      <c r="J156">
        <v>4442334514.2768793</v>
      </c>
      <c r="K156">
        <v>4534048838.4582787</v>
      </c>
      <c r="L156">
        <v>4784716703.2672472</v>
      </c>
      <c r="M156">
        <v>5111454772.3453579</v>
      </c>
      <c r="N156">
        <v>5301663360.4459553</v>
      </c>
      <c r="O156">
        <v>5581403272.4187765</v>
      </c>
      <c r="P156">
        <v>5800716980.8322144</v>
      </c>
      <c r="Q156">
        <v>5726895807.5835743</v>
      </c>
      <c r="R156">
        <v>5576938281.8996286</v>
      </c>
      <c r="S156">
        <v>5688860706.2927017</v>
      </c>
      <c r="T156">
        <v>5760465920.1029596</v>
      </c>
      <c r="U156">
        <v>5583685378.335928</v>
      </c>
      <c r="V156">
        <v>5715683720.6883926</v>
      </c>
      <c r="W156">
        <v>5563543310.5229759</v>
      </c>
      <c r="X156">
        <v>6111811047.7542267</v>
      </c>
      <c r="Y156">
        <v>6170038735.2143278</v>
      </c>
      <c r="Z156">
        <v>5565374939.1102905</v>
      </c>
      <c r="AA156">
        <v>5459632815.2664719</v>
      </c>
      <c r="AB156">
        <v>5508769510.5709047</v>
      </c>
      <c r="AC156">
        <v>5605733876.7747326</v>
      </c>
      <c r="AD156">
        <v>5670555451.89363</v>
      </c>
      <c r="AE156">
        <v>5781711090.7885017</v>
      </c>
      <c r="AF156">
        <v>5849641181.110714</v>
      </c>
      <c r="AG156">
        <v>6048934315.2116518</v>
      </c>
      <c r="AH156">
        <v>6295421169.566597</v>
      </c>
      <c r="AI156">
        <v>6492398920.4867067</v>
      </c>
      <c r="AJ156">
        <v>6082965417.7811041</v>
      </c>
      <c r="AK156">
        <v>6154798240.8070755</v>
      </c>
      <c r="AL156">
        <v>6284044275.8162508</v>
      </c>
      <c r="AM156">
        <v>6281398611.3187847</v>
      </c>
      <c r="AN156">
        <v>6386837686.0725346</v>
      </c>
      <c r="AO156">
        <v>6524423229.1094179</v>
      </c>
      <c r="AP156">
        <v>6765402319.3730507</v>
      </c>
      <c r="AQ156">
        <v>7030408175.5626707</v>
      </c>
      <c r="AR156">
        <v>7360783017.3464756</v>
      </c>
      <c r="AS156">
        <v>7688842733.2773933</v>
      </c>
      <c r="AT156">
        <v>8148653656.6986179</v>
      </c>
      <c r="AU156">
        <v>7137571065.486969</v>
      </c>
      <c r="AV156">
        <v>7835974694.5716486</v>
      </c>
      <c r="AW156">
        <v>8247912168.091135</v>
      </c>
      <c r="AX156">
        <v>8640170094.3764782</v>
      </c>
      <c r="AY156">
        <v>9106610406.8893414</v>
      </c>
      <c r="AZ156">
        <v>9626649240.5139599</v>
      </c>
      <c r="BA156">
        <v>10272850829.860613</v>
      </c>
      <c r="BB156">
        <v>9864124029.2305374</v>
      </c>
      <c r="BC156">
        <v>9925206605.6783543</v>
      </c>
      <c r="BD156">
        <v>10081868751.874582</v>
      </c>
      <c r="BE156">
        <v>10385448752.875628</v>
      </c>
      <c r="BF156">
        <v>10624353147.158657</v>
      </c>
      <c r="BG156">
        <v>10979121878.073528</v>
      </c>
      <c r="BH156">
        <v>11323020701.301685</v>
      </c>
      <c r="BI156">
        <v>11775165456.534592</v>
      </c>
      <c r="BJ156">
        <v>12238318933.716471</v>
      </c>
      <c r="BK156">
        <v>12629254472.201223</v>
      </c>
      <c r="BL156">
        <v>13186360203.144243</v>
      </c>
      <c r="BM156">
        <v>12245161113.128405</v>
      </c>
      <c r="BN156">
        <v>12947986307.587513</v>
      </c>
      <c r="BO156">
        <v>13439517645.878988</v>
      </c>
      <c r="BP156">
        <v>13975132286.380466</v>
      </c>
    </row>
    <row r="157" spans="1:68" x14ac:dyDescent="0.3">
      <c r="A157" t="s">
        <v>186</v>
      </c>
      <c r="B157" t="s">
        <v>78</v>
      </c>
      <c r="C157" t="s">
        <v>606</v>
      </c>
      <c r="D157" t="s">
        <v>605</v>
      </c>
      <c r="O157">
        <v>188293031.14724231</v>
      </c>
      <c r="P157">
        <v>198097875.49911204</v>
      </c>
      <c r="Q157">
        <v>202900248.2428849</v>
      </c>
      <c r="R157">
        <v>206101830.07206681</v>
      </c>
      <c r="S157">
        <v>217907663.00666744</v>
      </c>
      <c r="T157">
        <v>200499061.87099814</v>
      </c>
      <c r="U157">
        <v>201699655.05694184</v>
      </c>
      <c r="V157">
        <v>224395614.31222671</v>
      </c>
      <c r="W157">
        <v>257347488.34526202</v>
      </c>
      <c r="X157">
        <v>284791556.26705682</v>
      </c>
      <c r="Y157">
        <v>337685486.46950305</v>
      </c>
      <c r="Z157">
        <v>377413190.767151</v>
      </c>
      <c r="AA157">
        <v>366044706.62639827</v>
      </c>
      <c r="AB157">
        <v>425550015.65827507</v>
      </c>
      <c r="AC157">
        <v>540259045.1216892</v>
      </c>
      <c r="AD157">
        <v>623545614.99459779</v>
      </c>
      <c r="AE157">
        <v>681913157.86148643</v>
      </c>
      <c r="AF157">
        <v>742120332.28069973</v>
      </c>
      <c r="AG157">
        <v>806909973.75230396</v>
      </c>
      <c r="AH157">
        <v>882168920.36931658</v>
      </c>
      <c r="AI157">
        <v>1031716819.830092</v>
      </c>
      <c r="AJ157">
        <v>1046601357.7456853</v>
      </c>
      <c r="AK157">
        <v>1116418306.0671842</v>
      </c>
      <c r="AL157">
        <v>1178455091.8577542</v>
      </c>
      <c r="AM157">
        <v>1269779307.1072388</v>
      </c>
      <c r="AN157">
        <v>1434670112.3632419</v>
      </c>
      <c r="AO157">
        <v>1547415774.6838491</v>
      </c>
      <c r="AP157">
        <v>1677366833.9213767</v>
      </c>
      <c r="AQ157">
        <v>1803080163.5117912</v>
      </c>
      <c r="AR157">
        <v>1914432188.6946015</v>
      </c>
      <c r="AS157">
        <v>1988057617.6931007</v>
      </c>
      <c r="AT157">
        <v>1909655895.7873149</v>
      </c>
      <c r="AU157">
        <v>2048457065.3947787</v>
      </c>
      <c r="AV157">
        <v>2330120929.1262889</v>
      </c>
      <c r="AW157">
        <v>2465649312.3391533</v>
      </c>
      <c r="AX157">
        <v>2188925391.7492499</v>
      </c>
      <c r="AY157">
        <v>2705638704.3110313</v>
      </c>
      <c r="AZ157">
        <v>2898372920.1436944</v>
      </c>
      <c r="BA157">
        <v>3158641500.6339908</v>
      </c>
      <c r="BB157">
        <v>2900967006.1877232</v>
      </c>
      <c r="BC157">
        <v>3099261774.9495673</v>
      </c>
      <c r="BD157">
        <v>3364952162.1091771</v>
      </c>
      <c r="BE157">
        <v>3444491134.3303804</v>
      </c>
      <c r="BF157">
        <v>3684339547.2292547</v>
      </c>
      <c r="BG157">
        <v>3971758368.3186111</v>
      </c>
      <c r="BH157">
        <v>4129505319.1292052</v>
      </c>
      <c r="BI157">
        <v>4400906157.0697289</v>
      </c>
      <c r="BJ157">
        <v>4711369798.8816338</v>
      </c>
      <c r="BK157">
        <v>5119751627.1398716</v>
      </c>
      <c r="BL157">
        <v>5493408290.2063332</v>
      </c>
      <c r="BM157">
        <v>3685591962.0546274</v>
      </c>
      <c r="BN157">
        <v>5074588091.7199116</v>
      </c>
      <c r="BO157">
        <v>5780294635.2579212</v>
      </c>
      <c r="BP157">
        <v>6009933940.4372177</v>
      </c>
    </row>
    <row r="158" spans="1:68" x14ac:dyDescent="0.3">
      <c r="A158" t="s">
        <v>111</v>
      </c>
      <c r="B158" t="s">
        <v>136</v>
      </c>
      <c r="C158" t="s">
        <v>606</v>
      </c>
      <c r="D158" t="s">
        <v>605</v>
      </c>
      <c r="F158">
        <v>235743383523.05524</v>
      </c>
      <c r="G158">
        <v>248365107578.94809</v>
      </c>
      <c r="H158">
        <v>275268166019.67993</v>
      </c>
      <c r="I158">
        <v>302415028239.49365</v>
      </c>
      <c r="J158">
        <v>338760561400.01019</v>
      </c>
      <c r="K158">
        <v>361501085549.73444</v>
      </c>
      <c r="L158">
        <v>390282622942.93121</v>
      </c>
      <c r="M158">
        <v>440282854458.26129</v>
      </c>
      <c r="N158">
        <v>488300243131.07623</v>
      </c>
      <c r="O158">
        <v>573907846732.9176</v>
      </c>
      <c r="P158">
        <v>635131662682.88281</v>
      </c>
      <c r="Q158">
        <v>732798956122.04724</v>
      </c>
      <c r="R158">
        <v>820017962758.42468</v>
      </c>
      <c r="S158">
        <v>894486407473.13599</v>
      </c>
      <c r="T158">
        <v>883496931713.32288</v>
      </c>
      <c r="U158">
        <v>1016551432286.6912</v>
      </c>
      <c r="V158">
        <v>1058869352684.4215</v>
      </c>
      <c r="W158">
        <v>1034840169186.9742</v>
      </c>
      <c r="X158">
        <v>1096578799600.5093</v>
      </c>
      <c r="Y158">
        <v>1107067321626.9653</v>
      </c>
      <c r="Z158">
        <v>1104584668276.2261</v>
      </c>
      <c r="AA158">
        <v>1069564923688.6279</v>
      </c>
      <c r="AB158">
        <v>1047908735387.9316</v>
      </c>
      <c r="AC158">
        <v>1045321431877.3715</v>
      </c>
      <c r="AD158">
        <v>1042802101058.7277</v>
      </c>
      <c r="AE158">
        <v>1053358068022.1334</v>
      </c>
      <c r="AF158">
        <v>1050502429779.4652</v>
      </c>
      <c r="AG158">
        <v>1083773889602.4907</v>
      </c>
      <c r="AH158">
        <v>1122468002704.8101</v>
      </c>
      <c r="AI158">
        <v>1237749717726.3992</v>
      </c>
      <c r="AJ158">
        <v>1282045690583.7749</v>
      </c>
      <c r="AK158">
        <v>1358328233497.657</v>
      </c>
      <c r="AL158">
        <v>1385967818684.6494</v>
      </c>
      <c r="AM158">
        <v>1426100674933.2813</v>
      </c>
      <c r="AN158">
        <v>1468515165324.5593</v>
      </c>
      <c r="AO158">
        <v>1541202543140.5015</v>
      </c>
      <c r="AP158">
        <v>1604050198454.939</v>
      </c>
      <c r="AQ158">
        <v>1674427074161.9617</v>
      </c>
      <c r="AR158">
        <v>1707847751557.0349</v>
      </c>
      <c r="AS158">
        <v>1823381054333.2847</v>
      </c>
      <c r="AT158">
        <v>1851271641791.2666</v>
      </c>
      <c r="AU158">
        <v>1879466172170.1431</v>
      </c>
      <c r="AV158">
        <v>1974532808796.8101</v>
      </c>
      <c r="AW158">
        <v>2129341506963.8208</v>
      </c>
      <c r="AX158">
        <v>2235376038945.9531</v>
      </c>
      <c r="AY158">
        <v>2367177382243.8491</v>
      </c>
      <c r="AZ158">
        <v>2489336653102.5752</v>
      </c>
      <c r="BA158">
        <v>2603249382557.2769</v>
      </c>
      <c r="BB158">
        <v>2618730057876.2251</v>
      </c>
      <c r="BC158">
        <v>2751243787290.5098</v>
      </c>
      <c r="BD158">
        <v>2854349202002.2915</v>
      </c>
      <c r="BE158">
        <v>2966791732922.501</v>
      </c>
      <c r="BF158">
        <v>3031273765759.4268</v>
      </c>
      <c r="BG158">
        <v>3117146187114.5854</v>
      </c>
      <c r="BH158">
        <v>3201010427587.3901</v>
      </c>
      <c r="BI158">
        <v>3340566600581.687</v>
      </c>
      <c r="BJ158">
        <v>3405949626458.7554</v>
      </c>
      <c r="BK158">
        <v>3483001040137.4668</v>
      </c>
      <c r="BL158">
        <v>3531008972396.9448</v>
      </c>
      <c r="BM158">
        <v>3388945910572.0747</v>
      </c>
      <c r="BN158">
        <v>3577808167333.8643</v>
      </c>
      <c r="BO158">
        <v>3783473556301.0562</v>
      </c>
      <c r="BP158">
        <v>3850820889666.0703</v>
      </c>
    </row>
    <row r="159" spans="1:68" x14ac:dyDescent="0.3">
      <c r="A159" t="s">
        <v>198</v>
      </c>
      <c r="B159" t="s">
        <v>252</v>
      </c>
      <c r="C159" t="s">
        <v>606</v>
      </c>
      <c r="D159" t="s">
        <v>605</v>
      </c>
      <c r="E159">
        <v>152252652596.92477</v>
      </c>
      <c r="F159">
        <v>159865285227.86557</v>
      </c>
      <c r="G159">
        <v>167322065048.28873</v>
      </c>
      <c r="H159">
        <v>180886675666.72717</v>
      </c>
      <c r="I159">
        <v>202422104046.08292</v>
      </c>
      <c r="J159">
        <v>216794073428.22269</v>
      </c>
      <c r="K159">
        <v>230010142144.10904</v>
      </c>
      <c r="L159">
        <v>243477063180.694</v>
      </c>
      <c r="M159">
        <v>266420585702.86786</v>
      </c>
      <c r="N159">
        <v>275528493192.43237</v>
      </c>
      <c r="O159">
        <v>293444689473.3042</v>
      </c>
      <c r="P159">
        <v>304485451087.96899</v>
      </c>
      <c r="Q159">
        <v>329540972152.40845</v>
      </c>
      <c r="R159">
        <v>355446582963.25983</v>
      </c>
      <c r="S159">
        <v>375980117956.71948</v>
      </c>
      <c r="T159">
        <v>397578239618.54364</v>
      </c>
      <c r="U159">
        <v>415141036251.60883</v>
      </c>
      <c r="V159">
        <v>429216973065.05286</v>
      </c>
      <c r="W159">
        <v>467661689803.89215</v>
      </c>
      <c r="X159">
        <v>513016316146.83752</v>
      </c>
      <c r="Y159">
        <v>557939217934.8877</v>
      </c>
      <c r="Z159">
        <v>611422385105.06421</v>
      </c>
      <c r="AA159">
        <v>611119202965.58972</v>
      </c>
      <c r="AB159">
        <v>582860269033.10913</v>
      </c>
      <c r="AC159">
        <v>603338559533.2168</v>
      </c>
      <c r="AD159">
        <v>614917928411.61743</v>
      </c>
      <c r="AE159">
        <v>590751900359.02515</v>
      </c>
      <c r="AF159">
        <v>602941257829.79529</v>
      </c>
      <c r="AG159">
        <v>610286657409.9071</v>
      </c>
      <c r="AH159">
        <v>632412287308.1637</v>
      </c>
      <c r="AI159">
        <v>665614206222.85803</v>
      </c>
      <c r="AJ159">
        <v>692078394538.28699</v>
      </c>
      <c r="AK159">
        <v>716775997861.72534</v>
      </c>
      <c r="AL159">
        <v>737325961811.20178</v>
      </c>
      <c r="AM159">
        <v>769725007521.97009</v>
      </c>
      <c r="AN159">
        <v>724231953299.776</v>
      </c>
      <c r="AO159">
        <v>769266848274.16296</v>
      </c>
      <c r="AP159">
        <v>824645415966.3302</v>
      </c>
      <c r="AQ159">
        <v>875650385843.30957</v>
      </c>
      <c r="AR159">
        <v>899774820109.76392</v>
      </c>
      <c r="AS159">
        <v>945027051117.63062</v>
      </c>
      <c r="AT159">
        <v>940766441516.06018</v>
      </c>
      <c r="AU159">
        <v>938540700989.3186</v>
      </c>
      <c r="AV159">
        <v>949667522095.50049</v>
      </c>
      <c r="AW159">
        <v>983527357381.89636</v>
      </c>
      <c r="AX159">
        <v>1004311720993.8546</v>
      </c>
      <c r="AY159">
        <v>1052569035045.5612</v>
      </c>
      <c r="AZ159">
        <v>1074439987409.3038</v>
      </c>
      <c r="BA159">
        <v>1084575522159.7455</v>
      </c>
      <c r="BB159">
        <v>1016298775551.1674</v>
      </c>
      <c r="BC159">
        <v>1066822388048.9789</v>
      </c>
      <c r="BD159">
        <v>1103564231781.6218</v>
      </c>
      <c r="BE159">
        <v>1142776194808.0833</v>
      </c>
      <c r="BF159">
        <v>1152513808584.6162</v>
      </c>
      <c r="BG159">
        <v>1181370028689.6865</v>
      </c>
      <c r="BH159">
        <v>1213294467716.8804</v>
      </c>
      <c r="BI159">
        <v>1234800030119.6985</v>
      </c>
      <c r="BJ159">
        <v>1257912134612.2993</v>
      </c>
      <c r="BK159">
        <v>1282719194577.9504</v>
      </c>
      <c r="BL159">
        <v>1279495262606.7017</v>
      </c>
      <c r="BM159">
        <v>1169144480610.2234</v>
      </c>
      <c r="BN159">
        <v>1236244118120.968</v>
      </c>
      <c r="BO159">
        <v>1285063398333.6772</v>
      </c>
      <c r="BP159">
        <v>1326554712608.3315</v>
      </c>
    </row>
    <row r="160" spans="1:68" x14ac:dyDescent="0.3">
      <c r="A160" t="s">
        <v>577</v>
      </c>
      <c r="B160" t="s">
        <v>521</v>
      </c>
      <c r="C160" t="s">
        <v>606</v>
      </c>
      <c r="D160" t="s">
        <v>605</v>
      </c>
      <c r="O160">
        <v>45931280.416639395</v>
      </c>
      <c r="P160">
        <v>46992252.098394491</v>
      </c>
      <c r="Q160">
        <v>47500634.472420886</v>
      </c>
      <c r="R160">
        <v>63614160.410135381</v>
      </c>
      <c r="S160">
        <v>73361847.820680276</v>
      </c>
      <c r="T160">
        <v>73406055.808962584</v>
      </c>
      <c r="U160">
        <v>73671297.411176383</v>
      </c>
      <c r="V160">
        <v>75461688.244629279</v>
      </c>
      <c r="W160">
        <v>79705581.299128875</v>
      </c>
      <c r="X160">
        <v>81407557.210597277</v>
      </c>
      <c r="Y160">
        <v>75550102.112033963</v>
      </c>
      <c r="Z160">
        <v>80412894.347525761</v>
      </c>
      <c r="AA160">
        <v>84297824.913640454</v>
      </c>
      <c r="AB160">
        <v>97370734.656136036</v>
      </c>
      <c r="AC160">
        <v>101135112.45386994</v>
      </c>
      <c r="AD160">
        <v>94806792.506862447</v>
      </c>
      <c r="AE160">
        <v>118074748.91436395</v>
      </c>
      <c r="AF160">
        <v>129130977.68917294</v>
      </c>
      <c r="AG160">
        <v>139189049.93229896</v>
      </c>
      <c r="AH160">
        <v>136834515.69945794</v>
      </c>
      <c r="AI160">
        <v>140496544.58802295</v>
      </c>
      <c r="AJ160">
        <v>140619936.02097195</v>
      </c>
      <c r="AK160">
        <v>150661406.85862795</v>
      </c>
      <c r="AL160">
        <v>159710493.54753295</v>
      </c>
      <c r="AM160">
        <v>169097840.28022796</v>
      </c>
      <c r="AN160">
        <v>182986275.10530895</v>
      </c>
      <c r="AO160">
        <v>164133296.58355695</v>
      </c>
      <c r="AP160">
        <v>153553817.74902296</v>
      </c>
      <c r="AQ160">
        <v>152518676.75781295</v>
      </c>
      <c r="AR160">
        <v>150483001.70898396</v>
      </c>
      <c r="AS160">
        <v>154176498.41308594</v>
      </c>
      <c r="AT160">
        <v>164860992.43164092</v>
      </c>
      <c r="AU160">
        <v>170854995.72753894</v>
      </c>
      <c r="AV160">
        <v>168186752.31933594</v>
      </c>
      <c r="AW160">
        <v>167022430.41992193</v>
      </c>
      <c r="AX160">
        <v>170003265.38085899</v>
      </c>
      <c r="AY160">
        <v>170376617.43164095</v>
      </c>
      <c r="AZ160">
        <v>176197158.81347695</v>
      </c>
      <c r="BA160">
        <v>162724639.89257798</v>
      </c>
      <c r="BB160">
        <v>168742553.71093798</v>
      </c>
      <c r="BC160">
        <v>177933563.23242196</v>
      </c>
      <c r="BD160">
        <v>177552490.23437497</v>
      </c>
      <c r="BE160">
        <v>175228561.40136695</v>
      </c>
      <c r="BF160">
        <v>181555099.48730499</v>
      </c>
      <c r="BG160">
        <v>179453475.95214802</v>
      </c>
      <c r="BH160">
        <v>183222930.90820301</v>
      </c>
      <c r="BI160">
        <v>187151763.91601598</v>
      </c>
      <c r="BJ160">
        <v>194139633.178711</v>
      </c>
      <c r="BK160">
        <v>205126403.80859402</v>
      </c>
      <c r="BL160">
        <v>226373046.875</v>
      </c>
      <c r="BM160">
        <v>219930511.47460902</v>
      </c>
      <c r="BN160">
        <v>222376800.53710899</v>
      </c>
      <c r="BO160">
        <v>220874588.01269498</v>
      </c>
      <c r="BP160">
        <v>227999999.99999994</v>
      </c>
    </row>
    <row r="161" spans="1:68" x14ac:dyDescent="0.3">
      <c r="A161" t="s">
        <v>366</v>
      </c>
      <c r="B161" t="s">
        <v>493</v>
      </c>
      <c r="C161" t="s">
        <v>606</v>
      </c>
      <c r="D161" t="s">
        <v>605</v>
      </c>
      <c r="E161">
        <v>1608797101796.7732</v>
      </c>
      <c r="F161">
        <v>1627360405004.6477</v>
      </c>
      <c r="G161">
        <v>1681086567250.9172</v>
      </c>
      <c r="H161">
        <v>1764010565163.4802</v>
      </c>
      <c r="I161">
        <v>1907376098301.7917</v>
      </c>
      <c r="J161">
        <v>2024736441101.3364</v>
      </c>
      <c r="K161">
        <v>2125913284346.8909</v>
      </c>
      <c r="L161">
        <v>2195118703087.7397</v>
      </c>
      <c r="M161">
        <v>2331300028514.6323</v>
      </c>
      <c r="N161">
        <v>2523302133779.3018</v>
      </c>
      <c r="O161">
        <v>2727797259676.6372</v>
      </c>
      <c r="P161">
        <v>2897548097731.5425</v>
      </c>
      <c r="Q161">
        <v>3079905541471.3926</v>
      </c>
      <c r="R161">
        <v>3296456427381.0596</v>
      </c>
      <c r="S161">
        <v>3494867362422.5762</v>
      </c>
      <c r="T161">
        <v>3645619431970.0757</v>
      </c>
      <c r="U161">
        <v>3876445375690.4268</v>
      </c>
      <c r="V161">
        <v>4055487323924.5166</v>
      </c>
      <c r="W161">
        <v>4208800625083.7173</v>
      </c>
      <c r="X161">
        <v>4405859801940.1348</v>
      </c>
      <c r="Y161">
        <v>4615768925454.3369</v>
      </c>
      <c r="Z161">
        <v>4702740693944.4648</v>
      </c>
      <c r="AA161">
        <v>4837741691708.1641</v>
      </c>
      <c r="AB161">
        <v>4916054048560.7949</v>
      </c>
      <c r="AC161">
        <v>5151178881512.0576</v>
      </c>
      <c r="AD161">
        <v>5384232027196.707</v>
      </c>
      <c r="AE161">
        <v>5583998036685.2246</v>
      </c>
      <c r="AF161">
        <v>5843569376414.0986</v>
      </c>
      <c r="AG161">
        <v>6083084116475.3271</v>
      </c>
      <c r="AH161">
        <v>6273791861740.6963</v>
      </c>
      <c r="AI161">
        <v>6478074434210.4326</v>
      </c>
      <c r="AJ161">
        <v>6663052985990.8105</v>
      </c>
      <c r="AK161">
        <v>6951967020695.3838</v>
      </c>
      <c r="AL161">
        <v>7306799078723.833</v>
      </c>
      <c r="AM161">
        <v>7686400045709.4209</v>
      </c>
      <c r="AN161">
        <v>8037343724013.8926</v>
      </c>
      <c r="AO161">
        <v>8538085281988.0293</v>
      </c>
      <c r="AP161">
        <v>9018524227236.4941</v>
      </c>
      <c r="AQ161">
        <v>9314729963943.2695</v>
      </c>
      <c r="AR161">
        <v>9655798327078.6641</v>
      </c>
      <c r="AS161">
        <v>10194455360948.475</v>
      </c>
      <c r="AT161">
        <v>10563197101158.709</v>
      </c>
      <c r="AU161">
        <v>11062688204025.844</v>
      </c>
      <c r="AV161">
        <v>11713692974841.377</v>
      </c>
      <c r="AW161">
        <v>12614582716580.633</v>
      </c>
      <c r="AX161">
        <v>13539295857914.832</v>
      </c>
      <c r="AY161">
        <v>14656726618152.248</v>
      </c>
      <c r="AZ161">
        <v>15958531509283.855</v>
      </c>
      <c r="BA161">
        <v>16903219738376.693</v>
      </c>
      <c r="BB161">
        <v>17574591103230.643</v>
      </c>
      <c r="BC161">
        <v>19012417940303.465</v>
      </c>
      <c r="BD161">
        <v>20247207521109.23</v>
      </c>
      <c r="BE161">
        <v>21389258178974.484</v>
      </c>
      <c r="BF161">
        <v>22596307128747.758</v>
      </c>
      <c r="BG161">
        <v>23764754198727.781</v>
      </c>
      <c r="BH161">
        <v>24911694910932.094</v>
      </c>
      <c r="BI161">
        <v>26108760232490.633</v>
      </c>
      <c r="BJ161">
        <v>27512321914494.516</v>
      </c>
      <c r="BK161">
        <v>28891830558719</v>
      </c>
      <c r="BL161">
        <v>30071534704931.336</v>
      </c>
      <c r="BM161">
        <v>29706850900038.824</v>
      </c>
      <c r="BN161">
        <v>31936711342457.117</v>
      </c>
      <c r="BO161">
        <v>33166463950936.352</v>
      </c>
      <c r="BP161">
        <v>34672077138190.699</v>
      </c>
    </row>
    <row r="162" spans="1:68" x14ac:dyDescent="0.3">
      <c r="A162" t="s">
        <v>101</v>
      </c>
      <c r="B162" t="s">
        <v>533</v>
      </c>
      <c r="C162" t="s">
        <v>606</v>
      </c>
      <c r="D162" t="s">
        <v>605</v>
      </c>
      <c r="AI162">
        <v>7293742777.2276201</v>
      </c>
      <c r="AJ162">
        <v>6843662857.5973473</v>
      </c>
      <c r="AK162">
        <v>6394362794.2217064</v>
      </c>
      <c r="AL162">
        <v>5916750488.026598</v>
      </c>
      <c r="AM162">
        <v>5812724181.9160385</v>
      </c>
      <c r="AN162">
        <v>5747928135.6760082</v>
      </c>
      <c r="AO162">
        <v>5816047055.5334435</v>
      </c>
      <c r="AP162">
        <v>5899797047.66049</v>
      </c>
      <c r="AQ162">
        <v>6099135593.6212435</v>
      </c>
      <c r="AR162">
        <v>6363778789.4848156</v>
      </c>
      <c r="AS162">
        <v>6653275727.541153</v>
      </c>
      <c r="AT162">
        <v>6449202687.0407915</v>
      </c>
      <c r="AU162">
        <v>6545532200.7983036</v>
      </c>
      <c r="AV162">
        <v>6691013307.9739285</v>
      </c>
      <c r="AW162">
        <v>7003757263.7721977</v>
      </c>
      <c r="AX162">
        <v>7334620965.1846924</v>
      </c>
      <c r="AY162">
        <v>7711402289.6694546</v>
      </c>
      <c r="AZ162">
        <v>8210598903.4219704</v>
      </c>
      <c r="BA162">
        <v>8659882989.5573502</v>
      </c>
      <c r="BB162">
        <v>8628827362.559742</v>
      </c>
      <c r="BC162">
        <v>8918648175.6124592</v>
      </c>
      <c r="BD162">
        <v>9127334379.6943951</v>
      </c>
      <c r="BE162">
        <v>9085697011.4916286</v>
      </c>
      <c r="BF162">
        <v>9351477059.6939754</v>
      </c>
      <c r="BG162">
        <v>9690853712.4580345</v>
      </c>
      <c r="BH162">
        <v>10064519962.565548</v>
      </c>
      <c r="BI162">
        <v>10351178142.853577</v>
      </c>
      <c r="BJ162">
        <v>10463154366.078489</v>
      </c>
      <c r="BK162">
        <v>10764555646.47258</v>
      </c>
      <c r="BL162">
        <v>11185494933.69437</v>
      </c>
      <c r="BM162">
        <v>10661068595.405514</v>
      </c>
      <c r="BN162">
        <v>11141955229.994049</v>
      </c>
      <c r="BO162">
        <v>11389496636.613573</v>
      </c>
      <c r="BP162">
        <v>11506514048.907011</v>
      </c>
    </row>
    <row r="163" spans="1:68" x14ac:dyDescent="0.3">
      <c r="A163" t="s">
        <v>288</v>
      </c>
      <c r="B163" t="s">
        <v>502</v>
      </c>
      <c r="C163" t="s">
        <v>606</v>
      </c>
      <c r="D163" t="s">
        <v>605</v>
      </c>
      <c r="L163">
        <v>2003673126.7371514</v>
      </c>
      <c r="M163">
        <v>2077977545.2733395</v>
      </c>
      <c r="N163">
        <v>2082777661.3407772</v>
      </c>
      <c r="O163">
        <v>2210596786.3047199</v>
      </c>
      <c r="P163">
        <v>2267386929.8417954</v>
      </c>
      <c r="Q163">
        <v>2399893394.575078</v>
      </c>
      <c r="R163">
        <v>2364972166.5611467</v>
      </c>
      <c r="S163">
        <v>2328815854.7646437</v>
      </c>
      <c r="T163">
        <v>2599541842.2018056</v>
      </c>
      <c r="U163">
        <v>2953688827.2310729</v>
      </c>
      <c r="V163">
        <v>3141208110.078681</v>
      </c>
      <c r="W163">
        <v>3095237272.8490767</v>
      </c>
      <c r="X163">
        <v>3417008148.6365123</v>
      </c>
      <c r="Y163">
        <v>3269193847.815887</v>
      </c>
      <c r="Z163">
        <v>3318519585.064178</v>
      </c>
      <c r="AA163">
        <v>3073664839.359889</v>
      </c>
      <c r="AB163">
        <v>3129632396.2686625</v>
      </c>
      <c r="AC163">
        <v>3120650002.1434274</v>
      </c>
      <c r="AD163">
        <v>3753724875.8556194</v>
      </c>
      <c r="AE163">
        <v>3854798455.6761613</v>
      </c>
      <c r="AF163">
        <v>3849433952.8099308</v>
      </c>
      <c r="AG163">
        <v>4133896383.7080889</v>
      </c>
      <c r="AH163">
        <v>4306585279.6977854</v>
      </c>
      <c r="AI163">
        <v>4198817500.5315409</v>
      </c>
      <c r="AJ163">
        <v>4691977172.8808479</v>
      </c>
      <c r="AK163">
        <v>4540958263.5635405</v>
      </c>
      <c r="AL163">
        <v>4685005096.5449238</v>
      </c>
      <c r="AM163">
        <v>4862095199.4808111</v>
      </c>
      <c r="AN163">
        <v>4906876185.2651176</v>
      </c>
      <c r="AO163">
        <v>5253094838.9434242</v>
      </c>
      <c r="AP163">
        <v>5506768067.285038</v>
      </c>
      <c r="AQ163">
        <v>5923722243.040163</v>
      </c>
      <c r="AR163">
        <v>6261430310.3466873</v>
      </c>
      <c r="AS163">
        <v>6257621170.9822893</v>
      </c>
      <c r="AT163">
        <v>7219807986.601862</v>
      </c>
      <c r="AU163">
        <v>7444077477.8723364</v>
      </c>
      <c r="AV163">
        <v>8122906029.2439919</v>
      </c>
      <c r="AW163">
        <v>8249623254.496706</v>
      </c>
      <c r="AX163">
        <v>8788717883.9335842</v>
      </c>
      <c r="AY163">
        <v>9198464335.8261452</v>
      </c>
      <c r="AZ163">
        <v>9519823432.3578281</v>
      </c>
      <c r="BA163">
        <v>9974218416.2802124</v>
      </c>
      <c r="BB163">
        <v>10453611496.978971</v>
      </c>
      <c r="BC163">
        <v>11009109646.242226</v>
      </c>
      <c r="BD163">
        <v>11362847067.211653</v>
      </c>
      <c r="BE163">
        <v>11267770190.672415</v>
      </c>
      <c r="BF163">
        <v>11526373211.266489</v>
      </c>
      <c r="BG163">
        <v>12342980316.178879</v>
      </c>
      <c r="BH163">
        <v>13104764378.325953</v>
      </c>
      <c r="BI163">
        <v>13871694399.123833</v>
      </c>
      <c r="BJ163">
        <v>14607651053.628979</v>
      </c>
      <c r="BK163">
        <v>15301000921.468206</v>
      </c>
      <c r="BL163">
        <v>16028741130.48213</v>
      </c>
      <c r="BM163">
        <v>15830713976.524773</v>
      </c>
      <c r="BN163">
        <v>16313964499.508436</v>
      </c>
      <c r="BO163">
        <v>16880866888.027025</v>
      </c>
      <c r="BP163">
        <v>17764846569.980782</v>
      </c>
    </row>
    <row r="164" spans="1:68" x14ac:dyDescent="0.3">
      <c r="A164" t="s">
        <v>327</v>
      </c>
      <c r="B164" t="s">
        <v>97</v>
      </c>
      <c r="C164" t="s">
        <v>606</v>
      </c>
      <c r="D164" t="s">
        <v>605</v>
      </c>
      <c r="O164">
        <v>948894147.98246181</v>
      </c>
      <c r="P164">
        <v>972179949.76123381</v>
      </c>
      <c r="Q164">
        <v>1028938994.5145668</v>
      </c>
      <c r="R164">
        <v>1071600229.0035694</v>
      </c>
      <c r="S164">
        <v>1179150356.8195145</v>
      </c>
      <c r="T164">
        <v>1409793120.1292377</v>
      </c>
      <c r="U164">
        <v>1649698878.0600395</v>
      </c>
      <c r="V164">
        <v>1850700990.5735757</v>
      </c>
      <c r="W164">
        <v>2057260655.7668087</v>
      </c>
      <c r="X164">
        <v>2273083204.6297798</v>
      </c>
      <c r="Y164">
        <v>2433329006.23103</v>
      </c>
      <c r="Z164">
        <v>2513915073.4054098</v>
      </c>
      <c r="AA164">
        <v>2571344264.2594686</v>
      </c>
      <c r="AB164">
        <v>2555597606.1138649</v>
      </c>
      <c r="AC164">
        <v>2579680815.1816959</v>
      </c>
      <c r="AD164">
        <v>2646372778.7541513</v>
      </c>
      <c r="AE164">
        <v>2749189389.5013423</v>
      </c>
      <c r="AF164">
        <v>2862195216.665781</v>
      </c>
      <c r="AG164">
        <v>3103027085.4414105</v>
      </c>
      <c r="AH164">
        <v>3356826946.9741373</v>
      </c>
      <c r="AI164">
        <v>3568018054.0022392</v>
      </c>
      <c r="AJ164">
        <v>3791250821.039927</v>
      </c>
      <c r="AK164">
        <v>3969095835.3304596</v>
      </c>
      <c r="AL164">
        <v>4146941071.5236745</v>
      </c>
      <c r="AM164">
        <v>4381289054.872097</v>
      </c>
      <c r="AN164">
        <v>4659172014.5213127</v>
      </c>
      <c r="AO164">
        <v>4835164585.2195072</v>
      </c>
      <c r="AP164">
        <v>5089348227.4413748</v>
      </c>
      <c r="AQ164">
        <v>5350207922.8133726</v>
      </c>
      <c r="AR164">
        <v>5602736392.9275188</v>
      </c>
      <c r="AS164">
        <v>6705426034.8882952</v>
      </c>
      <c r="AT164">
        <v>6626657619.8664055</v>
      </c>
      <c r="AU164">
        <v>6796648861.2341242</v>
      </c>
      <c r="AV164">
        <v>7073548929.6617432</v>
      </c>
      <c r="AW164">
        <v>7083470893.27635</v>
      </c>
      <c r="AX164">
        <v>7323146769.709075</v>
      </c>
      <c r="AY164">
        <v>7506968208.5133305</v>
      </c>
      <c r="AZ164">
        <v>7865403855.1288605</v>
      </c>
      <c r="BA164">
        <v>8166362456.4844522</v>
      </c>
      <c r="BB164">
        <v>8073766224.0511894</v>
      </c>
      <c r="BC164">
        <v>8521346758.8198671</v>
      </c>
      <c r="BD164">
        <v>8561145756.9388657</v>
      </c>
      <c r="BE164">
        <v>8913668601.6359348</v>
      </c>
      <c r="BF164">
        <v>9401545409.2183475</v>
      </c>
      <c r="BG164">
        <v>10119215994.281658</v>
      </c>
      <c r="BH164">
        <v>11091483659.615578</v>
      </c>
      <c r="BI164">
        <v>11466536686.604401</v>
      </c>
      <c r="BJ164">
        <v>12712865430.649755</v>
      </c>
      <c r="BK164">
        <v>13655685833.278189</v>
      </c>
      <c r="BL164">
        <v>14628552562.955233</v>
      </c>
      <c r="BM164">
        <v>13435333893.822453</v>
      </c>
      <c r="BN164">
        <v>15116624479.493196</v>
      </c>
      <c r="BO164">
        <v>16337373402.69412</v>
      </c>
      <c r="BP164">
        <v>17254541747.156872</v>
      </c>
    </row>
    <row r="165" spans="1:68" x14ac:dyDescent="0.3">
      <c r="A165" t="s">
        <v>347</v>
      </c>
      <c r="B165" t="s">
        <v>56</v>
      </c>
      <c r="C165" t="s">
        <v>606</v>
      </c>
      <c r="D165" t="s">
        <v>605</v>
      </c>
      <c r="E165">
        <v>2819978877.2336082</v>
      </c>
      <c r="F165">
        <v>2833276800.0935721</v>
      </c>
      <c r="G165">
        <v>2949069211.3478956</v>
      </c>
      <c r="H165">
        <v>3342749157.9172688</v>
      </c>
      <c r="I165">
        <v>3145726892.7875466</v>
      </c>
      <c r="J165">
        <v>3482088443.9805284</v>
      </c>
      <c r="K165">
        <v>3313145218.3946905</v>
      </c>
      <c r="L165">
        <v>3116832787.0470991</v>
      </c>
      <c r="M165">
        <v>3492702255.7927713</v>
      </c>
      <c r="N165">
        <v>3607672972.1672778</v>
      </c>
      <c r="O165">
        <v>3787310936.3161478</v>
      </c>
      <c r="P165">
        <v>3943725455.6431561</v>
      </c>
      <c r="Q165">
        <v>4039788351.9240489</v>
      </c>
      <c r="R165">
        <v>4000678162.3206334</v>
      </c>
      <c r="S165">
        <v>4214409419.8795571</v>
      </c>
      <c r="T165">
        <v>4389421587.101078</v>
      </c>
      <c r="U165">
        <v>4656315811.7706423</v>
      </c>
      <c r="V165">
        <v>4933473074.3806171</v>
      </c>
      <c r="W165">
        <v>5255027822.2547579</v>
      </c>
      <c r="X165">
        <v>5528356400.9803753</v>
      </c>
      <c r="Y165">
        <v>5967227079.1162395</v>
      </c>
      <c r="Z165">
        <v>6346489388.2097664</v>
      </c>
      <c r="AA165">
        <v>6702138810.8867216</v>
      </c>
      <c r="AB165">
        <v>6996435937.6074991</v>
      </c>
      <c r="AC165">
        <v>7341551093.9356337</v>
      </c>
      <c r="AD165">
        <v>7550858733.1468878</v>
      </c>
      <c r="AE165">
        <v>7471019822.1904373</v>
      </c>
      <c r="AF165">
        <v>7171758277.4496117</v>
      </c>
      <c r="AG165">
        <v>6357588759.5784922</v>
      </c>
      <c r="AH165">
        <v>6592520573.1556797</v>
      </c>
      <c r="AI165">
        <v>6778227478.729495</v>
      </c>
      <c r="AJ165">
        <v>6734127184.6480989</v>
      </c>
      <c r="AK165">
        <v>7384707336.700285</v>
      </c>
      <c r="AL165">
        <v>7830700106.7998047</v>
      </c>
      <c r="AM165">
        <v>8416276599.9531937</v>
      </c>
      <c r="AN165">
        <v>9001043827.2006569</v>
      </c>
      <c r="AO165">
        <v>9580955459.2585068</v>
      </c>
      <c r="AP165">
        <v>10122431105.691229</v>
      </c>
      <c r="AQ165">
        <v>10716234490.64591</v>
      </c>
      <c r="AR165">
        <v>11889140284.791992</v>
      </c>
      <c r="AS165">
        <v>13523413252.0595</v>
      </c>
      <c r="AT165">
        <v>15057508855.131784</v>
      </c>
      <c r="AU165">
        <v>16868251605.336138</v>
      </c>
      <c r="AV165">
        <v>19203491833.040306</v>
      </c>
      <c r="AW165">
        <v>21808380518.714008</v>
      </c>
      <c r="AX165">
        <v>24767548771.828613</v>
      </c>
      <c r="AY165">
        <v>28006178558.384953</v>
      </c>
      <c r="AZ165">
        <v>31364521323.472561</v>
      </c>
      <c r="BA165">
        <v>34581048770.241249</v>
      </c>
      <c r="BB165">
        <v>38229352561.060699</v>
      </c>
      <c r="BC165">
        <v>41912536386.464684</v>
      </c>
      <c r="BD165">
        <v>44256068472.785866</v>
      </c>
      <c r="BE165">
        <v>47501220126.71228</v>
      </c>
      <c r="BF165">
        <v>51503673421.484955</v>
      </c>
      <c r="BG165">
        <v>55711475876.245857</v>
      </c>
      <c r="BH165">
        <v>59607290407.619133</v>
      </c>
      <c r="BI165">
        <v>63101751663.241898</v>
      </c>
      <c r="BJ165">
        <v>66973743448.908005</v>
      </c>
      <c r="BK165">
        <v>71172235145.753906</v>
      </c>
      <c r="BL165">
        <v>75854734833.602692</v>
      </c>
      <c r="BM165">
        <v>68991135073.506409</v>
      </c>
      <c r="BN165">
        <v>60700903302.88102</v>
      </c>
      <c r="BO165">
        <v>63151698289.33271</v>
      </c>
      <c r="BP165">
        <v>63784628823.779488</v>
      </c>
    </row>
    <row r="166" spans="1:68" x14ac:dyDescent="0.3">
      <c r="A166" t="s">
        <v>80</v>
      </c>
      <c r="B166" t="s">
        <v>448</v>
      </c>
      <c r="C166" t="s">
        <v>606</v>
      </c>
      <c r="D166" t="s">
        <v>605</v>
      </c>
      <c r="E166">
        <v>135923814402.31499</v>
      </c>
      <c r="F166">
        <v>140492377628.58182</v>
      </c>
      <c r="G166">
        <v>143731348927.76532</v>
      </c>
      <c r="H166">
        <v>160479522216.59232</v>
      </c>
      <c r="I166">
        <v>177495196516.4744</v>
      </c>
      <c r="J166">
        <v>199697231765.8367</v>
      </c>
      <c r="K166">
        <v>214404234811.63046</v>
      </c>
      <c r="L166">
        <v>231316172555.43057</v>
      </c>
      <c r="M166">
        <v>261771704016.66983</v>
      </c>
      <c r="N166">
        <v>292608815225.78674</v>
      </c>
      <c r="O166">
        <v>317109545997.24292</v>
      </c>
      <c r="P166">
        <v>336808927877.36017</v>
      </c>
      <c r="Q166">
        <v>381438837467.33087</v>
      </c>
      <c r="R166">
        <v>401578300729.90295</v>
      </c>
      <c r="S166">
        <v>432955185035.79803</v>
      </c>
      <c r="T166">
        <v>445966107402.19135</v>
      </c>
      <c r="U166">
        <v>518433822518.09772</v>
      </c>
      <c r="V166">
        <v>526047484343.68604</v>
      </c>
      <c r="W166">
        <v>511200749001.5827</v>
      </c>
      <c r="X166">
        <v>506124825709.81738</v>
      </c>
      <c r="Y166">
        <v>481474614642.82452</v>
      </c>
      <c r="Z166">
        <v>468504884416.19312</v>
      </c>
      <c r="AA166">
        <v>522800803023.29639</v>
      </c>
      <c r="AB166">
        <v>546109727888.72485</v>
      </c>
      <c r="AC166">
        <v>543138291015.96924</v>
      </c>
      <c r="AD166">
        <v>564130113360.74902</v>
      </c>
      <c r="AE166">
        <v>547515631801.33484</v>
      </c>
      <c r="AF166">
        <v>547999765127.8916</v>
      </c>
      <c r="AG166">
        <v>552187271188.52393</v>
      </c>
      <c r="AH166">
        <v>565670799089.98486</v>
      </c>
      <c r="AI166">
        <v>627559533813.18616</v>
      </c>
      <c r="AJ166">
        <v>630830685056.27087</v>
      </c>
      <c r="AK166">
        <v>658949986188.48779</v>
      </c>
      <c r="AL166">
        <v>668831225667.29285</v>
      </c>
      <c r="AM166">
        <v>682471296034.9884</v>
      </c>
      <c r="AN166">
        <v>700028201061.51648</v>
      </c>
      <c r="AO166">
        <v>743294211952.65735</v>
      </c>
      <c r="AP166">
        <v>772588383753.1084</v>
      </c>
      <c r="AQ166">
        <v>818614520634.56311</v>
      </c>
      <c r="AR166">
        <v>853951407650.31055</v>
      </c>
      <c r="AS166">
        <v>905470809654.51953</v>
      </c>
      <c r="AT166">
        <v>930584163914.67346</v>
      </c>
      <c r="AU166">
        <v>959827773253.47961</v>
      </c>
      <c r="AV166">
        <v>981737387572.60266</v>
      </c>
      <c r="AW166">
        <v>1057622855406.2957</v>
      </c>
      <c r="AX166">
        <v>1104916771760.9568</v>
      </c>
      <c r="AY166">
        <v>1163226783279.2366</v>
      </c>
      <c r="AZ166">
        <v>1233197527306.584</v>
      </c>
      <c r="BA166">
        <v>1279026139377.6716</v>
      </c>
      <c r="BB166">
        <v>1311661093658.5386</v>
      </c>
      <c r="BC166">
        <v>1381952375042.3555</v>
      </c>
      <c r="BD166">
        <v>1368948139565.6663</v>
      </c>
      <c r="BE166">
        <v>1417641672982.8704</v>
      </c>
      <c r="BF166">
        <v>1424110103872.0576</v>
      </c>
      <c r="BG166">
        <v>1450108942301.7173</v>
      </c>
      <c r="BH166">
        <v>1460582775148.2905</v>
      </c>
      <c r="BI166">
        <v>1539473127853.9861</v>
      </c>
      <c r="BJ166">
        <v>1587534807247.7783</v>
      </c>
      <c r="BK166">
        <v>1616392915971.9365</v>
      </c>
      <c r="BL166">
        <v>1634378096944.0732</v>
      </c>
      <c r="BM166">
        <v>1562419078513.7271</v>
      </c>
      <c r="BN166">
        <v>1659621195547.7429</v>
      </c>
      <c r="BO166">
        <v>1732831925443.6838</v>
      </c>
      <c r="BP166">
        <v>1780087887093.3799</v>
      </c>
    </row>
    <row r="167" spans="1:68" x14ac:dyDescent="0.3">
      <c r="A167" t="s">
        <v>331</v>
      </c>
      <c r="B167" t="s">
        <v>167</v>
      </c>
      <c r="C167" t="s">
        <v>606</v>
      </c>
      <c r="D167" t="s">
        <v>605</v>
      </c>
      <c r="AP167">
        <v>2736010099.904346</v>
      </c>
      <c r="AQ167">
        <v>2870074754.755878</v>
      </c>
      <c r="AR167">
        <v>2600287781.6413851</v>
      </c>
      <c r="AS167">
        <v>2680896704.4137287</v>
      </c>
      <c r="AT167">
        <v>2710382244.1271133</v>
      </c>
      <c r="AU167">
        <v>2761986207.2866817</v>
      </c>
      <c r="AV167">
        <v>2830556912.7596488</v>
      </c>
      <c r="AW167">
        <v>2955838797.3047066</v>
      </c>
      <c r="AX167">
        <v>3079410727.3393054</v>
      </c>
      <c r="AY167">
        <v>3343205923.0928316</v>
      </c>
      <c r="AZ167">
        <v>3570883265.4523692</v>
      </c>
      <c r="BA167">
        <v>3828799329.0695972</v>
      </c>
      <c r="BB167">
        <v>3606916694.2148175</v>
      </c>
      <c r="BC167">
        <v>3705541738.4987822</v>
      </c>
      <c r="BD167">
        <v>3825173338.5744977</v>
      </c>
      <c r="BE167">
        <v>3720983620.1919394</v>
      </c>
      <c r="BF167">
        <v>3853040581.4181275</v>
      </c>
      <c r="BG167">
        <v>3921767211.5968189</v>
      </c>
      <c r="BH167">
        <v>4054730077.577178</v>
      </c>
      <c r="BI167">
        <v>4174315433.8238201</v>
      </c>
      <c r="BJ167">
        <v>4371195571.7591553</v>
      </c>
      <c r="BK167">
        <v>4593160022.6192198</v>
      </c>
      <c r="BL167">
        <v>4779777587.7177067</v>
      </c>
      <c r="BM167">
        <v>4048142110.5429168</v>
      </c>
      <c r="BN167">
        <v>4576160079.6080246</v>
      </c>
      <c r="BO167">
        <v>4869340027.2423382</v>
      </c>
      <c r="BP167">
        <v>5160619234.9277811</v>
      </c>
    </row>
    <row r="168" spans="1:68" x14ac:dyDescent="0.3">
      <c r="A168" t="s">
        <v>325</v>
      </c>
      <c r="B168" t="s">
        <v>384</v>
      </c>
      <c r="C168" t="s">
        <v>606</v>
      </c>
      <c r="D168" t="s">
        <v>605</v>
      </c>
      <c r="Z168">
        <v>2484401291.1198092</v>
      </c>
      <c r="AA168">
        <v>2691653428.4692774</v>
      </c>
      <c r="AB168">
        <v>2848685511.0896392</v>
      </c>
      <c r="AC168">
        <v>3017709971.3509049</v>
      </c>
      <c r="AD168">
        <v>3190107887.2156491</v>
      </c>
      <c r="AE168">
        <v>3489180326.5918598</v>
      </c>
      <c r="AF168">
        <v>3609858808.6201577</v>
      </c>
      <c r="AG168">
        <v>3794249397.0541401</v>
      </c>
      <c r="AH168">
        <v>3952780563.8535075</v>
      </c>
      <c r="AI168">
        <v>3826905840.863905</v>
      </c>
      <c r="AJ168">
        <v>3494212069.764986</v>
      </c>
      <c r="AK168">
        <v>3170771527.9081354</v>
      </c>
      <c r="AL168">
        <v>3070296387.6531544</v>
      </c>
      <c r="AM168">
        <v>3135828262.428216</v>
      </c>
      <c r="AN168">
        <v>3335782058.8671074</v>
      </c>
      <c r="AO168">
        <v>3410339918.2936425</v>
      </c>
      <c r="AP168">
        <v>3543231097.1428351</v>
      </c>
      <c r="AQ168">
        <v>3661572769.3561482</v>
      </c>
      <c r="AR168">
        <v>3773996564.976645</v>
      </c>
      <c r="AS168">
        <v>3817248910.6629601</v>
      </c>
      <c r="AT168">
        <v>3929961221.7152085</v>
      </c>
      <c r="AU168">
        <v>4115965440.0572534</v>
      </c>
      <c r="AV168">
        <v>4404273778.3191738</v>
      </c>
      <c r="AW168">
        <v>4872245746.852375</v>
      </c>
      <c r="AX168">
        <v>5225662152.644289</v>
      </c>
      <c r="AY168">
        <v>5672782077.1490097</v>
      </c>
      <c r="AZ168">
        <v>6254129712.4259863</v>
      </c>
      <c r="BA168">
        <v>6810770268.3190098</v>
      </c>
      <c r="BB168">
        <v>6724368909.1560698</v>
      </c>
      <c r="BC168">
        <v>7152385862.0914564</v>
      </c>
      <c r="BD168">
        <v>8389088993.666543</v>
      </c>
      <c r="BE168">
        <v>9422609644.6923733</v>
      </c>
      <c r="BF168">
        <v>10520241544.914864</v>
      </c>
      <c r="BG168">
        <v>11349786311.987452</v>
      </c>
      <c r="BH168">
        <v>11619892590.694118</v>
      </c>
      <c r="BI168">
        <v>11793003947.892611</v>
      </c>
      <c r="BJ168">
        <v>12457761002.743181</v>
      </c>
      <c r="BK168">
        <v>13422599720.361551</v>
      </c>
      <c r="BL168">
        <v>14174566537.45549</v>
      </c>
      <c r="BM168">
        <v>13528524951.028664</v>
      </c>
      <c r="BN168">
        <v>13749955731.693554</v>
      </c>
      <c r="BO168">
        <v>14441951078.837976</v>
      </c>
      <c r="BP168">
        <v>15456208129.696028</v>
      </c>
    </row>
    <row r="169" spans="1:68" x14ac:dyDescent="0.3">
      <c r="A169" t="s">
        <v>152</v>
      </c>
      <c r="B169" t="s">
        <v>503</v>
      </c>
      <c r="C169" t="s">
        <v>606</v>
      </c>
      <c r="D169" t="s">
        <v>605</v>
      </c>
      <c r="AU169">
        <v>1607115151.5151517</v>
      </c>
      <c r="AV169">
        <v>1612630303.0303032</v>
      </c>
      <c r="AW169">
        <v>1562993939.3939395</v>
      </c>
      <c r="AX169">
        <v>1364448484.848485</v>
      </c>
      <c r="AY169">
        <v>1270690909.0909092</v>
      </c>
      <c r="AZ169">
        <v>1185757575.757576</v>
      </c>
      <c r="BA169">
        <v>1054496969.6969699</v>
      </c>
      <c r="BB169">
        <v>869187878.78787887</v>
      </c>
      <c r="BC169">
        <v>881321212.12121212</v>
      </c>
      <c r="BD169">
        <v>816242424.24242425</v>
      </c>
      <c r="BE169">
        <v>822860606.060606</v>
      </c>
      <c r="BF169">
        <v>844921212.12121212</v>
      </c>
      <c r="BG169">
        <v>880218181.81818187</v>
      </c>
      <c r="BH169">
        <v>910000000</v>
      </c>
      <c r="BI169">
        <v>1175830303.030303</v>
      </c>
      <c r="BJ169">
        <v>1448278787.8787878</v>
      </c>
      <c r="BK169">
        <v>1169212121.2121212</v>
      </c>
      <c r="BL169">
        <v>1036848484.8484849</v>
      </c>
      <c r="BM169">
        <v>729103030.30303037</v>
      </c>
    </row>
    <row r="170" spans="1:68" x14ac:dyDescent="0.3">
      <c r="A170" t="s">
        <v>497</v>
      </c>
      <c r="B170" t="s">
        <v>118</v>
      </c>
      <c r="C170" t="s">
        <v>606</v>
      </c>
      <c r="D170" t="s">
        <v>605</v>
      </c>
      <c r="Y170">
        <v>2851825334.4103546</v>
      </c>
      <c r="Z170">
        <v>2994416685.3860588</v>
      </c>
      <c r="AA170">
        <v>2787801950.7964745</v>
      </c>
      <c r="AB170">
        <v>2350116987.7306876</v>
      </c>
      <c r="AC170">
        <v>2197359386.3633471</v>
      </c>
      <c r="AD170">
        <v>2219332908.1776891</v>
      </c>
      <c r="AE170">
        <v>2168288339.4676924</v>
      </c>
      <c r="AF170">
        <v>2487026734.5421662</v>
      </c>
      <c r="AG170">
        <v>2690962806.8932319</v>
      </c>
      <c r="AH170">
        <v>2865875511.8832288</v>
      </c>
      <c r="AI170">
        <v>2894534061.6546946</v>
      </c>
      <c r="AJ170">
        <v>3037102925.8760104</v>
      </c>
      <c r="AK170">
        <v>2806992350.5993724</v>
      </c>
      <c r="AL170">
        <v>3114089525.0061302</v>
      </c>
      <c r="AM170">
        <v>3314642610.8501272</v>
      </c>
      <c r="AN170">
        <v>3385008953.5243678</v>
      </c>
      <c r="AO170">
        <v>3747066497.8506389</v>
      </c>
      <c r="AP170">
        <v>4189780379.0858579</v>
      </c>
      <c r="AQ170">
        <v>4624228447.7278128</v>
      </c>
      <c r="AR170">
        <v>5170672900.3853035</v>
      </c>
      <c r="AS170">
        <v>5210292403.5967598</v>
      </c>
      <c r="AT170">
        <v>5879902615.6595364</v>
      </c>
      <c r="AU170">
        <v>6448401314.4349957</v>
      </c>
      <c r="AV170">
        <v>6913827631.9305573</v>
      </c>
      <c r="AW170">
        <v>7481086789.735857</v>
      </c>
      <c r="AX170">
        <v>7953294766.9237738</v>
      </c>
      <c r="AY170">
        <v>8741520167.2926178</v>
      </c>
      <c r="AZ170">
        <v>9410189984.446867</v>
      </c>
      <c r="BA170">
        <v>10057425620.582924</v>
      </c>
      <c r="BB170">
        <v>10653727556.93692</v>
      </c>
      <c r="BC170">
        <v>11365367724.13287</v>
      </c>
      <c r="BD170">
        <v>12176179697.5618</v>
      </c>
      <c r="BE170">
        <v>13149604768.381208</v>
      </c>
      <c r="BF170">
        <v>14013719723.485868</v>
      </c>
      <c r="BG170">
        <v>15093136077.353334</v>
      </c>
      <c r="BH170">
        <v>16208985769.614956</v>
      </c>
      <c r="BI170">
        <v>16970320249.582752</v>
      </c>
      <c r="BJ170">
        <v>17418032489.647045</v>
      </c>
      <c r="BK170">
        <v>18025039081.792011</v>
      </c>
      <c r="BL170">
        <v>18442825951.571983</v>
      </c>
      <c r="BM170">
        <v>18217911538.892193</v>
      </c>
      <c r="BN170">
        <v>18651030678.438801</v>
      </c>
      <c r="BO170">
        <v>19464178351.474323</v>
      </c>
      <c r="BP170">
        <v>20437391974.129997</v>
      </c>
    </row>
    <row r="171" spans="1:68" x14ac:dyDescent="0.3">
      <c r="A171" t="s">
        <v>46</v>
      </c>
      <c r="B171" t="s">
        <v>337</v>
      </c>
      <c r="C171" t="s">
        <v>606</v>
      </c>
      <c r="D171" t="s">
        <v>605</v>
      </c>
      <c r="F171">
        <v>1064724230.3222309</v>
      </c>
      <c r="G171">
        <v>1072460605.7891656</v>
      </c>
      <c r="H171">
        <v>1051185480.0347151</v>
      </c>
      <c r="I171">
        <v>1342268056.659143</v>
      </c>
      <c r="J171">
        <v>1558887711.8662443</v>
      </c>
      <c r="K171">
        <v>1562488149.5844438</v>
      </c>
      <c r="L171">
        <v>1618224178.3792648</v>
      </c>
      <c r="M171">
        <v>1783225478.2662129</v>
      </c>
      <c r="N171">
        <v>1805489620.5842547</v>
      </c>
      <c r="O171">
        <v>2021894363.433511</v>
      </c>
      <c r="P171">
        <v>2059155580.445231</v>
      </c>
      <c r="Q171">
        <v>2044063867.1842799</v>
      </c>
      <c r="R171">
        <v>1950348507.3145292</v>
      </c>
      <c r="S171">
        <v>2187561810.5553198</v>
      </c>
      <c r="T171">
        <v>2075244195.9397757</v>
      </c>
      <c r="U171">
        <v>2252596742.4830108</v>
      </c>
      <c r="V171">
        <v>2210279602.3898778</v>
      </c>
      <c r="W171">
        <v>2199124015.488287</v>
      </c>
      <c r="X171">
        <v>2304462931.9103017</v>
      </c>
      <c r="Y171">
        <v>2382151221.7644882</v>
      </c>
      <c r="Z171">
        <v>2464342309.5078406</v>
      </c>
      <c r="AA171">
        <v>2406678569.3486567</v>
      </c>
      <c r="AB171">
        <v>2496576245.4072428</v>
      </c>
      <c r="AC171">
        <v>2416015114.0147281</v>
      </c>
      <c r="AD171">
        <v>2488368980.4302759</v>
      </c>
      <c r="AE171">
        <v>2630543916.7675066</v>
      </c>
      <c r="AF171">
        <v>2680534356.4684701</v>
      </c>
      <c r="AG171">
        <v>2726650215.2890534</v>
      </c>
      <c r="AH171">
        <v>2856918258.4294028</v>
      </c>
      <c r="AI171">
        <v>2806313535.8059015</v>
      </c>
      <c r="AJ171">
        <v>2856492871.2266631</v>
      </c>
      <c r="AK171">
        <v>2910027139.1258535</v>
      </c>
      <c r="AL171">
        <v>3080951582.4631853</v>
      </c>
      <c r="AM171">
        <v>2986651904.5541873</v>
      </c>
      <c r="AN171">
        <v>3279935160.7882142</v>
      </c>
      <c r="AO171">
        <v>3470788901.5060105</v>
      </c>
      <c r="AP171">
        <v>3330406023.4325318</v>
      </c>
      <c r="AQ171">
        <v>3422918201.2875142</v>
      </c>
      <c r="AR171">
        <v>3548648090.6788969</v>
      </c>
      <c r="AS171">
        <v>3409611140.1231928</v>
      </c>
      <c r="AT171">
        <v>3382351509.9154429</v>
      </c>
      <c r="AU171">
        <v>3429078153.5630713</v>
      </c>
      <c r="AV171">
        <v>3666653931.158536</v>
      </c>
      <c r="AW171">
        <v>3840187785.650177</v>
      </c>
      <c r="AX171">
        <v>4169149302.2725439</v>
      </c>
      <c r="AY171">
        <v>4933487730.44979</v>
      </c>
      <c r="AZ171">
        <v>4836326500.6385422</v>
      </c>
      <c r="BA171">
        <v>4820314429.7791929</v>
      </c>
      <c r="BB171">
        <v>4825032354.5591707</v>
      </c>
      <c r="BC171">
        <v>4951459276.6896019</v>
      </c>
      <c r="BD171">
        <v>5158072941.6540461</v>
      </c>
      <c r="BE171">
        <v>5388639482.1005363</v>
      </c>
      <c r="BF171">
        <v>5612311839.1121664</v>
      </c>
      <c r="BG171">
        <v>5852228252.8907633</v>
      </c>
      <c r="BH171">
        <v>6166863896.6867657</v>
      </c>
      <c r="BI171">
        <v>6244622451.9681749</v>
      </c>
      <c r="BJ171">
        <v>6636194355.3026094</v>
      </c>
      <c r="BK171">
        <v>6952885075.2136793</v>
      </c>
      <c r="BL171">
        <v>7171275533.9990273</v>
      </c>
      <c r="BM171">
        <v>7145411799.6213894</v>
      </c>
      <c r="BN171">
        <v>7198481880.5697718</v>
      </c>
      <c r="BO171">
        <v>7658250580.8268881</v>
      </c>
      <c r="BP171">
        <v>7917371715.8914499</v>
      </c>
    </row>
    <row r="172" spans="1:68" x14ac:dyDescent="0.3">
      <c r="A172" t="s">
        <v>40</v>
      </c>
      <c r="B172" t="s">
        <v>345</v>
      </c>
      <c r="C172" t="s">
        <v>606</v>
      </c>
      <c r="D172" t="s">
        <v>605</v>
      </c>
      <c r="E172">
        <v>956645874.99284625</v>
      </c>
      <c r="F172">
        <v>1175230799.7545521</v>
      </c>
      <c r="G172">
        <v>1184708882.2378068</v>
      </c>
      <c r="H172">
        <v>1349318561.3397148</v>
      </c>
      <c r="I172">
        <v>1256357353.5987916</v>
      </c>
      <c r="J172">
        <v>1296522845.6165216</v>
      </c>
      <c r="K172">
        <v>1250260258.4725058</v>
      </c>
      <c r="L172">
        <v>1305073285.5921996</v>
      </c>
      <c r="M172">
        <v>1215158229.1198165</v>
      </c>
      <c r="N172">
        <v>1275101630.8231308</v>
      </c>
      <c r="O172">
        <v>1269971348.4046874</v>
      </c>
      <c r="P172">
        <v>1324244379.7517183</v>
      </c>
      <c r="Q172">
        <v>1434770611.2759023</v>
      </c>
      <c r="R172">
        <v>1606680325.3956881</v>
      </c>
      <c r="S172">
        <v>1748258203.2342741</v>
      </c>
      <c r="T172">
        <v>1764099000.8842342</v>
      </c>
      <c r="U172">
        <v>2183115628.4640908</v>
      </c>
      <c r="V172">
        <v>2326057723.3163276</v>
      </c>
      <c r="W172">
        <v>2415164484.1435242</v>
      </c>
      <c r="X172">
        <v>2500094365.0665517</v>
      </c>
      <c r="Y172">
        <v>2248553408.3424382</v>
      </c>
      <c r="Z172">
        <v>2380821254.9787941</v>
      </c>
      <c r="AA172">
        <v>2511696807.0668211</v>
      </c>
      <c r="AB172">
        <v>2521336581.621974</v>
      </c>
      <c r="AC172">
        <v>2639798699.7050214</v>
      </c>
      <c r="AD172">
        <v>2823382852.5131049</v>
      </c>
      <c r="AE172">
        <v>3098437750.789268</v>
      </c>
      <c r="AF172">
        <v>3373921085.2133908</v>
      </c>
      <c r="AG172">
        <v>3603055765.1184101</v>
      </c>
      <c r="AH172">
        <v>3763937559.427649</v>
      </c>
      <c r="AI172">
        <v>4034441844.0528388</v>
      </c>
      <c r="AJ172">
        <v>4213387344.0058446</v>
      </c>
      <c r="AK172">
        <v>4487792561.8482618</v>
      </c>
      <c r="AL172">
        <v>4715865005.1645241</v>
      </c>
      <c r="AM172">
        <v>4910919918.9315109</v>
      </c>
      <c r="AN172">
        <v>5121487228.2902775</v>
      </c>
      <c r="AO172">
        <v>5407667941.331089</v>
      </c>
      <c r="AP172">
        <v>5715227834.3815699</v>
      </c>
      <c r="AQ172">
        <v>6062253049.4965992</v>
      </c>
      <c r="AR172">
        <v>6220534375.1489286</v>
      </c>
      <c r="AS172">
        <v>6730791855.5957518</v>
      </c>
      <c r="AT172">
        <v>6956107854.2325583</v>
      </c>
      <c r="AU172">
        <v>7068443337.8845921</v>
      </c>
      <c r="AV172">
        <v>7487280094.8255339</v>
      </c>
      <c r="AW172">
        <v>7811480809.5042553</v>
      </c>
      <c r="AX172">
        <v>7950333241.4191513</v>
      </c>
      <c r="AY172">
        <v>8337160251.7455978</v>
      </c>
      <c r="AZ172">
        <v>8814630766.6328812</v>
      </c>
      <c r="BA172">
        <v>9289471624.2533932</v>
      </c>
      <c r="BB172">
        <v>9597424761.2961903</v>
      </c>
      <c r="BC172">
        <v>10017523547.315157</v>
      </c>
      <c r="BD172">
        <v>10425991883.237797</v>
      </c>
      <c r="BE172">
        <v>10790496900.170708</v>
      </c>
      <c r="BF172">
        <v>11153101416.196444</v>
      </c>
      <c r="BG172">
        <v>11579927241.398687</v>
      </c>
      <c r="BH172">
        <v>12007291045.648907</v>
      </c>
      <c r="BI172">
        <v>12471068851.581165</v>
      </c>
      <c r="BJ172">
        <v>12962177523.431889</v>
      </c>
      <c r="BK172">
        <v>13481538349.276018</v>
      </c>
      <c r="BL172">
        <v>13871328044.456886</v>
      </c>
      <c r="BM172">
        <v>11853530018.694733</v>
      </c>
      <c r="BN172">
        <v>12257000314.844355</v>
      </c>
      <c r="BO172">
        <v>13345407870.505161</v>
      </c>
      <c r="BP172">
        <v>14273219058.562893</v>
      </c>
    </row>
    <row r="173" spans="1:68" x14ac:dyDescent="0.3">
      <c r="A173" t="s">
        <v>439</v>
      </c>
      <c r="B173" t="s">
        <v>199</v>
      </c>
      <c r="C173" t="s">
        <v>606</v>
      </c>
      <c r="D173" t="s">
        <v>605</v>
      </c>
      <c r="E173">
        <v>944667422.05200982</v>
      </c>
      <c r="F173">
        <v>1016836214.1718402</v>
      </c>
      <c r="G173">
        <v>1023632388.9280604</v>
      </c>
      <c r="H173">
        <v>1009392858.6624316</v>
      </c>
      <c r="I173">
        <v>1036253845.0108467</v>
      </c>
      <c r="J173">
        <v>1177355281.6354578</v>
      </c>
      <c r="K173">
        <v>1333343510.541903</v>
      </c>
      <c r="L173">
        <v>1430431584.1795073</v>
      </c>
      <c r="M173">
        <v>1402923252.3750455</v>
      </c>
      <c r="N173">
        <v>1485448247.0978522</v>
      </c>
      <c r="O173">
        <v>1492567970.5032408</v>
      </c>
      <c r="P173">
        <v>1734641056.5858207</v>
      </c>
      <c r="Q173">
        <v>1842732594.9026496</v>
      </c>
      <c r="R173">
        <v>1885127635.5641282</v>
      </c>
      <c r="S173">
        <v>2020403708.8485129</v>
      </c>
      <c r="T173">
        <v>2143382122.7819474</v>
      </c>
      <c r="U173">
        <v>2250502600.7744398</v>
      </c>
      <c r="V173">
        <v>2361183024.6300664</v>
      </c>
      <c r="W173">
        <v>2591281916.706109</v>
      </c>
      <c r="X173">
        <v>2705198653.4951639</v>
      </c>
      <c r="Y173">
        <v>2716201951.9702907</v>
      </c>
      <c r="Z173">
        <v>2572511628.9138722</v>
      </c>
      <c r="AA173">
        <v>2636913267.7521386</v>
      </c>
      <c r="AB173">
        <v>2734972402.7404137</v>
      </c>
      <c r="AC173">
        <v>2881575238.5549288</v>
      </c>
      <c r="AD173">
        <v>3013291524.4041986</v>
      </c>
      <c r="AE173">
        <v>3006818901.8526397</v>
      </c>
      <c r="AF173">
        <v>3055686904.1175132</v>
      </c>
      <c r="AG173">
        <v>3152774981.3354592</v>
      </c>
      <c r="AH173">
        <v>3195170015.7597604</v>
      </c>
      <c r="AI173">
        <v>3377048507.1153221</v>
      </c>
      <c r="AJ173">
        <v>3671872668.4480329</v>
      </c>
      <c r="AK173">
        <v>3402615041.1933966</v>
      </c>
      <c r="AL173">
        <v>3732391066.975564</v>
      </c>
      <c r="AM173">
        <v>3350187439.5175271</v>
      </c>
      <c r="AN173">
        <v>3910634175.5707107</v>
      </c>
      <c r="AO173">
        <v>4196762833.824162</v>
      </c>
      <c r="AP173">
        <v>4355921668.8099461</v>
      </c>
      <c r="AQ173">
        <v>4525595860.3176746</v>
      </c>
      <c r="AR173">
        <v>4663277073.7166061</v>
      </c>
      <c r="AS173">
        <v>4736773940.2241507</v>
      </c>
      <c r="AT173">
        <v>4501121160.0779753</v>
      </c>
      <c r="AU173">
        <v>4577640221.1266546</v>
      </c>
      <c r="AV173">
        <v>4838823865.476902</v>
      </c>
      <c r="AW173">
        <v>5101112194.4993954</v>
      </c>
      <c r="AX173">
        <v>5267853576.1841116</v>
      </c>
      <c r="AY173">
        <v>5515442681.9001074</v>
      </c>
      <c r="AZ173">
        <v>6044925172.5381069</v>
      </c>
      <c r="BA173">
        <v>6506741521.257122</v>
      </c>
      <c r="BB173">
        <v>7048630102.94242</v>
      </c>
      <c r="BC173">
        <v>7533157578.0246649</v>
      </c>
      <c r="BD173">
        <v>7904743381.81252</v>
      </c>
      <c r="BE173">
        <v>8054933506.1239891</v>
      </c>
      <c r="BF173">
        <v>8490733601.0321569</v>
      </c>
      <c r="BG173">
        <v>8968360291.0532932</v>
      </c>
      <c r="BH173">
        <v>9219474379.3153419</v>
      </c>
      <c r="BI173">
        <v>9449961238.7079391</v>
      </c>
      <c r="BJ173">
        <v>9827959688.2923717</v>
      </c>
      <c r="BK173">
        <v>10259573043.668423</v>
      </c>
      <c r="BL173">
        <v>10818533187.404589</v>
      </c>
      <c r="BM173">
        <v>10905081272.331982</v>
      </c>
      <c r="BN173">
        <v>11205123962.958893</v>
      </c>
      <c r="BO173">
        <v>11308597648.749756</v>
      </c>
      <c r="BP173">
        <v>11482709535.228191</v>
      </c>
    </row>
    <row r="174" spans="1:68" x14ac:dyDescent="0.3">
      <c r="A174" t="s">
        <v>363</v>
      </c>
      <c r="B174" t="s">
        <v>481</v>
      </c>
      <c r="C174" t="s">
        <v>606</v>
      </c>
      <c r="D174" t="s">
        <v>605</v>
      </c>
      <c r="E174">
        <v>10075053649.807173</v>
      </c>
      <c r="F174">
        <v>10840555621.644796</v>
      </c>
      <c r="G174">
        <v>11536630907.895397</v>
      </c>
      <c r="H174">
        <v>12383281583.840616</v>
      </c>
      <c r="I174">
        <v>13046897050.923655</v>
      </c>
      <c r="J174">
        <v>14049533276.9683</v>
      </c>
      <c r="K174">
        <v>15147744693.757061</v>
      </c>
      <c r="L174">
        <v>15732015396.771841</v>
      </c>
      <c r="M174">
        <v>16987114742.20676</v>
      </c>
      <c r="N174">
        <v>17817535562.978729</v>
      </c>
      <c r="O174">
        <v>18884189212.427429</v>
      </c>
      <c r="P174">
        <v>20779153503.244419</v>
      </c>
      <c r="Q174">
        <v>22729992899.489811</v>
      </c>
      <c r="R174">
        <v>25389647919.059681</v>
      </c>
      <c r="S174">
        <v>27501726905.738445</v>
      </c>
      <c r="T174">
        <v>27722034464.782192</v>
      </c>
      <c r="U174">
        <v>30927669086.16428</v>
      </c>
      <c r="V174">
        <v>33325509326.092953</v>
      </c>
      <c r="W174">
        <v>35542952796.752495</v>
      </c>
      <c r="X174">
        <v>38865898972.063484</v>
      </c>
      <c r="Y174">
        <v>41758231849.799316</v>
      </c>
      <c r="Z174">
        <v>44657131817.383446</v>
      </c>
      <c r="AA174">
        <v>47311173244.665115</v>
      </c>
      <c r="AB174">
        <v>50269176995.278999</v>
      </c>
      <c r="AC174">
        <v>54170965009.804184</v>
      </c>
      <c r="AD174">
        <v>53615577053.760727</v>
      </c>
      <c r="AE174">
        <v>54280729183.043221</v>
      </c>
      <c r="AF174">
        <v>57098947792.520027</v>
      </c>
      <c r="AG174">
        <v>62773281162.383102</v>
      </c>
      <c r="AH174">
        <v>68460289886.50354</v>
      </c>
      <c r="AI174">
        <v>74627553679.508987</v>
      </c>
      <c r="AJ174">
        <v>81751102498.173157</v>
      </c>
      <c r="AK174">
        <v>89014784403.714432</v>
      </c>
      <c r="AL174">
        <v>97822746879.140076</v>
      </c>
      <c r="AM174">
        <v>106834219205.04814</v>
      </c>
      <c r="AN174">
        <v>117335045630.59123</v>
      </c>
      <c r="AO174">
        <v>129071719045.01717</v>
      </c>
      <c r="AP174">
        <v>138523307832.50473</v>
      </c>
      <c r="AQ174">
        <v>128328802476.71619</v>
      </c>
      <c r="AR174">
        <v>136205126470.55666</v>
      </c>
      <c r="AS174">
        <v>148271359064.94806</v>
      </c>
      <c r="AT174">
        <v>149038923296.25912</v>
      </c>
      <c r="AU174">
        <v>157073594223.93179</v>
      </c>
      <c r="AV174">
        <v>166165798103.90192</v>
      </c>
      <c r="AW174">
        <v>177437551536.37424</v>
      </c>
      <c r="AX174">
        <v>186898768708.90091</v>
      </c>
      <c r="AY174">
        <v>197336779111.68222</v>
      </c>
      <c r="AZ174">
        <v>209766600383.97195</v>
      </c>
      <c r="BA174">
        <v>219902039818.77838</v>
      </c>
      <c r="BB174">
        <v>216573759299.07971</v>
      </c>
      <c r="BC174">
        <v>232654030399.22736</v>
      </c>
      <c r="BD174">
        <v>244970531973.67609</v>
      </c>
      <c r="BE174">
        <v>258378881826.47321</v>
      </c>
      <c r="BF174">
        <v>270506469604.10135</v>
      </c>
      <c r="BG174">
        <v>286755041078.03009</v>
      </c>
      <c r="BH174">
        <v>301355266964.94733</v>
      </c>
      <c r="BI174">
        <v>314764917575.08777</v>
      </c>
      <c r="BJ174">
        <v>333061328477.26813</v>
      </c>
      <c r="BK174">
        <v>349191778300.005</v>
      </c>
      <c r="BL174">
        <v>364602265936.14014</v>
      </c>
      <c r="BM174">
        <v>344706479641.24377</v>
      </c>
      <c r="BN174">
        <v>356073661872.22406</v>
      </c>
      <c r="BO174">
        <v>386875259314.18665</v>
      </c>
      <c r="BP174">
        <v>401113360563.34998</v>
      </c>
    </row>
    <row r="175" spans="1:68" x14ac:dyDescent="0.3">
      <c r="A175" t="s">
        <v>185</v>
      </c>
      <c r="B175" t="s">
        <v>541</v>
      </c>
      <c r="C175" t="s">
        <v>606</v>
      </c>
      <c r="D175" t="s">
        <v>605</v>
      </c>
      <c r="E175">
        <v>3709291339395.2549</v>
      </c>
      <c r="F175">
        <v>3797031141980.103</v>
      </c>
      <c r="G175">
        <v>4032407343517.4424</v>
      </c>
      <c r="H175">
        <v>4212520854023.0093</v>
      </c>
      <c r="I175">
        <v>4459706808968.1543</v>
      </c>
      <c r="J175">
        <v>4744809287984.6826</v>
      </c>
      <c r="K175">
        <v>5054342068337.2256</v>
      </c>
      <c r="L175">
        <v>5183175369928.5703</v>
      </c>
      <c r="M175">
        <v>5432730285504.2539</v>
      </c>
      <c r="N175">
        <v>5609466833811.2217</v>
      </c>
      <c r="O175">
        <v>5633795148557.9736</v>
      </c>
      <c r="P175">
        <v>5822622966978.7871</v>
      </c>
      <c r="Q175">
        <v>6129774411179.2471</v>
      </c>
      <c r="R175">
        <v>6481135282573.1045</v>
      </c>
      <c r="S175">
        <v>6467016893579.7939</v>
      </c>
      <c r="T175">
        <v>6463542412523.4004</v>
      </c>
      <c r="U175">
        <v>6814741556962.626</v>
      </c>
      <c r="V175">
        <v>7123436129079.7549</v>
      </c>
      <c r="W175">
        <v>7506484809174.7627</v>
      </c>
      <c r="X175">
        <v>7747670295738.6348</v>
      </c>
      <c r="Y175">
        <v>7744253088958.9883</v>
      </c>
      <c r="Z175">
        <v>7946713305978.0986</v>
      </c>
      <c r="AA175">
        <v>7793724581287.3486</v>
      </c>
      <c r="AB175">
        <v>8137150263972.8857</v>
      </c>
      <c r="AC175">
        <v>8716382142805.9902</v>
      </c>
      <c r="AD175">
        <v>9083723343722.8418</v>
      </c>
      <c r="AE175">
        <v>9388057151840.8809</v>
      </c>
      <c r="AF175">
        <v>9717257463266.3887</v>
      </c>
      <c r="AG175">
        <v>10125057004764.141</v>
      </c>
      <c r="AH175">
        <v>10485281074256.977</v>
      </c>
      <c r="AI175">
        <v>10668190145468.719</v>
      </c>
      <c r="AJ175">
        <v>10639054442892.951</v>
      </c>
      <c r="AK175">
        <v>10991016160023.732</v>
      </c>
      <c r="AL175">
        <v>11292663316002.543</v>
      </c>
      <c r="AM175">
        <v>11751612160254.734</v>
      </c>
      <c r="AN175">
        <v>12067144337586.402</v>
      </c>
      <c r="AO175">
        <v>12502444621385.494</v>
      </c>
      <c r="AP175">
        <v>13056831102712.631</v>
      </c>
      <c r="AQ175">
        <v>13636174613542.965</v>
      </c>
      <c r="AR175">
        <v>14292758795832.438</v>
      </c>
      <c r="AS175">
        <v>14887619188715.746</v>
      </c>
      <c r="AT175">
        <v>15040994797665.088</v>
      </c>
      <c r="AU175">
        <v>15311920325585.246</v>
      </c>
      <c r="AV175">
        <v>15727951120452.912</v>
      </c>
      <c r="AW175">
        <v>16323627679673.168</v>
      </c>
      <c r="AX175">
        <v>16888634667144.01</v>
      </c>
      <c r="AY175">
        <v>17357178531022.82</v>
      </c>
      <c r="AZ175">
        <v>17705725090421.309</v>
      </c>
      <c r="BA175">
        <v>17737883003412.707</v>
      </c>
      <c r="BB175">
        <v>17275880746723.264</v>
      </c>
      <c r="BC175">
        <v>17746468684622.598</v>
      </c>
      <c r="BD175">
        <v>18045711648016.141</v>
      </c>
      <c r="BE175">
        <v>18450545281042.316</v>
      </c>
      <c r="BF175">
        <v>18844187090398.137</v>
      </c>
      <c r="BG175">
        <v>19324609678599.566</v>
      </c>
      <c r="BH175">
        <v>19858182357217.141</v>
      </c>
      <c r="BI175">
        <v>20207172753017.074</v>
      </c>
      <c r="BJ175">
        <v>20712926958302.953</v>
      </c>
      <c r="BK175">
        <v>21323521911580.777</v>
      </c>
      <c r="BL175">
        <v>21840133994015.434</v>
      </c>
      <c r="BM175">
        <v>21308467546454.648</v>
      </c>
      <c r="BN175">
        <v>22536109207181.742</v>
      </c>
      <c r="BO175">
        <v>23004561377446.625</v>
      </c>
      <c r="BP175">
        <v>23563484041823.488</v>
      </c>
    </row>
    <row r="176" spans="1:68" x14ac:dyDescent="0.3">
      <c r="A176" t="s">
        <v>130</v>
      </c>
      <c r="B176" t="s">
        <v>218</v>
      </c>
      <c r="C176" t="s">
        <v>606</v>
      </c>
      <c r="D176" t="s">
        <v>605</v>
      </c>
      <c r="Y176">
        <v>3477739161.3094883</v>
      </c>
      <c r="Z176">
        <v>3511523641.0085754</v>
      </c>
      <c r="AA176">
        <v>3497544590.4164023</v>
      </c>
      <c r="AB176">
        <v>3433768600.4699645</v>
      </c>
      <c r="AC176">
        <v>3425634293.6657858</v>
      </c>
      <c r="AD176">
        <v>3441535103.5914645</v>
      </c>
      <c r="AE176">
        <v>3605602362.6410198</v>
      </c>
      <c r="AF176">
        <v>3733737146.7580709</v>
      </c>
      <c r="AG176">
        <v>3764097990.8946538</v>
      </c>
      <c r="AH176">
        <v>3834060337.8081245</v>
      </c>
      <c r="AI176">
        <v>3912561187.296123</v>
      </c>
      <c r="AJ176">
        <v>4232045772.7789378</v>
      </c>
      <c r="AK176">
        <v>4536302039.105916</v>
      </c>
      <c r="AL176">
        <v>4464649372.0200548</v>
      </c>
      <c r="AM176">
        <v>4541882425.7387676</v>
      </c>
      <c r="AN176">
        <v>4718971067.424159</v>
      </c>
      <c r="AO176">
        <v>4869568737.8614368</v>
      </c>
      <c r="AP176">
        <v>5075069422.9638567</v>
      </c>
      <c r="AQ176">
        <v>5242119678.3280468</v>
      </c>
      <c r="AR176">
        <v>5418741285.6340628</v>
      </c>
      <c r="AS176">
        <v>5607973667.3303061</v>
      </c>
      <c r="AT176">
        <v>5674032719.9425755</v>
      </c>
      <c r="AU176">
        <v>5945742924.345686</v>
      </c>
      <c r="AV176">
        <v>6197830193.6962976</v>
      </c>
      <c r="AW176">
        <v>6958275950.6960754</v>
      </c>
      <c r="AX176">
        <v>7134269025.9708624</v>
      </c>
      <c r="AY176">
        <v>7638888381.8682461</v>
      </c>
      <c r="AZ176">
        <v>8049405616.2071209</v>
      </c>
      <c r="BA176">
        <v>8262699735.1969423</v>
      </c>
      <c r="BB176">
        <v>8287154923.1243706</v>
      </c>
      <c r="BC176">
        <v>8787636883.689373</v>
      </c>
      <c r="BD176">
        <v>9235045191.8341427</v>
      </c>
      <c r="BE176">
        <v>9702493818.4311066</v>
      </c>
      <c r="BF176">
        <v>10247261642.730759</v>
      </c>
      <c r="BG176">
        <v>10871578021.66687</v>
      </c>
      <c r="BH176">
        <v>11335161083.506102</v>
      </c>
      <c r="BI176">
        <v>11338991738.874273</v>
      </c>
      <c r="BJ176">
        <v>11222511852.461214</v>
      </c>
      <c r="BK176">
        <v>11341464134.093197</v>
      </c>
      <c r="BL176">
        <v>11246291706.331694</v>
      </c>
      <c r="BM176">
        <v>10335184546.16431</v>
      </c>
      <c r="BN176">
        <v>10707646943.936388</v>
      </c>
      <c r="BO176">
        <v>11280470086.908037</v>
      </c>
      <c r="BP176">
        <v>11749736033.67952</v>
      </c>
    </row>
    <row r="177" spans="1:68" x14ac:dyDescent="0.3">
      <c r="A177" t="s">
        <v>588</v>
      </c>
      <c r="B177" t="s">
        <v>165</v>
      </c>
      <c r="C177" t="s">
        <v>606</v>
      </c>
      <c r="D177" t="s">
        <v>605</v>
      </c>
      <c r="BH177">
        <v>8738203074.3956985</v>
      </c>
    </row>
    <row r="178" spans="1:68" x14ac:dyDescent="0.3">
      <c r="A178" t="s">
        <v>150</v>
      </c>
      <c r="B178" t="s">
        <v>119</v>
      </c>
      <c r="C178" t="s">
        <v>606</v>
      </c>
      <c r="D178" t="s">
        <v>605</v>
      </c>
      <c r="E178">
        <v>2602180352.6627789</v>
      </c>
      <c r="F178">
        <v>2720485699.0160575</v>
      </c>
      <c r="G178">
        <v>3000116629.7964563</v>
      </c>
      <c r="H178">
        <v>3282974505.5213714</v>
      </c>
      <c r="I178">
        <v>3287276511.7377639</v>
      </c>
      <c r="J178">
        <v>3514748216.6362691</v>
      </c>
      <c r="K178">
        <v>3501304403.1479917</v>
      </c>
      <c r="L178">
        <v>3505606409.3643847</v>
      </c>
      <c r="M178">
        <v>3519050222.8526621</v>
      </c>
      <c r="N178">
        <v>3325997034.4835777</v>
      </c>
      <c r="O178">
        <v>3427632150.8103862</v>
      </c>
      <c r="P178">
        <v>3622298371.0312176</v>
      </c>
      <c r="Q178">
        <v>3435160573.564971</v>
      </c>
      <c r="R178">
        <v>2849548703.9568024</v>
      </c>
      <c r="S178">
        <v>3099603386.061553</v>
      </c>
      <c r="T178">
        <v>3013025467.7403221</v>
      </c>
      <c r="U178">
        <v>3033459908.9749408</v>
      </c>
      <c r="V178">
        <v>3268995364.3305621</v>
      </c>
      <c r="W178">
        <v>3709414436.857101</v>
      </c>
      <c r="X178">
        <v>3974526140.8883696</v>
      </c>
      <c r="Y178">
        <v>3876950088.1898994</v>
      </c>
      <c r="Z178">
        <v>3870062063.2848172</v>
      </c>
      <c r="AA178">
        <v>3954215023.3299351</v>
      </c>
      <c r="AB178">
        <v>3801438868.1801767</v>
      </c>
      <c r="AC178">
        <v>3162043118.6055465</v>
      </c>
      <c r="AD178">
        <v>3406093636.5301766</v>
      </c>
      <c r="AE178">
        <v>3622453380.9884133</v>
      </c>
      <c r="AF178">
        <v>3625651332.0884938</v>
      </c>
      <c r="AG178">
        <v>3874775278.5500541</v>
      </c>
      <c r="AH178">
        <v>3911858659.2987208</v>
      </c>
      <c r="AI178">
        <v>3860672838.2089629</v>
      </c>
      <c r="AJ178">
        <v>3843705601.8806992</v>
      </c>
      <c r="AK178">
        <v>3920608632.4766874</v>
      </c>
      <c r="AL178">
        <v>3933219484.7741332</v>
      </c>
      <c r="AM178">
        <v>4006172005.5816627</v>
      </c>
      <c r="AN178">
        <v>4104613431.718667</v>
      </c>
      <c r="AO178">
        <v>4108739820.3003759</v>
      </c>
      <c r="AP178">
        <v>4171499823.0633793</v>
      </c>
      <c r="AQ178">
        <v>4587507438.3254175</v>
      </c>
      <c r="AR178">
        <v>4577434991.4842186</v>
      </c>
      <c r="AS178">
        <v>4522117708.5031233</v>
      </c>
      <c r="AT178">
        <v>4850791323.990346</v>
      </c>
      <c r="AU178">
        <v>5089376067.9613628</v>
      </c>
      <c r="AV178">
        <v>5199846593.3602018</v>
      </c>
      <c r="AW178">
        <v>5218763717.357975</v>
      </c>
      <c r="AX178">
        <v>5601396628.3190842</v>
      </c>
      <c r="AY178">
        <v>5933618261.5588245</v>
      </c>
      <c r="AZ178">
        <v>6120095511.7095823</v>
      </c>
      <c r="BA178">
        <v>6593265446.855216</v>
      </c>
      <c r="BB178">
        <v>6722664934.312583</v>
      </c>
      <c r="BC178">
        <v>7299346341.9257317</v>
      </c>
      <c r="BD178">
        <v>7471447186.5879765</v>
      </c>
      <c r="BE178">
        <v>8259606009.3520002</v>
      </c>
      <c r="BF178">
        <v>8698614858.5984173</v>
      </c>
      <c r="BG178">
        <v>9276388744.5948353</v>
      </c>
      <c r="BH178">
        <v>9683867926.4428234</v>
      </c>
      <c r="BI178">
        <v>10239808436.943346</v>
      </c>
      <c r="BJ178">
        <v>10752347793.023544</v>
      </c>
      <c r="BK178">
        <v>11527744540.16301</v>
      </c>
      <c r="BL178">
        <v>12212475570.63731</v>
      </c>
      <c r="BM178">
        <v>12646096746.888123</v>
      </c>
      <c r="BN178">
        <v>12821067681.411142</v>
      </c>
      <c r="BO178">
        <v>14346774735.502621</v>
      </c>
      <c r="BP178">
        <v>14705444103.890184</v>
      </c>
    </row>
    <row r="179" spans="1:68" x14ac:dyDescent="0.3">
      <c r="A179" t="s">
        <v>246</v>
      </c>
      <c r="B179" t="s">
        <v>558</v>
      </c>
      <c r="C179" t="s">
        <v>606</v>
      </c>
      <c r="D179" t="s">
        <v>605</v>
      </c>
      <c r="E179">
        <v>65552393151.302971</v>
      </c>
      <c r="F179">
        <v>65678119684.67395</v>
      </c>
      <c r="G179">
        <v>68372888067.720406</v>
      </c>
      <c r="H179">
        <v>74238337576.43277</v>
      </c>
      <c r="I179">
        <v>77913498064.011734</v>
      </c>
      <c r="J179">
        <v>81719554395.098267</v>
      </c>
      <c r="K179">
        <v>78246053144.306396</v>
      </c>
      <c r="L179">
        <v>65927285449.672226</v>
      </c>
      <c r="M179">
        <v>65104275426.97551</v>
      </c>
      <c r="N179">
        <v>80857806917.094162</v>
      </c>
      <c r="O179">
        <v>101078114311.65059</v>
      </c>
      <c r="P179">
        <v>115469142733.23524</v>
      </c>
      <c r="Q179">
        <v>119353827264.3914</v>
      </c>
      <c r="R179">
        <v>125790293297.19829</v>
      </c>
      <c r="S179">
        <v>139829338541.91107</v>
      </c>
      <c r="T179">
        <v>132519413714.66504</v>
      </c>
      <c r="U179">
        <v>144502285208.37851</v>
      </c>
      <c r="V179">
        <v>153207273164.61206</v>
      </c>
      <c r="W179">
        <v>144376163268.42441</v>
      </c>
      <c r="X179">
        <v>154135170311.43326</v>
      </c>
      <c r="Y179">
        <v>160616293802.83139</v>
      </c>
      <c r="Z179">
        <v>139530778712.87677</v>
      </c>
      <c r="AA179">
        <v>130037957319.95674</v>
      </c>
      <c r="AB179">
        <v>115832500285.92778</v>
      </c>
      <c r="AC179">
        <v>114540246019.7115</v>
      </c>
      <c r="AD179">
        <v>121313042218.59358</v>
      </c>
      <c r="AE179">
        <v>121386976784.82231</v>
      </c>
      <c r="AF179">
        <v>125271512342.57047</v>
      </c>
      <c r="AG179">
        <v>134458956986.46053</v>
      </c>
      <c r="AH179">
        <v>137039737057.51471</v>
      </c>
      <c r="AI179">
        <v>153178750575.31534</v>
      </c>
      <c r="AJ179">
        <v>153727670613.1925</v>
      </c>
      <c r="AK179">
        <v>160847095650.79904</v>
      </c>
      <c r="AL179">
        <v>157573666209.78979</v>
      </c>
      <c r="AM179">
        <v>154713823159.43161</v>
      </c>
      <c r="AN179">
        <v>154601400725.05353</v>
      </c>
      <c r="AO179">
        <v>161088358074.45813</v>
      </c>
      <c r="AP179">
        <v>165819683303.9408</v>
      </c>
      <c r="AQ179">
        <v>170099910681.03003</v>
      </c>
      <c r="AR179">
        <v>171093510004.14899</v>
      </c>
      <c r="AS179">
        <v>179675448843.37335</v>
      </c>
      <c r="AT179">
        <v>190308075297.96545</v>
      </c>
      <c r="AU179">
        <v>219480696548.00629</v>
      </c>
      <c r="AV179">
        <v>235606371240.50146</v>
      </c>
      <c r="AW179">
        <v>257401275803.76187</v>
      </c>
      <c r="AX179">
        <v>273974099482.93423</v>
      </c>
      <c r="AY179">
        <v>290575362867.5025</v>
      </c>
      <c r="AZ179">
        <v>309727563830.13989</v>
      </c>
      <c r="BA179">
        <v>330679000570.77808</v>
      </c>
      <c r="BB179">
        <v>357255424171.35602</v>
      </c>
      <c r="BC179">
        <v>385856064172.78448</v>
      </c>
      <c r="BD179">
        <v>406337011591.35022</v>
      </c>
      <c r="BE179">
        <v>423525315758.05353</v>
      </c>
      <c r="BF179">
        <v>451780110046.797</v>
      </c>
      <c r="BG179">
        <v>480286163931.14984</v>
      </c>
      <c r="BH179">
        <v>493026682800.62952</v>
      </c>
      <c r="BI179">
        <v>485055087455.81952</v>
      </c>
      <c r="BJ179">
        <v>488964081500.90051</v>
      </c>
      <c r="BK179">
        <v>498365674277.73376</v>
      </c>
      <c r="BL179">
        <v>509371727735.74335</v>
      </c>
      <c r="BM179">
        <v>500232309808.21552</v>
      </c>
      <c r="BN179">
        <v>518476715283.89587</v>
      </c>
      <c r="BO179">
        <v>535335926240.99609</v>
      </c>
      <c r="BP179">
        <v>550647684655.99756</v>
      </c>
    </row>
    <row r="180" spans="1:68" x14ac:dyDescent="0.3">
      <c r="A180" t="s">
        <v>495</v>
      </c>
      <c r="B180" t="s">
        <v>180</v>
      </c>
      <c r="C180" t="s">
        <v>606</v>
      </c>
      <c r="D180" t="s">
        <v>605</v>
      </c>
      <c r="E180">
        <v>2980610211.8591137</v>
      </c>
      <c r="F180">
        <v>3204088717.2535353</v>
      </c>
      <c r="G180">
        <v>3553039557.7349906</v>
      </c>
      <c r="H180">
        <v>3939094333.4751153</v>
      </c>
      <c r="I180">
        <v>4399908458.0547018</v>
      </c>
      <c r="J180">
        <v>4819006594.8966808</v>
      </c>
      <c r="K180">
        <v>4978088575.6512127</v>
      </c>
      <c r="L180">
        <v>5325037147.1404247</v>
      </c>
      <c r="M180">
        <v>5396550268.81565</v>
      </c>
      <c r="N180">
        <v>5733171095.8486862</v>
      </c>
      <c r="O180">
        <v>5810788290.6017771</v>
      </c>
      <c r="P180">
        <v>6002820694.3485899</v>
      </c>
      <c r="Q180">
        <v>6136126707.6623354</v>
      </c>
      <c r="R180">
        <v>6529882815.9345703</v>
      </c>
      <c r="S180">
        <v>7456631543.3972359</v>
      </c>
      <c r="T180">
        <v>7445204487.134407</v>
      </c>
      <c r="U180">
        <v>7833059027.210247</v>
      </c>
      <c r="V180">
        <v>8488567046.8291941</v>
      </c>
      <c r="W180">
        <v>7823165221.7001028</v>
      </c>
      <c r="X180">
        <v>5751685819.8887997</v>
      </c>
      <c r="Y180">
        <v>6016938171.4619799</v>
      </c>
      <c r="Z180">
        <v>6339644026.1131363</v>
      </c>
      <c r="AA180">
        <v>6287889586.5000534</v>
      </c>
      <c r="AB180">
        <v>6577963239.9977093</v>
      </c>
      <c r="AC180">
        <v>6474946158.083745</v>
      </c>
      <c r="AD180">
        <v>6210648472.0268774</v>
      </c>
      <c r="AE180">
        <v>6147466976.1509638</v>
      </c>
      <c r="AF180">
        <v>6104044162.3371773</v>
      </c>
      <c r="AG180">
        <v>5344101527.083868</v>
      </c>
      <c r="AH180">
        <v>5251209481.6204643</v>
      </c>
      <c r="AI180">
        <v>5248452611.2793713</v>
      </c>
      <c r="AJ180">
        <v>5238518261.7687035</v>
      </c>
      <c r="AK180">
        <v>5258757097.8327532</v>
      </c>
      <c r="AL180">
        <v>5238093545.5889149</v>
      </c>
      <c r="AM180">
        <v>5412926761.6742573</v>
      </c>
      <c r="AN180">
        <v>5732934008.4993267</v>
      </c>
      <c r="AO180">
        <v>6096646726.9297771</v>
      </c>
      <c r="AP180">
        <v>6338479420.8765335</v>
      </c>
      <c r="AQ180">
        <v>6573743586.638567</v>
      </c>
      <c r="AR180">
        <v>7036270243.7408152</v>
      </c>
      <c r="AS180">
        <v>7324869218.0734129</v>
      </c>
      <c r="AT180">
        <v>7541747131.5097046</v>
      </c>
      <c r="AU180">
        <v>7598607295.0697727</v>
      </c>
      <c r="AV180">
        <v>7790147888.7575588</v>
      </c>
      <c r="AW180">
        <v>8203973832.2252388</v>
      </c>
      <c r="AX180">
        <v>8555300671.2423315</v>
      </c>
      <c r="AY180">
        <v>8910619383.4643135</v>
      </c>
      <c r="AZ180">
        <v>9362906161.4398479</v>
      </c>
      <c r="BA180">
        <v>9684500655.925436</v>
      </c>
      <c r="BB180">
        <v>9365755448.1711254</v>
      </c>
      <c r="BC180">
        <v>9778752061.7469311</v>
      </c>
      <c r="BD180">
        <v>10396522413.825916</v>
      </c>
      <c r="BE180">
        <v>11071878350.368631</v>
      </c>
      <c r="BF180">
        <v>11617291815.719105</v>
      </c>
      <c r="BG180">
        <v>12173277634.467215</v>
      </c>
      <c r="BH180">
        <v>12756706583.311321</v>
      </c>
      <c r="BI180">
        <v>13338785870.019558</v>
      </c>
      <c r="BJ180">
        <v>13956556222.098545</v>
      </c>
      <c r="BK180">
        <v>13487098742.505569</v>
      </c>
      <c r="BL180">
        <v>13096446535.401367</v>
      </c>
      <c r="BM180">
        <v>12866554084.925076</v>
      </c>
      <c r="BN180">
        <v>14193796833.092342</v>
      </c>
      <c r="BO180">
        <v>14726388508.152061</v>
      </c>
      <c r="BP180">
        <v>15399345045.342119</v>
      </c>
    </row>
    <row r="181" spans="1:68" x14ac:dyDescent="0.3">
      <c r="A181" t="s">
        <v>10</v>
      </c>
      <c r="B181" t="s">
        <v>417</v>
      </c>
      <c r="C181" t="s">
        <v>606</v>
      </c>
      <c r="D181" t="s">
        <v>605</v>
      </c>
      <c r="E181">
        <v>163993138241.04224</v>
      </c>
      <c r="F181">
        <v>164477814504.59717</v>
      </c>
      <c r="G181">
        <v>175733865781.68732</v>
      </c>
      <c r="H181">
        <v>182103553317.14389</v>
      </c>
      <c r="I181">
        <v>197172447408.35486</v>
      </c>
      <c r="J181">
        <v>214214249225.00092</v>
      </c>
      <c r="K181">
        <v>220086085295.74109</v>
      </c>
      <c r="L181">
        <v>231706663055.40024</v>
      </c>
      <c r="M181">
        <v>246573273136.41629</v>
      </c>
      <c r="N181">
        <v>262426576726.42767</v>
      </c>
      <c r="O181">
        <v>278540044641.61633</v>
      </c>
      <c r="P181">
        <v>290564563677.7757</v>
      </c>
      <c r="Q181">
        <v>300832750436.38507</v>
      </c>
      <c r="R181">
        <v>317210756181.54669</v>
      </c>
      <c r="S181">
        <v>328118739110.48346</v>
      </c>
      <c r="T181">
        <v>328125396187.82721</v>
      </c>
      <c r="U181">
        <v>342747679887.52881</v>
      </c>
      <c r="V181">
        <v>351386430467.40186</v>
      </c>
      <c r="W181">
        <v>360860676429.78937</v>
      </c>
      <c r="X181">
        <v>368129009943.78119</v>
      </c>
      <c r="Y181">
        <v>373068985166.76794</v>
      </c>
      <c r="Z181">
        <v>370145572922.26282</v>
      </c>
      <c r="AA181">
        <v>365552967323.61163</v>
      </c>
      <c r="AB181">
        <v>373119759805.18152</v>
      </c>
      <c r="AC181">
        <v>384543489815.70923</v>
      </c>
      <c r="AD181">
        <v>394465403148.71899</v>
      </c>
      <c r="AE181">
        <v>405459058225.01825</v>
      </c>
      <c r="AF181">
        <v>413289480955.01666</v>
      </c>
      <c r="AG181">
        <v>427511676525.38458</v>
      </c>
      <c r="AH181">
        <v>446408196647.33691</v>
      </c>
      <c r="AI181">
        <v>465082446942.39746</v>
      </c>
      <c r="AJ181">
        <v>476426432932.93732</v>
      </c>
      <c r="AK181">
        <v>484554605651.77679</v>
      </c>
      <c r="AL181">
        <v>490648132551.04315</v>
      </c>
      <c r="AM181">
        <v>505176677944.66736</v>
      </c>
      <c r="AN181">
        <v>520918165020.58063</v>
      </c>
      <c r="AO181">
        <v>539143748273.90448</v>
      </c>
      <c r="AP181">
        <v>562483569063.84229</v>
      </c>
      <c r="AQ181">
        <v>588717336764.44885</v>
      </c>
      <c r="AR181">
        <v>618353650975.2738</v>
      </c>
      <c r="AS181">
        <v>644297559542.71753</v>
      </c>
      <c r="AT181">
        <v>659290074379.86584</v>
      </c>
      <c r="AU181">
        <v>660722537625.61658</v>
      </c>
      <c r="AV181">
        <v>661750925152.70483</v>
      </c>
      <c r="AW181">
        <v>674886321780.34473</v>
      </c>
      <c r="AX181">
        <v>688727404110.83459</v>
      </c>
      <c r="AY181">
        <v>712564183491.07373</v>
      </c>
      <c r="AZ181">
        <v>739448107993.38037</v>
      </c>
      <c r="BA181">
        <v>755496534043.8949</v>
      </c>
      <c r="BB181">
        <v>727793352989.74097</v>
      </c>
      <c r="BC181">
        <v>737565720627.78784</v>
      </c>
      <c r="BD181">
        <v>749006761258.43518</v>
      </c>
      <c r="BE181">
        <v>741289340197.32117</v>
      </c>
      <c r="BF181">
        <v>740324364660.47083</v>
      </c>
      <c r="BG181">
        <v>750862107575.85742</v>
      </c>
      <c r="BH181">
        <v>765572770634.37463</v>
      </c>
      <c r="BI181">
        <v>782351934079.29651</v>
      </c>
      <c r="BJ181">
        <v>805125436190.08875</v>
      </c>
      <c r="BK181">
        <v>824133764145.05518</v>
      </c>
      <c r="BL181">
        <v>840250428566.88171</v>
      </c>
      <c r="BM181">
        <v>807597591789.77039</v>
      </c>
      <c r="BN181">
        <v>857602880650.92822</v>
      </c>
      <c r="BO181">
        <v>894727808846.02393</v>
      </c>
      <c r="BP181">
        <v>895765770359.84534</v>
      </c>
    </row>
    <row r="182" spans="1:68" x14ac:dyDescent="0.3">
      <c r="A182" t="s">
        <v>555</v>
      </c>
      <c r="B182" t="s">
        <v>490</v>
      </c>
      <c r="C182" t="s">
        <v>606</v>
      </c>
      <c r="D182" t="s">
        <v>605</v>
      </c>
      <c r="E182">
        <v>68793506120.577728</v>
      </c>
      <c r="F182">
        <v>73109153568.894226</v>
      </c>
      <c r="G182">
        <v>75166405041.504654</v>
      </c>
      <c r="H182">
        <v>78011485856.764343</v>
      </c>
      <c r="I182">
        <v>81919589027.667679</v>
      </c>
      <c r="J182">
        <v>86249538034.690277</v>
      </c>
      <c r="K182">
        <v>89515388224.661621</v>
      </c>
      <c r="L182">
        <v>95115541634.842331</v>
      </c>
      <c r="M182">
        <v>97265034483.755997</v>
      </c>
      <c r="N182">
        <v>101646446369.39622</v>
      </c>
      <c r="O182">
        <v>103621742275.49861</v>
      </c>
      <c r="P182">
        <v>109500837036.27159</v>
      </c>
      <c r="Q182">
        <v>115337893975.40561</v>
      </c>
      <c r="R182">
        <v>120566084530.32967</v>
      </c>
      <c r="S182">
        <v>125294905445.90266</v>
      </c>
      <c r="T182">
        <v>131499638317.66043</v>
      </c>
      <c r="U182">
        <v>139160194275.08524</v>
      </c>
      <c r="V182">
        <v>144950253177.63766</v>
      </c>
      <c r="W182">
        <v>150558892218.66278</v>
      </c>
      <c r="X182">
        <v>157142089490.54456</v>
      </c>
      <c r="Y182">
        <v>164314436292.23929</v>
      </c>
      <c r="Z182">
        <v>166940746098.99759</v>
      </c>
      <c r="AA182">
        <v>167333595122.45529</v>
      </c>
      <c r="AB182">
        <v>173981771210.08575</v>
      </c>
      <c r="AC182">
        <v>184511811511.83218</v>
      </c>
      <c r="AD182">
        <v>194758499534.97983</v>
      </c>
      <c r="AE182">
        <v>202630856670.45572</v>
      </c>
      <c r="AF182">
        <v>206183982639.24768</v>
      </c>
      <c r="AG182">
        <v>205657951844.57993</v>
      </c>
      <c r="AH182">
        <v>207793200372.01611</v>
      </c>
      <c r="AI182">
        <v>211808370362.7157</v>
      </c>
      <c r="AJ182">
        <v>218341469463.67673</v>
      </c>
      <c r="AK182">
        <v>226145995659.81189</v>
      </c>
      <c r="AL182">
        <v>232580262478.04068</v>
      </c>
      <c r="AM182">
        <v>244337831972.71875</v>
      </c>
      <c r="AN182">
        <v>254491515965.69177</v>
      </c>
      <c r="AO182">
        <v>267287258447.86597</v>
      </c>
      <c r="AP182">
        <v>281412338534.66974</v>
      </c>
      <c r="AQ182">
        <v>288922351968.58521</v>
      </c>
      <c r="AR182">
        <v>294908959388.24005</v>
      </c>
      <c r="AS182">
        <v>304696827529.19281</v>
      </c>
      <c r="AT182">
        <v>310995308463.36664</v>
      </c>
      <c r="AU182">
        <v>315279446109.3313</v>
      </c>
      <c r="AV182">
        <v>318258551203.88544</v>
      </c>
      <c r="AW182">
        <v>331035320863.90405</v>
      </c>
      <c r="AX182">
        <v>339924026041.12836</v>
      </c>
      <c r="AY182">
        <v>348291164617.1333</v>
      </c>
      <c r="AZ182">
        <v>358440508422.03149</v>
      </c>
      <c r="BA182">
        <v>360167903275.80853</v>
      </c>
      <c r="BB182">
        <v>353179332437.73889</v>
      </c>
      <c r="BC182">
        <v>355959036891.59857</v>
      </c>
      <c r="BD182">
        <v>359894719437.84222</v>
      </c>
      <c r="BE182">
        <v>369676511315.49023</v>
      </c>
      <c r="BF182">
        <v>373433130102.30432</v>
      </c>
      <c r="BG182">
        <v>381081533533.11963</v>
      </c>
      <c r="BH182">
        <v>388159512245.53046</v>
      </c>
      <c r="BI182">
        <v>392680500155.00653</v>
      </c>
      <c r="BJ182">
        <v>402355151389.89337</v>
      </c>
      <c r="BK182">
        <v>405690275911.95599</v>
      </c>
      <c r="BL182">
        <v>410249333471.11694</v>
      </c>
      <c r="BM182">
        <v>405005642244.49713</v>
      </c>
      <c r="BN182">
        <v>420836044228.58313</v>
      </c>
      <c r="BO182">
        <v>433484840343.08148</v>
      </c>
      <c r="BP182">
        <v>435713464916.81299</v>
      </c>
    </row>
    <row r="183" spans="1:68" x14ac:dyDescent="0.3">
      <c r="A183" t="s">
        <v>177</v>
      </c>
      <c r="B183" t="s">
        <v>586</v>
      </c>
      <c r="C183" t="s">
        <v>606</v>
      </c>
      <c r="D183" t="s">
        <v>605</v>
      </c>
      <c r="E183">
        <v>3312007761.7517686</v>
      </c>
      <c r="F183">
        <v>3375209678.8540564</v>
      </c>
      <c r="G183">
        <v>3439686985.4299655</v>
      </c>
      <c r="H183">
        <v>3504872894.0361757</v>
      </c>
      <c r="I183">
        <v>3768875641.6180868</v>
      </c>
      <c r="J183">
        <v>3723528943.7824655</v>
      </c>
      <c r="K183">
        <v>3985689329.1135941</v>
      </c>
      <c r="L183">
        <v>3923054320.965765</v>
      </c>
      <c r="M183">
        <v>3949553904.1501575</v>
      </c>
      <c r="N183">
        <v>4125839146.342751</v>
      </c>
      <c r="O183">
        <v>4232120437.9200349</v>
      </c>
      <c r="P183">
        <v>4181530376.8696413</v>
      </c>
      <c r="Q183">
        <v>4311902146.182394</v>
      </c>
      <c r="R183">
        <v>4291354368.6210351</v>
      </c>
      <c r="S183">
        <v>4563151175.7478323</v>
      </c>
      <c r="T183">
        <v>4629612136.0502071</v>
      </c>
      <c r="U183">
        <v>4833247300.7785292</v>
      </c>
      <c r="V183">
        <v>4979065088.2402306</v>
      </c>
      <c r="W183">
        <v>5198429819.6320782</v>
      </c>
      <c r="X183">
        <v>5321574269.3351498</v>
      </c>
      <c r="Y183">
        <v>5198145984.1110687</v>
      </c>
      <c r="Z183">
        <v>5631773977.6211767</v>
      </c>
      <c r="AA183">
        <v>5844619815.8885584</v>
      </c>
      <c r="AB183">
        <v>5670601763.1463633</v>
      </c>
      <c r="AC183">
        <v>6219580092.5196733</v>
      </c>
      <c r="AD183">
        <v>6601767395.3587103</v>
      </c>
      <c r="AE183">
        <v>6903181024.463316</v>
      </c>
      <c r="AF183">
        <v>7020232622.8308105</v>
      </c>
      <c r="AG183">
        <v>7560566498.88241</v>
      </c>
      <c r="AH183">
        <v>7887912410.0139904</v>
      </c>
      <c r="AI183">
        <v>8253520017.2312431</v>
      </c>
      <c r="AJ183">
        <v>8779116585.006958</v>
      </c>
      <c r="AK183">
        <v>9139622809.3956318</v>
      </c>
      <c r="AL183">
        <v>9491484580.5264797</v>
      </c>
      <c r="AM183">
        <v>10271305209.264977</v>
      </c>
      <c r="AN183">
        <v>10627560489.2414</v>
      </c>
      <c r="AO183">
        <v>11193827112.987457</v>
      </c>
      <c r="AP183">
        <v>11758960072.89875</v>
      </c>
      <c r="AQ183">
        <v>12113656106.953451</v>
      </c>
      <c r="AR183">
        <v>12648180059.610119</v>
      </c>
      <c r="AS183">
        <v>13432367221.019453</v>
      </c>
      <c r="AT183">
        <v>14077106359.820175</v>
      </c>
      <c r="AU183">
        <v>14094019042.682535</v>
      </c>
      <c r="AV183">
        <v>14650033415.889996</v>
      </c>
      <c r="AW183">
        <v>15336036356.97261</v>
      </c>
      <c r="AX183">
        <v>15869604827.464027</v>
      </c>
      <c r="AY183">
        <v>16403555897.105787</v>
      </c>
      <c r="AZ183">
        <v>16963173094.566692</v>
      </c>
      <c r="BA183">
        <v>17998713599.317085</v>
      </c>
      <c r="BB183">
        <v>18814609456.198162</v>
      </c>
      <c r="BC183">
        <v>19720799061.812126</v>
      </c>
      <c r="BD183">
        <v>20395607080.047813</v>
      </c>
      <c r="BE183">
        <v>21348110877.043201</v>
      </c>
      <c r="BF183">
        <v>22100664484.636116</v>
      </c>
      <c r="BG183">
        <v>23429242138.209484</v>
      </c>
      <c r="BH183">
        <v>24360801286.763809</v>
      </c>
      <c r="BI183">
        <v>24466311259.288055</v>
      </c>
      <c r="BJ183">
        <v>26662720369.249172</v>
      </c>
      <c r="BK183">
        <v>28695053195.34565</v>
      </c>
      <c r="BL183">
        <v>30605298792.544785</v>
      </c>
      <c r="BM183">
        <v>29880069318.726139</v>
      </c>
      <c r="BN183">
        <v>31325711777.167381</v>
      </c>
      <c r="BO183">
        <v>33089761145.096878</v>
      </c>
      <c r="BP183">
        <v>33735853500.290012</v>
      </c>
    </row>
    <row r="184" spans="1:68" x14ac:dyDescent="0.3">
      <c r="A184" t="s">
        <v>87</v>
      </c>
      <c r="B184" t="s">
        <v>219</v>
      </c>
      <c r="C184" t="s">
        <v>606</v>
      </c>
      <c r="D184" t="s">
        <v>605</v>
      </c>
      <c r="O184">
        <v>190446130.66166109</v>
      </c>
      <c r="P184">
        <v>195965997.22188008</v>
      </c>
      <c r="Q184">
        <v>201645850.93116102</v>
      </c>
      <c r="R184">
        <v>207490329.54998618</v>
      </c>
      <c r="S184">
        <v>213504202.87472427</v>
      </c>
      <c r="T184">
        <v>219692381.90678629</v>
      </c>
      <c r="U184">
        <v>213504202.87472427</v>
      </c>
      <c r="V184">
        <v>207490329.5499869</v>
      </c>
      <c r="W184">
        <v>201645850.93116102</v>
      </c>
      <c r="X184">
        <v>195965997.22188005</v>
      </c>
      <c r="Y184">
        <v>190446130.66166106</v>
      </c>
      <c r="Z184">
        <v>185081744.60899252</v>
      </c>
      <c r="AA184">
        <v>179868459.87366819</v>
      </c>
      <c r="AB184">
        <v>174802020.13220847</v>
      </c>
      <c r="AC184">
        <v>169878289.17711312</v>
      </c>
      <c r="AD184">
        <v>165093247.24919924</v>
      </c>
      <c r="AE184">
        <v>160442988.28684878</v>
      </c>
      <c r="AF184">
        <v>155923714.42452067</v>
      </c>
      <c r="AG184">
        <v>151531737.8265757</v>
      </c>
      <c r="AH184">
        <v>147263471.51812112</v>
      </c>
      <c r="AI184">
        <v>143115432.13575846</v>
      </c>
      <c r="AJ184">
        <v>115932437.1221351</v>
      </c>
      <c r="AK184">
        <v>97081461.566278458</v>
      </c>
      <c r="AL184">
        <v>81434466.635235921</v>
      </c>
      <c r="AM184">
        <v>78286103.124785289</v>
      </c>
      <c r="AN184">
        <v>72083146.69897151</v>
      </c>
      <c r="AO184">
        <v>63534452.559401274</v>
      </c>
      <c r="AP184">
        <v>57845796.637533478</v>
      </c>
      <c r="AQ184">
        <v>51026913.984302193</v>
      </c>
      <c r="AR184">
        <v>47675369.161983147</v>
      </c>
      <c r="AS184">
        <v>44406653.863073379</v>
      </c>
      <c r="AT184">
        <v>41404311.578480676</v>
      </c>
      <c r="AU184">
        <v>37275740.261791386</v>
      </c>
      <c r="AV184">
        <v>37381854.630054012</v>
      </c>
      <c r="AW184">
        <v>35768888.178431392</v>
      </c>
      <c r="AX184">
        <v>32963485.18404457</v>
      </c>
      <c r="AY184">
        <v>30158082.189657833</v>
      </c>
      <c r="AZ184">
        <v>28755380.692464389</v>
      </c>
      <c r="BA184">
        <v>50497253.898961931</v>
      </c>
      <c r="BB184">
        <v>47691850.904575109</v>
      </c>
      <c r="BC184">
        <v>47691850.904575109</v>
      </c>
      <c r="BD184">
        <v>54705358.39054203</v>
      </c>
      <c r="BE184">
        <v>68031022.613879263</v>
      </c>
      <c r="BF184">
        <v>70836425.608265996</v>
      </c>
      <c r="BG184">
        <v>82058037.585813403</v>
      </c>
      <c r="BH184">
        <v>84863440.580199689</v>
      </c>
      <c r="BI184">
        <v>88370194.323183492</v>
      </c>
      <c r="BJ184">
        <v>82759388.334410176</v>
      </c>
      <c r="BK184">
        <v>82058037.585813403</v>
      </c>
      <c r="BL184">
        <v>89071545.071780249</v>
      </c>
      <c r="BM184">
        <v>90474246.568973005</v>
      </c>
      <c r="BN184">
        <v>97487754.054940626</v>
      </c>
      <c r="BO184">
        <v>99591806.300730139</v>
      </c>
      <c r="BP184">
        <v>100293157.0493269</v>
      </c>
    </row>
    <row r="185" spans="1:68" x14ac:dyDescent="0.3">
      <c r="A185" t="s">
        <v>457</v>
      </c>
      <c r="B185" t="s">
        <v>239</v>
      </c>
      <c r="C185" t="s">
        <v>606</v>
      </c>
      <c r="D185" t="s">
        <v>605</v>
      </c>
      <c r="E185">
        <v>42162423824.201965</v>
      </c>
      <c r="F185">
        <v>43560382084.186073</v>
      </c>
      <c r="G185">
        <v>44902422331.780418</v>
      </c>
      <c r="H185">
        <v>47642420839.358803</v>
      </c>
      <c r="I185">
        <v>50550173384.10659</v>
      </c>
      <c r="J185">
        <v>53639664438.020988</v>
      </c>
      <c r="K185">
        <v>56991318628.006874</v>
      </c>
      <c r="L185">
        <v>54375745350.101608</v>
      </c>
      <c r="M185">
        <v>54349183598.570442</v>
      </c>
      <c r="N185">
        <v>59889904546.14122</v>
      </c>
      <c r="O185">
        <v>59052878688.737434</v>
      </c>
      <c r="P185">
        <v>61288300384.434784</v>
      </c>
      <c r="Q185">
        <v>64425714494.428467</v>
      </c>
      <c r="R185">
        <v>69451099813.503983</v>
      </c>
      <c r="S185">
        <v>73613610013.564438</v>
      </c>
      <c r="T185">
        <v>72338855636.481155</v>
      </c>
      <c r="U185">
        <v>73010748065.200638</v>
      </c>
      <c r="V185">
        <v>70136798061.333054</v>
      </c>
      <c r="W185">
        <v>70360213392.841614</v>
      </c>
      <c r="X185">
        <v>71902247947.139969</v>
      </c>
      <c r="Y185">
        <v>72825593891.106903</v>
      </c>
      <c r="Z185">
        <v>76215882424.728485</v>
      </c>
      <c r="AA185">
        <v>76924405934.552582</v>
      </c>
      <c r="AB185">
        <v>79610077581.547821</v>
      </c>
      <c r="AC185">
        <v>83426105754.981796</v>
      </c>
      <c r="AD185">
        <v>84773628550.009598</v>
      </c>
      <c r="AE185">
        <v>87067151100.960617</v>
      </c>
      <c r="AF185">
        <v>87913160968.636124</v>
      </c>
      <c r="AG185">
        <v>87601472829.0242</v>
      </c>
      <c r="AH185">
        <v>87742865112.711166</v>
      </c>
      <c r="AI185">
        <v>87877226590.421722</v>
      </c>
      <c r="AJ185">
        <v>86918728011.297256</v>
      </c>
      <c r="AK185">
        <v>87869415436.112885</v>
      </c>
      <c r="AL185">
        <v>93486046130.511307</v>
      </c>
      <c r="AM185">
        <v>98271508917.519455</v>
      </c>
      <c r="AN185">
        <v>102912455238.062</v>
      </c>
      <c r="AO185">
        <v>106628492825.88605</v>
      </c>
      <c r="AP185">
        <v>108845461043.60254</v>
      </c>
      <c r="AQ185">
        <v>109780524765.07607</v>
      </c>
      <c r="AR185">
        <v>115682283163.93237</v>
      </c>
      <c r="AS185">
        <v>119003047472.93356</v>
      </c>
      <c r="AT185">
        <v>123062801652.74841</v>
      </c>
      <c r="AU185">
        <v>128863789117.66238</v>
      </c>
      <c r="AV185">
        <v>134957716138.70529</v>
      </c>
      <c r="AW185">
        <v>140475137990.55069</v>
      </c>
      <c r="AX185">
        <v>145185608535.71362</v>
      </c>
      <c r="AY185">
        <v>149221146114.82065</v>
      </c>
      <c r="AZ185">
        <v>153772257535.87054</v>
      </c>
      <c r="BA185">
        <v>151866196412.07132</v>
      </c>
      <c r="BB185">
        <v>151787298244.39056</v>
      </c>
      <c r="BC185">
        <v>153980049861.39923</v>
      </c>
      <c r="BD185">
        <v>157431269722.27548</v>
      </c>
      <c r="BE185">
        <v>161035600341.70749</v>
      </c>
      <c r="BF185">
        <v>165480472114.22794</v>
      </c>
      <c r="BG185">
        <v>171693137607.00153</v>
      </c>
      <c r="BH185">
        <v>178104220784.8812</v>
      </c>
      <c r="BI185">
        <v>184780121689.70868</v>
      </c>
      <c r="BJ185">
        <v>191057624435.57248</v>
      </c>
      <c r="BK185">
        <v>197743680329.155</v>
      </c>
      <c r="BL185">
        <v>202414311267.63022</v>
      </c>
      <c r="BM185">
        <v>201554239788.00192</v>
      </c>
      <c r="BN185">
        <v>210717394654.7186</v>
      </c>
      <c r="BO185">
        <v>216564470789.23975</v>
      </c>
      <c r="BP185">
        <v>217933683113.80746</v>
      </c>
    </row>
    <row r="186" spans="1:68" x14ac:dyDescent="0.3">
      <c r="A186" t="s">
        <v>278</v>
      </c>
      <c r="B186" t="s">
        <v>532</v>
      </c>
      <c r="C186" t="s">
        <v>606</v>
      </c>
      <c r="D186" t="s">
        <v>605</v>
      </c>
      <c r="E186">
        <v>8948346027169.0977</v>
      </c>
      <c r="F186">
        <v>9342852921542.502</v>
      </c>
      <c r="G186">
        <v>9861499709315.4473</v>
      </c>
      <c r="H186">
        <v>10363652967359.461</v>
      </c>
      <c r="I186">
        <v>11032602623041.459</v>
      </c>
      <c r="J186">
        <v>11635240357323.912</v>
      </c>
      <c r="K186">
        <v>12281623217755.783</v>
      </c>
      <c r="L186">
        <v>12750886249977.193</v>
      </c>
      <c r="M186">
        <v>13508620794395.463</v>
      </c>
      <c r="N186">
        <v>14254468474724.938</v>
      </c>
      <c r="O186">
        <v>14647877560579.307</v>
      </c>
      <c r="P186">
        <v>15199271795499.959</v>
      </c>
      <c r="Q186">
        <v>16016917560333.016</v>
      </c>
      <c r="R186">
        <v>16983912733219.061</v>
      </c>
      <c r="S186">
        <v>17167646741588.662</v>
      </c>
      <c r="T186">
        <v>17188051101792.807</v>
      </c>
      <c r="U186">
        <v>18001061872412.402</v>
      </c>
      <c r="V186">
        <v>18675954697843.09</v>
      </c>
      <c r="W186">
        <v>19496564119654.082</v>
      </c>
      <c r="X186">
        <v>20259500107055.516</v>
      </c>
      <c r="Y186">
        <v>20513188915475.723</v>
      </c>
      <c r="Z186">
        <v>20952487947905.129</v>
      </c>
      <c r="AA186">
        <v>20985846333457.676</v>
      </c>
      <c r="AB186">
        <v>21588184215412.57</v>
      </c>
      <c r="AC186">
        <v>22607339655383.547</v>
      </c>
      <c r="AD186">
        <v>23444945461518.523</v>
      </c>
      <c r="AE186">
        <v>24153189678690.57</v>
      </c>
      <c r="AF186">
        <v>25007710547364.43</v>
      </c>
      <c r="AG186">
        <v>26140007753037.969</v>
      </c>
      <c r="AH186">
        <v>27128056710189.141</v>
      </c>
      <c r="AI186">
        <v>27925341151441.66</v>
      </c>
      <c r="AJ186">
        <v>28244954833652.148</v>
      </c>
      <c r="AK186">
        <v>28835319367937.598</v>
      </c>
      <c r="AL186">
        <v>29237695196078.297</v>
      </c>
      <c r="AM186">
        <v>30178543031138.672</v>
      </c>
      <c r="AN186">
        <v>30984364722834.859</v>
      </c>
      <c r="AO186">
        <v>31946556307940.289</v>
      </c>
      <c r="AP186">
        <v>33107594496415.527</v>
      </c>
      <c r="AQ186">
        <v>34112449119805.621</v>
      </c>
      <c r="AR186">
        <v>35280966758816.914</v>
      </c>
      <c r="AS186">
        <v>36725003644369.195</v>
      </c>
      <c r="AT186">
        <v>37245159622907.836</v>
      </c>
      <c r="AU186">
        <v>37818678011455.227</v>
      </c>
      <c r="AV186">
        <v>38587568171425.242</v>
      </c>
      <c r="AW186">
        <v>39847636952218.211</v>
      </c>
      <c r="AX186">
        <v>40971305309532.688</v>
      </c>
      <c r="AY186">
        <v>42211234036336.938</v>
      </c>
      <c r="AZ186">
        <v>43306711817056.031</v>
      </c>
      <c r="BA186">
        <v>43473485744242.898</v>
      </c>
      <c r="BB186">
        <v>41996583032200.398</v>
      </c>
      <c r="BC186">
        <v>43243456457108.852</v>
      </c>
      <c r="BD186">
        <v>44055885980384.664</v>
      </c>
      <c r="BE186">
        <v>44669635537732.383</v>
      </c>
      <c r="BF186">
        <v>45388405611186.336</v>
      </c>
      <c r="BG186">
        <v>46376303676516.008</v>
      </c>
      <c r="BH186">
        <v>47536673280840.766</v>
      </c>
      <c r="BI186">
        <v>48416746488822.875</v>
      </c>
      <c r="BJ186">
        <v>49668854619836.227</v>
      </c>
      <c r="BK186">
        <v>50833007459349.945</v>
      </c>
      <c r="BL186">
        <v>51747715567234.047</v>
      </c>
      <c r="BM186">
        <v>49701947999534.383</v>
      </c>
      <c r="BN186">
        <v>52542241395444.102</v>
      </c>
      <c r="BO186">
        <v>54002049401173.789</v>
      </c>
      <c r="BP186">
        <v>54902012663425.859</v>
      </c>
    </row>
    <row r="187" spans="1:68" x14ac:dyDescent="0.3">
      <c r="A187" t="s">
        <v>569</v>
      </c>
      <c r="B187" t="s">
        <v>462</v>
      </c>
      <c r="C187" t="s">
        <v>606</v>
      </c>
      <c r="D187" t="s">
        <v>605</v>
      </c>
      <c r="J187">
        <v>1595621860.9119165</v>
      </c>
      <c r="K187">
        <v>1678665419.8453033</v>
      </c>
      <c r="L187">
        <v>2790262280.5416217</v>
      </c>
      <c r="M187">
        <v>5075146584.5264683</v>
      </c>
      <c r="N187">
        <v>6377742274.9285975</v>
      </c>
      <c r="O187">
        <v>7263935714.7922525</v>
      </c>
      <c r="P187">
        <v>7329182207.6843901</v>
      </c>
      <c r="Q187">
        <v>8049290789.4003172</v>
      </c>
      <c r="R187">
        <v>6902101208.8981533</v>
      </c>
      <c r="S187">
        <v>7695760469.7582788</v>
      </c>
      <c r="T187">
        <v>9576104314.8801727</v>
      </c>
      <c r="U187">
        <v>11543047911.819635</v>
      </c>
      <c r="V187">
        <v>11659311606.151583</v>
      </c>
      <c r="W187">
        <v>11228671307.057098</v>
      </c>
      <c r="X187">
        <v>11715068326.439844</v>
      </c>
      <c r="Y187">
        <v>12422124728.392584</v>
      </c>
      <c r="Z187">
        <v>14539734068.583046</v>
      </c>
      <c r="AA187">
        <v>16221957658.853199</v>
      </c>
      <c r="AB187">
        <v>18925617927.810455</v>
      </c>
      <c r="AC187">
        <v>22088390355.165371</v>
      </c>
      <c r="AD187">
        <v>25182354730.26936</v>
      </c>
      <c r="AE187">
        <v>25686545708.985542</v>
      </c>
      <c r="AF187">
        <v>24802727111.171097</v>
      </c>
      <c r="AG187">
        <v>26281968613.595501</v>
      </c>
      <c r="AH187">
        <v>29371903351.297649</v>
      </c>
      <c r="AI187">
        <v>29333594829.549084</v>
      </c>
      <c r="AJ187">
        <v>31115340232.762424</v>
      </c>
      <c r="AK187">
        <v>33733348946.856544</v>
      </c>
      <c r="AL187">
        <v>35771841957.945694</v>
      </c>
      <c r="AM187">
        <v>37158277767.461174</v>
      </c>
      <c r="AN187">
        <v>39015009844.3554</v>
      </c>
      <c r="AO187">
        <v>40203383600.011353</v>
      </c>
      <c r="AP187">
        <v>42629059777.795204</v>
      </c>
      <c r="AQ187">
        <v>43755463636.997795</v>
      </c>
      <c r="AR187">
        <v>43900511060.415947</v>
      </c>
      <c r="AS187">
        <v>46776462902.877869</v>
      </c>
      <c r="AT187">
        <v>48873359366.00206</v>
      </c>
      <c r="AU187">
        <v>48335309965.917099</v>
      </c>
      <c r="AV187">
        <v>47045438181.713058</v>
      </c>
      <c r="AW187">
        <v>47653362006.42128</v>
      </c>
      <c r="AX187">
        <v>48840036102.29586</v>
      </c>
      <c r="AY187">
        <v>51463668567.78064</v>
      </c>
      <c r="AZ187">
        <v>53755182880.24041</v>
      </c>
      <c r="BA187">
        <v>58163149890.176315</v>
      </c>
      <c r="BB187">
        <v>61718311709.49987</v>
      </c>
      <c r="BC187">
        <v>62776154506.694351</v>
      </c>
      <c r="BD187">
        <v>64593279186.562347</v>
      </c>
      <c r="BE187">
        <v>70318260489.74913</v>
      </c>
      <c r="BF187">
        <v>73994291063.383011</v>
      </c>
      <c r="BG187">
        <v>74950483987.160599</v>
      </c>
      <c r="BH187">
        <v>78710793237.97139</v>
      </c>
      <c r="BI187">
        <v>82682873555.796097</v>
      </c>
      <c r="BJ187">
        <v>82934277088.564575</v>
      </c>
      <c r="BK187">
        <v>84001727416.207443</v>
      </c>
      <c r="BL187">
        <v>83053590626.718735</v>
      </c>
      <c r="BM187">
        <v>80246616464.654938</v>
      </c>
      <c r="BN187">
        <v>82728063877.99826</v>
      </c>
      <c r="BO187">
        <v>86294680434.924057</v>
      </c>
      <c r="BP187">
        <v>87416511280.578064</v>
      </c>
    </row>
    <row r="188" spans="1:68" x14ac:dyDescent="0.3">
      <c r="A188" t="s">
        <v>567</v>
      </c>
      <c r="B188" t="s">
        <v>339</v>
      </c>
      <c r="C188" t="s">
        <v>606</v>
      </c>
      <c r="D188" t="s">
        <v>605</v>
      </c>
      <c r="T188">
        <v>34200212230.715511</v>
      </c>
      <c r="U188">
        <v>40473188161.779686</v>
      </c>
      <c r="V188">
        <v>44935175549.022614</v>
      </c>
      <c r="W188">
        <v>47743242506.892921</v>
      </c>
      <c r="X188">
        <v>52851800618.982864</v>
      </c>
      <c r="Y188">
        <v>52954779382.119164</v>
      </c>
      <c r="Z188">
        <v>50518758387.361717</v>
      </c>
      <c r="AA188">
        <v>51223468770.620224</v>
      </c>
      <c r="AB188">
        <v>52292271665.799355</v>
      </c>
      <c r="AC188">
        <v>54542055820.314812</v>
      </c>
      <c r="AD188">
        <v>55302437330.726662</v>
      </c>
      <c r="AE188">
        <v>56953426008.604248</v>
      </c>
      <c r="AF188">
        <v>60974099331.704628</v>
      </c>
      <c r="AG188">
        <v>63797530116.76149</v>
      </c>
      <c r="AH188">
        <v>65730607049.081512</v>
      </c>
      <c r="AI188">
        <v>68979478122.29277</v>
      </c>
      <c r="AJ188">
        <v>69700537036.629486</v>
      </c>
      <c r="AK188">
        <v>69376060185.943939</v>
      </c>
      <c r="AL188">
        <v>71171540365.202072</v>
      </c>
      <c r="AM188">
        <v>73043171935.899368</v>
      </c>
      <c r="AN188">
        <v>76548488473.573318</v>
      </c>
      <c r="AO188">
        <v>79508607412.806351</v>
      </c>
      <c r="AP188">
        <v>83289197621.288116</v>
      </c>
      <c r="AQ188">
        <v>87159331630.77301</v>
      </c>
      <c r="AR188">
        <v>89527426119.982574</v>
      </c>
      <c r="AS188">
        <v>95813545785.67926</v>
      </c>
      <c r="AT188">
        <v>98896279450.249985</v>
      </c>
      <c r="AU188">
        <v>102283142464.62489</v>
      </c>
      <c r="AV188">
        <v>106904519128.76814</v>
      </c>
      <c r="AW188">
        <v>112183493272.21202</v>
      </c>
      <c r="AX188">
        <v>117727530040.19235</v>
      </c>
      <c r="AY188">
        <v>125258877889.40808</v>
      </c>
      <c r="AZ188">
        <v>133213367689.0349</v>
      </c>
      <c r="BA188">
        <v>135954422626.15808</v>
      </c>
      <c r="BB188">
        <v>131061582529.25674</v>
      </c>
      <c r="BC188">
        <v>134617804304.81599</v>
      </c>
      <c r="BD188">
        <v>138661147032.78635</v>
      </c>
      <c r="BE188">
        <v>140923432111.10266</v>
      </c>
      <c r="BF188">
        <v>143321213416.89209</v>
      </c>
      <c r="BG188">
        <v>146782687585.69043</v>
      </c>
      <c r="BH188">
        <v>151721848514.72879</v>
      </c>
      <c r="BI188">
        <v>157625661866.19821</v>
      </c>
      <c r="BJ188">
        <v>165133857936.02768</v>
      </c>
      <c r="BK188">
        <v>171691128886.21371</v>
      </c>
      <c r="BL188">
        <v>178668997722.54291</v>
      </c>
      <c r="BM188">
        <v>168453969582.30521</v>
      </c>
      <c r="BN188">
        <v>179548358716.01382</v>
      </c>
      <c r="BO188">
        <v>187700156522.27496</v>
      </c>
      <c r="BP188">
        <v>192355021783.172</v>
      </c>
    </row>
    <row r="189" spans="1:68" x14ac:dyDescent="0.3">
      <c r="A189" t="s">
        <v>602</v>
      </c>
      <c r="B189" t="s">
        <v>112</v>
      </c>
      <c r="C189" t="s">
        <v>606</v>
      </c>
      <c r="D189" t="s">
        <v>605</v>
      </c>
      <c r="E189">
        <v>18921911099.490364</v>
      </c>
      <c r="F189">
        <v>20054831466.167088</v>
      </c>
      <c r="G189">
        <v>20953861208.772011</v>
      </c>
      <c r="H189">
        <v>22774506905.770836</v>
      </c>
      <c r="I189">
        <v>24498481838.756485</v>
      </c>
      <c r="J189">
        <v>27051068282.375973</v>
      </c>
      <c r="K189">
        <v>28617312097.698586</v>
      </c>
      <c r="L189">
        <v>30162822259.829311</v>
      </c>
      <c r="M189">
        <v>32344565831.098515</v>
      </c>
      <c r="N189">
        <v>34126072054.221462</v>
      </c>
      <c r="O189">
        <v>38000562580.818947</v>
      </c>
      <c r="P189">
        <v>38178546784.224564</v>
      </c>
      <c r="Q189">
        <v>38489093528.94442</v>
      </c>
      <c r="R189">
        <v>41208064651.973511</v>
      </c>
      <c r="S189">
        <v>42666909141.786858</v>
      </c>
      <c r="T189">
        <v>44463790022.850891</v>
      </c>
      <c r="U189">
        <v>46756427335.262794</v>
      </c>
      <c r="V189">
        <v>48602230016.433273</v>
      </c>
      <c r="W189">
        <v>52513996839.07132</v>
      </c>
      <c r="X189">
        <v>54487701574.729073</v>
      </c>
      <c r="Y189">
        <v>60054003904.31469</v>
      </c>
      <c r="Z189">
        <v>64810739569.093742</v>
      </c>
      <c r="AA189">
        <v>69047733113.396164</v>
      </c>
      <c r="AB189">
        <v>73728049698.122421</v>
      </c>
      <c r="AC189">
        <v>77462527003.711029</v>
      </c>
      <c r="AD189">
        <v>83343570902.387665</v>
      </c>
      <c r="AE189">
        <v>87928845524.531326</v>
      </c>
      <c r="AF189">
        <v>93602316255.411942</v>
      </c>
      <c r="AG189">
        <v>100739753814.04057</v>
      </c>
      <c r="AH189">
        <v>105736212788.01393</v>
      </c>
      <c r="AI189">
        <v>110450553630.16467</v>
      </c>
      <c r="AJ189">
        <v>116041083242.3235</v>
      </c>
      <c r="AK189">
        <v>124983090542.90286</v>
      </c>
      <c r="AL189">
        <v>127179977939.61852</v>
      </c>
      <c r="AM189">
        <v>131933222221.38458</v>
      </c>
      <c r="AN189">
        <v>138480552374.26266</v>
      </c>
      <c r="AO189">
        <v>145192124911.51385</v>
      </c>
      <c r="AP189">
        <v>146664948034.58145</v>
      </c>
      <c r="AQ189">
        <v>150405247842.75833</v>
      </c>
      <c r="AR189">
        <v>155910279560.87549</v>
      </c>
      <c r="AS189">
        <v>162552194688.5715</v>
      </c>
      <c r="AT189">
        <v>168487544527.03299</v>
      </c>
      <c r="AU189">
        <v>172859487443.65378</v>
      </c>
      <c r="AV189">
        <v>182196165734.20782</v>
      </c>
      <c r="AW189">
        <v>196464413110.8884</v>
      </c>
      <c r="AX189">
        <v>210760292372.08044</v>
      </c>
      <c r="AY189">
        <v>223514741630.68466</v>
      </c>
      <c r="AZ189">
        <v>233449556918.44089</v>
      </c>
      <c r="BA189">
        <v>238399717138.76089</v>
      </c>
      <c r="BB189">
        <v>246678267936.34683</v>
      </c>
      <c r="BC189">
        <v>250382678707.75079</v>
      </c>
      <c r="BD189">
        <v>257093227079.83734</v>
      </c>
      <c r="BE189">
        <v>264876940258.88486</v>
      </c>
      <c r="BF189">
        <v>276443758787.987</v>
      </c>
      <c r="BG189">
        <v>287823367553.40497</v>
      </c>
      <c r="BH189">
        <v>299963590534.7735</v>
      </c>
      <c r="BI189">
        <v>319682711890.7403</v>
      </c>
      <c r="BJ189">
        <v>333853050597.69714</v>
      </c>
      <c r="BK189">
        <v>354390697428.20276</v>
      </c>
      <c r="BL189">
        <v>363242090361.64703</v>
      </c>
      <c r="BM189">
        <v>358614068499.2525</v>
      </c>
      <c r="BN189">
        <v>381973779235.29974</v>
      </c>
      <c r="BO189">
        <v>400184530157.81293</v>
      </c>
      <c r="BP189">
        <v>400165100120.7807</v>
      </c>
    </row>
    <row r="190" spans="1:68" x14ac:dyDescent="0.3">
      <c r="A190" t="s">
        <v>437</v>
      </c>
      <c r="B190" t="s">
        <v>371</v>
      </c>
      <c r="C190" t="s">
        <v>606</v>
      </c>
      <c r="D190" t="s">
        <v>605</v>
      </c>
      <c r="E190">
        <v>3068858405.6662383</v>
      </c>
      <c r="F190">
        <v>3404180129.9164801</v>
      </c>
      <c r="G190">
        <v>3684845822.5059633</v>
      </c>
      <c r="H190">
        <v>3999487024.8731875</v>
      </c>
      <c r="I190">
        <v>4176749503.8784451</v>
      </c>
      <c r="J190">
        <v>4559341273.0088692</v>
      </c>
      <c r="K190">
        <v>4905003258.1262732</v>
      </c>
      <c r="L190">
        <v>5324524811.1210165</v>
      </c>
      <c r="M190">
        <v>5696037599.5601263</v>
      </c>
      <c r="N190">
        <v>6176862300.5386887</v>
      </c>
      <c r="O190">
        <v>6606724114.4005957</v>
      </c>
      <c r="P190">
        <v>7242035794.666995</v>
      </c>
      <c r="Q190">
        <v>7573924716.6998529</v>
      </c>
      <c r="R190">
        <v>7980213534.1212234</v>
      </c>
      <c r="S190">
        <v>8175594663.2036409</v>
      </c>
      <c r="T190">
        <v>8317925180.0412951</v>
      </c>
      <c r="U190">
        <v>8456373830.5943136</v>
      </c>
      <c r="V190">
        <v>8548888749.7068405</v>
      </c>
      <c r="W190">
        <v>9386050983.9258327</v>
      </c>
      <c r="X190">
        <v>9809807822.0780087</v>
      </c>
      <c r="Y190">
        <v>11093370334.212639</v>
      </c>
      <c r="Z190">
        <v>12114715802.863495</v>
      </c>
      <c r="AA190">
        <v>12762666100.21278</v>
      </c>
      <c r="AB190">
        <v>12189448265.334047</v>
      </c>
      <c r="AC190">
        <v>12519718169.163824</v>
      </c>
      <c r="AD190">
        <v>13138471893.598196</v>
      </c>
      <c r="AE190">
        <v>13607224747.182066</v>
      </c>
      <c r="AF190">
        <v>13361062502.027433</v>
      </c>
      <c r="AG190">
        <v>11573373211.552271</v>
      </c>
      <c r="AH190">
        <v>11754177887.984533</v>
      </c>
      <c r="AI190">
        <v>12706147933.013716</v>
      </c>
      <c r="AJ190">
        <v>13902940740.913219</v>
      </c>
      <c r="AK190">
        <v>15043215473.441975</v>
      </c>
      <c r="AL190">
        <v>15863934852.709291</v>
      </c>
      <c r="AM190">
        <v>16316080331.959763</v>
      </c>
      <c r="AN190">
        <v>16601885651.019836</v>
      </c>
      <c r="AO190">
        <v>17279193269.480141</v>
      </c>
      <c r="AP190">
        <v>18395600277.519047</v>
      </c>
      <c r="AQ190">
        <v>19746113425.358692</v>
      </c>
      <c r="AR190">
        <v>20519609504.880859</v>
      </c>
      <c r="AS190">
        <v>21076793605.635807</v>
      </c>
      <c r="AT190">
        <v>21197831972.424698</v>
      </c>
      <c r="AU190">
        <v>21670363300.268906</v>
      </c>
      <c r="AV190">
        <v>22581709541.651604</v>
      </c>
      <c r="AW190">
        <v>24280323735.580017</v>
      </c>
      <c r="AX190">
        <v>26026389641.346825</v>
      </c>
      <c r="AY190">
        <v>28278314074.317764</v>
      </c>
      <c r="AZ190">
        <v>31667183022.901169</v>
      </c>
      <c r="BA190">
        <v>34788191364.089638</v>
      </c>
      <c r="BB190">
        <v>35220605843.812729</v>
      </c>
      <c r="BC190">
        <v>37273260444.790688</v>
      </c>
      <c r="BD190">
        <v>41490217718.066093</v>
      </c>
      <c r="BE190">
        <v>45547334554.493492</v>
      </c>
      <c r="BF190">
        <v>48691898897.238251</v>
      </c>
      <c r="BG190">
        <v>51158836140.151688</v>
      </c>
      <c r="BH190">
        <v>54091800000</v>
      </c>
      <c r="BI190">
        <v>56771081242.732887</v>
      </c>
      <c r="BJ190">
        <v>59945236912.477074</v>
      </c>
      <c r="BK190">
        <v>62154476546.890816</v>
      </c>
      <c r="BL190">
        <v>64194308759.810257</v>
      </c>
      <c r="BM190">
        <v>52852244699.633156</v>
      </c>
      <c r="BN190">
        <v>61221801991.487984</v>
      </c>
      <c r="BO190">
        <v>67839490712.894249</v>
      </c>
      <c r="BP190">
        <v>72803155248.877426</v>
      </c>
    </row>
    <row r="191" spans="1:68" x14ac:dyDescent="0.3">
      <c r="A191" t="s">
        <v>397</v>
      </c>
      <c r="B191" t="s">
        <v>240</v>
      </c>
      <c r="C191" t="s">
        <v>606</v>
      </c>
      <c r="D191" t="s">
        <v>605</v>
      </c>
      <c r="E191">
        <v>27514598739.236217</v>
      </c>
      <c r="F191">
        <v>29536122813.821396</v>
      </c>
      <c r="G191">
        <v>32500159377.744205</v>
      </c>
      <c r="H191">
        <v>33906847467.00605</v>
      </c>
      <c r="I191">
        <v>36127022963.59269</v>
      </c>
      <c r="J191">
        <v>38157987897.837349</v>
      </c>
      <c r="K191">
        <v>41301794164.442665</v>
      </c>
      <c r="L191">
        <v>42892972386.216759</v>
      </c>
      <c r="M191">
        <v>42958271665.52813</v>
      </c>
      <c r="N191">
        <v>44468022472.739243</v>
      </c>
      <c r="O191">
        <v>45964792097.918579</v>
      </c>
      <c r="P191">
        <v>48074824231.811333</v>
      </c>
      <c r="Q191">
        <v>49746643129.843437</v>
      </c>
      <c r="R191">
        <v>52869207462.214935</v>
      </c>
      <c r="S191">
        <v>57831952689.879189</v>
      </c>
      <c r="T191">
        <v>60319225840.998482</v>
      </c>
      <c r="U191">
        <v>61192111990.347481</v>
      </c>
      <c r="V191">
        <v>61405711440.14312</v>
      </c>
      <c r="W191">
        <v>59783063686.170784</v>
      </c>
      <c r="X191">
        <v>62228639707.127396</v>
      </c>
      <c r="Y191">
        <v>65927096478.726898</v>
      </c>
      <c r="Z191">
        <v>69587396442.536026</v>
      </c>
      <c r="AA191">
        <v>69432408996.459641</v>
      </c>
      <c r="AB191">
        <v>62205824296.283669</v>
      </c>
      <c r="AC191">
        <v>64450388680.323952</v>
      </c>
      <c r="AD191">
        <v>65778796308.242638</v>
      </c>
      <c r="AE191">
        <v>71979080889.603134</v>
      </c>
      <c r="AF191">
        <v>78979871696.256653</v>
      </c>
      <c r="AG191">
        <v>71523166041.880966</v>
      </c>
      <c r="AH191">
        <v>62717204194.505249</v>
      </c>
      <c r="AI191">
        <v>59592279647.21888</v>
      </c>
      <c r="AJ191">
        <v>60914786737.850395</v>
      </c>
      <c r="AK191">
        <v>60585536757.226189</v>
      </c>
      <c r="AL191">
        <v>63762386032.639664</v>
      </c>
      <c r="AM191">
        <v>71610493993.731094</v>
      </c>
      <c r="AN191">
        <v>76917830598.966202</v>
      </c>
      <c r="AO191">
        <v>79070739970.47908</v>
      </c>
      <c r="AP191">
        <v>84192012966.59201</v>
      </c>
      <c r="AQ191">
        <v>83862369616.815323</v>
      </c>
      <c r="AR191">
        <v>85116037105.763168</v>
      </c>
      <c r="AS191">
        <v>87409379264.710754</v>
      </c>
      <c r="AT191">
        <v>87949475111.063248</v>
      </c>
      <c r="AU191">
        <v>92745825187.229248</v>
      </c>
      <c r="AV191">
        <v>96608710264.564621</v>
      </c>
      <c r="AW191">
        <v>101398766434.29097</v>
      </c>
      <c r="AX191">
        <v>107771740073.58937</v>
      </c>
      <c r="AY191">
        <v>115885765581.75603</v>
      </c>
      <c r="AZ191">
        <v>125757364463.19502</v>
      </c>
      <c r="BA191">
        <v>137234696225.0498</v>
      </c>
      <c r="BB191">
        <v>138738546494.97375</v>
      </c>
      <c r="BC191">
        <v>150298879148.00143</v>
      </c>
      <c r="BD191">
        <v>159808578409.16052</v>
      </c>
      <c r="BE191">
        <v>169620385179.42285</v>
      </c>
      <c r="BF191">
        <v>179547449111.36127</v>
      </c>
      <c r="BG191">
        <v>183824551906.2561</v>
      </c>
      <c r="BH191">
        <v>189802976285.61893</v>
      </c>
      <c r="BI191">
        <v>197306492869.1395</v>
      </c>
      <c r="BJ191">
        <v>202276318741.54837</v>
      </c>
      <c r="BK191">
        <v>210305376512.77975</v>
      </c>
      <c r="BL191">
        <v>215017545590.31543</v>
      </c>
      <c r="BM191">
        <v>191509018299.91663</v>
      </c>
      <c r="BN191">
        <v>217085487224.89301</v>
      </c>
      <c r="BO191">
        <v>223002152647.31677</v>
      </c>
      <c r="BP191">
        <v>221775234260.73746</v>
      </c>
    </row>
    <row r="192" spans="1:68" x14ac:dyDescent="0.3">
      <c r="A192" t="s">
        <v>230</v>
      </c>
      <c r="B192" t="s">
        <v>474</v>
      </c>
      <c r="C192" t="s">
        <v>606</v>
      </c>
      <c r="D192" t="s">
        <v>605</v>
      </c>
      <c r="E192">
        <v>31344414579.486839</v>
      </c>
      <c r="F192">
        <v>33129626606.40234</v>
      </c>
      <c r="G192">
        <v>34735185775.518486</v>
      </c>
      <c r="H192">
        <v>37172298521.741508</v>
      </c>
      <c r="I192">
        <v>38437083910.570282</v>
      </c>
      <c r="J192">
        <v>40491580381.176857</v>
      </c>
      <c r="K192">
        <v>42289875658.837326</v>
      </c>
      <c r="L192">
        <v>44498543746.370796</v>
      </c>
      <c r="M192">
        <v>46740451309.625381</v>
      </c>
      <c r="N192">
        <v>48932332359.997627</v>
      </c>
      <c r="O192">
        <v>50739152609.266594</v>
      </c>
      <c r="P192">
        <v>53473489813.694923</v>
      </c>
      <c r="Q192">
        <v>56377307517.102234</v>
      </c>
      <c r="R192">
        <v>61328367806.201233</v>
      </c>
      <c r="S192">
        <v>63410224491.581749</v>
      </c>
      <c r="T192">
        <v>66866781058.496902</v>
      </c>
      <c r="U192">
        <v>72736616793.943054</v>
      </c>
      <c r="V192">
        <v>76782933148.146866</v>
      </c>
      <c r="W192">
        <v>80769798290.825012</v>
      </c>
      <c r="X192">
        <v>85289329762.058319</v>
      </c>
      <c r="Y192">
        <v>89724981384.293945</v>
      </c>
      <c r="Z192">
        <v>92795557536.980377</v>
      </c>
      <c r="AA192">
        <v>96227514096.075424</v>
      </c>
      <c r="AB192">
        <v>98052903646.799805</v>
      </c>
      <c r="AC192">
        <v>91150588921.817947</v>
      </c>
      <c r="AD192">
        <v>84899137705.656631</v>
      </c>
      <c r="AE192">
        <v>87879678174.743576</v>
      </c>
      <c r="AF192">
        <v>91712822477.774811</v>
      </c>
      <c r="AG192">
        <v>97854767013.270569</v>
      </c>
      <c r="AH192">
        <v>103906025762.94489</v>
      </c>
      <c r="AI192">
        <v>107109108274.65649</v>
      </c>
      <c r="AJ192">
        <v>106641694750.7981</v>
      </c>
      <c r="AK192">
        <v>107087061464.65688</v>
      </c>
      <c r="AL192">
        <v>109423583334.64145</v>
      </c>
      <c r="AM192">
        <v>114209405305.41174</v>
      </c>
      <c r="AN192">
        <v>119491847406.02693</v>
      </c>
      <c r="AO192">
        <v>126494485342.26683</v>
      </c>
      <c r="AP192">
        <v>133055010097.10236</v>
      </c>
      <c r="AQ192">
        <v>132370986797.97363</v>
      </c>
      <c r="AR192">
        <v>136800717252.92397</v>
      </c>
      <c r="AS192">
        <v>142796015298.75845</v>
      </c>
      <c r="AT192">
        <v>147150196392.07077</v>
      </c>
      <c r="AU192">
        <v>152618672925.33154</v>
      </c>
      <c r="AV192">
        <v>160382249192.659</v>
      </c>
      <c r="AW192">
        <v>170918125634.49927</v>
      </c>
      <c r="AX192">
        <v>179365762742.90173</v>
      </c>
      <c r="AY192">
        <v>188901594325.14285</v>
      </c>
      <c r="AZ192">
        <v>201216640002.15491</v>
      </c>
      <c r="BA192">
        <v>209958471382.78085</v>
      </c>
      <c r="BB192">
        <v>212999348346.02905</v>
      </c>
      <c r="BC192">
        <v>228621785476.22552</v>
      </c>
      <c r="BD192">
        <v>237442546246.75861</v>
      </c>
      <c r="BE192">
        <v>253818843995.32895</v>
      </c>
      <c r="BF192">
        <v>270952964514.55118</v>
      </c>
      <c r="BG192">
        <v>288153024779.42957</v>
      </c>
      <c r="BH192">
        <v>306445871246.71777</v>
      </c>
      <c r="BI192">
        <v>328355086282.44696</v>
      </c>
      <c r="BJ192">
        <v>351113338977.94171</v>
      </c>
      <c r="BK192">
        <v>373379140707.04718</v>
      </c>
      <c r="BL192">
        <v>396224439244.72009</v>
      </c>
      <c r="BM192">
        <v>358510629282.92236</v>
      </c>
      <c r="BN192">
        <v>378998555004.40564</v>
      </c>
      <c r="BO192">
        <v>407730367724.12073</v>
      </c>
      <c r="BP192">
        <v>430342487096.57269</v>
      </c>
    </row>
    <row r="193" spans="1:68" x14ac:dyDescent="0.3">
      <c r="A193" t="s">
        <v>554</v>
      </c>
      <c r="B193" t="s">
        <v>309</v>
      </c>
      <c r="C193" t="s">
        <v>606</v>
      </c>
      <c r="D193" t="s">
        <v>605</v>
      </c>
      <c r="O193">
        <v>146879491.37479484</v>
      </c>
      <c r="P193">
        <v>147065058.81471303</v>
      </c>
      <c r="Q193">
        <v>147566993.49121073</v>
      </c>
      <c r="R193">
        <v>147865115.58916304</v>
      </c>
      <c r="S193">
        <v>148021163.86612773</v>
      </c>
      <c r="T193">
        <v>148058564.28886539</v>
      </c>
      <c r="U193">
        <v>147997084.4615854</v>
      </c>
      <c r="V193">
        <v>150113597.22129655</v>
      </c>
      <c r="W193">
        <v>149380149.98297706</v>
      </c>
      <c r="X193">
        <v>148821248.42279607</v>
      </c>
      <c r="Y193">
        <v>148264441.6419003</v>
      </c>
      <c r="Z193">
        <v>147709714.08224782</v>
      </c>
      <c r="AA193">
        <v>147157059.07610634</v>
      </c>
      <c r="AB193">
        <v>150000146.8645331</v>
      </c>
      <c r="AC193">
        <v>156933148.40770683</v>
      </c>
      <c r="AD193">
        <v>165464828.82600939</v>
      </c>
      <c r="AE193">
        <v>174460335.60714069</v>
      </c>
      <c r="AF193">
        <v>183944881.67016333</v>
      </c>
      <c r="AG193">
        <v>193945056.82089689</v>
      </c>
      <c r="AH193">
        <v>204488892.20666447</v>
      </c>
      <c r="AI193">
        <v>215605944.77423686</v>
      </c>
      <c r="AJ193">
        <v>226181873.34259209</v>
      </c>
      <c r="AK193">
        <v>211706236.68317443</v>
      </c>
      <c r="AL193">
        <v>185666222.80533904</v>
      </c>
      <c r="AM193">
        <v>199219923.57970154</v>
      </c>
      <c r="AN193">
        <v>220934894.74449772</v>
      </c>
      <c r="AO193">
        <v>243912233.77120051</v>
      </c>
      <c r="AP193">
        <v>249522184.82442451</v>
      </c>
      <c r="AQ193">
        <v>254512525.4209674</v>
      </c>
      <c r="AR193">
        <v>240768898.37448409</v>
      </c>
      <c r="AS193">
        <v>234499511.98367599</v>
      </c>
      <c r="AT193">
        <v>249742896.43007866</v>
      </c>
      <c r="AU193">
        <v>262270497.08567071</v>
      </c>
      <c r="AV193">
        <v>253816642.09428987</v>
      </c>
      <c r="AW193">
        <v>263814615.97695243</v>
      </c>
      <c r="AX193">
        <v>272821219.37703609</v>
      </c>
      <c r="AY193">
        <v>272483676.62955284</v>
      </c>
      <c r="AZ193">
        <v>277263049.2959677</v>
      </c>
      <c r="BA193">
        <v>262030394.80882788</v>
      </c>
      <c r="BB193">
        <v>243005383.9514842</v>
      </c>
      <c r="BC193">
        <v>240828321.86900684</v>
      </c>
      <c r="BD193">
        <v>253154588.05709365</v>
      </c>
      <c r="BE193">
        <v>256327763.57515639</v>
      </c>
      <c r="BF193">
        <v>248544888.70302558</v>
      </c>
      <c r="BG193">
        <v>261703986.33791247</v>
      </c>
      <c r="BH193">
        <v>287215972.90039104</v>
      </c>
      <c r="BI193">
        <v>289750513.68364894</v>
      </c>
      <c r="BJ193">
        <v>279494476.50537723</v>
      </c>
      <c r="BK193">
        <v>281265075.29043716</v>
      </c>
      <c r="BL193">
        <v>283823097.57874966</v>
      </c>
      <c r="BM193">
        <v>262343305.30200279</v>
      </c>
      <c r="BN193">
        <v>225184865.44874802</v>
      </c>
      <c r="BO193">
        <v>224369046.43011245</v>
      </c>
      <c r="BP193">
        <v>225375185.65177235</v>
      </c>
    </row>
    <row r="194" spans="1:68" x14ac:dyDescent="0.3">
      <c r="A194" t="s">
        <v>364</v>
      </c>
      <c r="B194" t="s">
        <v>212</v>
      </c>
      <c r="C194" t="s">
        <v>606</v>
      </c>
      <c r="D194" t="s">
        <v>605</v>
      </c>
      <c r="E194">
        <v>2618701702.1365867</v>
      </c>
      <c r="F194">
        <v>2780566579.9730525</v>
      </c>
      <c r="G194">
        <v>2957802655.3346076</v>
      </c>
      <c r="H194">
        <v>3078259812.4040895</v>
      </c>
      <c r="I194">
        <v>3342075344.516943</v>
      </c>
      <c r="J194">
        <v>3685257013.2888246</v>
      </c>
      <c r="K194">
        <v>3899508937.0279264</v>
      </c>
      <c r="L194">
        <v>4058236946.0084772</v>
      </c>
      <c r="M194">
        <v>4235159448.2645583</v>
      </c>
      <c r="N194">
        <v>4585553584.2386379</v>
      </c>
      <c r="O194">
        <v>5082756253.2091837</v>
      </c>
      <c r="P194">
        <v>5402725547.0787487</v>
      </c>
      <c r="Q194">
        <v>5707631246.8248348</v>
      </c>
      <c r="R194">
        <v>6080297606.5894804</v>
      </c>
      <c r="S194">
        <v>6239025757.3860931</v>
      </c>
      <c r="T194">
        <v>6184129557.7202682</v>
      </c>
      <c r="U194">
        <v>5974583505.4132853</v>
      </c>
      <c r="V194">
        <v>6024460260.6167507</v>
      </c>
      <c r="W194">
        <v>6539543138.5328751</v>
      </c>
      <c r="X194">
        <v>6659373433.7006388</v>
      </c>
      <c r="Y194">
        <v>6505978016.3507137</v>
      </c>
      <c r="Z194">
        <v>6488097664.8367329</v>
      </c>
      <c r="AA194">
        <v>6510997034.9887161</v>
      </c>
      <c r="AB194">
        <v>6720857086.4888477</v>
      </c>
      <c r="AC194">
        <v>6697016428.5900679</v>
      </c>
      <c r="AD194">
        <v>6964909833.1092529</v>
      </c>
      <c r="AE194">
        <v>7291777026.3694086</v>
      </c>
      <c r="AF194">
        <v>7493795332.0243235</v>
      </c>
      <c r="AG194">
        <v>7711807859.6461716</v>
      </c>
      <c r="AH194">
        <v>7602332586.6082582</v>
      </c>
      <c r="AI194">
        <v>7373337464.2946177</v>
      </c>
      <c r="AJ194">
        <v>8077262449.8533621</v>
      </c>
      <c r="AK194">
        <v>9195889413.9302807</v>
      </c>
      <c r="AL194">
        <v>10869751500.950676</v>
      </c>
      <c r="AM194">
        <v>11515643989.653118</v>
      </c>
      <c r="AN194">
        <v>11134194181.00486</v>
      </c>
      <c r="AO194">
        <v>11995278888.518385</v>
      </c>
      <c r="AP194">
        <v>11526936460.339508</v>
      </c>
      <c r="AQ194">
        <v>11092473174.60146</v>
      </c>
      <c r="AR194">
        <v>11298300003.635935</v>
      </c>
      <c r="AS194">
        <v>11016425270.695272</v>
      </c>
      <c r="AT194">
        <v>11003063602.10136</v>
      </c>
      <c r="AU194">
        <v>10985579675.382196</v>
      </c>
      <c r="AV194">
        <v>11223318880.020605</v>
      </c>
      <c r="AW194">
        <v>11528725110.716816</v>
      </c>
      <c r="AX194">
        <v>12260199191.526583</v>
      </c>
      <c r="AY194">
        <v>12923469113.242363</v>
      </c>
      <c r="AZ194">
        <v>13933462679.345013</v>
      </c>
      <c r="BA194">
        <v>13892155836.029251</v>
      </c>
      <c r="BB194">
        <v>14836880985.985117</v>
      </c>
      <c r="BC194">
        <v>16339627662.371357</v>
      </c>
      <c r="BD194">
        <v>16520596167.090136</v>
      </c>
      <c r="BE194">
        <v>17289980088.706188</v>
      </c>
      <c r="BF194">
        <v>17951312547.222252</v>
      </c>
      <c r="BG194">
        <v>20382597142.194332</v>
      </c>
      <c r="BH194">
        <v>21723437010.098206</v>
      </c>
      <c r="BI194">
        <v>22915960976.066036</v>
      </c>
      <c r="BJ194">
        <v>23725951011.661198</v>
      </c>
      <c r="BK194">
        <v>23659695751.332653</v>
      </c>
      <c r="BL194">
        <v>24719752004.78088</v>
      </c>
      <c r="BM194">
        <v>23936783232.9543</v>
      </c>
      <c r="BN194">
        <v>23749997636.512306</v>
      </c>
      <c r="BO194">
        <v>24976697204.439011</v>
      </c>
      <c r="BP194">
        <v>25646325074.996456</v>
      </c>
    </row>
    <row r="195" spans="1:68" x14ac:dyDescent="0.3">
      <c r="A195" t="s">
        <v>61</v>
      </c>
      <c r="B195" t="s">
        <v>32</v>
      </c>
      <c r="C195" t="s">
        <v>606</v>
      </c>
      <c r="D195" t="s">
        <v>605</v>
      </c>
      <c r="AI195">
        <v>194797367584.79193</v>
      </c>
      <c r="AJ195">
        <v>181131204775.16916</v>
      </c>
      <c r="AK195">
        <v>185686615837.64429</v>
      </c>
      <c r="AL195">
        <v>192628157713.22461</v>
      </c>
      <c r="AM195">
        <v>202823584825.57373</v>
      </c>
      <c r="AN195">
        <v>217229871335.72095</v>
      </c>
      <c r="AO195">
        <v>230514657116.32846</v>
      </c>
      <c r="AP195">
        <v>245380554450.19238</v>
      </c>
      <c r="AQ195">
        <v>256767475792.5455</v>
      </c>
      <c r="AR195">
        <v>268719724101.33978</v>
      </c>
      <c r="AS195">
        <v>280975991510.81055</v>
      </c>
      <c r="AT195">
        <v>284512269531.76825</v>
      </c>
      <c r="AU195">
        <v>290304549675.02332</v>
      </c>
      <c r="AV195">
        <v>300460538532.96204</v>
      </c>
      <c r="AW195">
        <v>315432020161.82532</v>
      </c>
      <c r="AX195">
        <v>326493699429.63275</v>
      </c>
      <c r="AY195">
        <v>346511473670.24829</v>
      </c>
      <c r="AZ195">
        <v>370980501392.75787</v>
      </c>
      <c r="BA195">
        <v>386561612946.01422</v>
      </c>
      <c r="BB195">
        <v>397509749303.62128</v>
      </c>
      <c r="BC195">
        <v>409175222178.00775</v>
      </c>
      <c r="BD195">
        <v>429806605650.61682</v>
      </c>
      <c r="BE195">
        <v>436448070035.81378</v>
      </c>
      <c r="BF195">
        <v>440186496882.87579</v>
      </c>
      <c r="BG195">
        <v>457076270062.34253</v>
      </c>
      <c r="BH195">
        <v>477111287969.22668</v>
      </c>
      <c r="BI195">
        <v>491202812044.03766</v>
      </c>
      <c r="BJ195">
        <v>516450722907.54736</v>
      </c>
      <c r="BK195">
        <v>547154795065.65857</v>
      </c>
      <c r="BL195">
        <v>571503117124.28699</v>
      </c>
      <c r="BM195">
        <v>559958349913.78162</v>
      </c>
      <c r="BN195">
        <v>598791351638.14819</v>
      </c>
      <c r="BO195">
        <v>632548613874.51904</v>
      </c>
      <c r="BP195">
        <v>633564398461.33435</v>
      </c>
    </row>
    <row r="196" spans="1:68" x14ac:dyDescent="0.3">
      <c r="A196" t="s">
        <v>193</v>
      </c>
      <c r="B196" t="s">
        <v>238</v>
      </c>
      <c r="C196" t="s">
        <v>606</v>
      </c>
      <c r="D196" t="s">
        <v>605</v>
      </c>
      <c r="E196">
        <v>179275520884.86609</v>
      </c>
      <c r="F196">
        <v>178730545160.88702</v>
      </c>
      <c r="G196">
        <v>189702313258.06631</v>
      </c>
      <c r="H196">
        <v>200740230612.27988</v>
      </c>
      <c r="I196">
        <v>210095889226.47177</v>
      </c>
      <c r="J196">
        <v>219352011309.94412</v>
      </c>
      <c r="K196">
        <v>221933442506.70703</v>
      </c>
      <c r="L196">
        <v>209064638148.27023</v>
      </c>
      <c r="M196">
        <v>216664926148.51761</v>
      </c>
      <c r="N196">
        <v>241299044923.43689</v>
      </c>
      <c r="O196">
        <v>262164113202.73727</v>
      </c>
      <c r="P196">
        <v>286887884741.95886</v>
      </c>
      <c r="Q196">
        <v>296757833109.71381</v>
      </c>
      <c r="R196">
        <v>308898258538.15277</v>
      </c>
      <c r="S196">
        <v>334882213617.15747</v>
      </c>
      <c r="T196">
        <v>333598735253.82294</v>
      </c>
      <c r="U196">
        <v>356837573843.59009</v>
      </c>
      <c r="V196">
        <v>373695924231.08154</v>
      </c>
      <c r="W196">
        <v>373107808346.36755</v>
      </c>
      <c r="X196">
        <v>394486585222.28363</v>
      </c>
      <c r="Y196">
        <v>411226413230.12689</v>
      </c>
      <c r="Z196">
        <v>394654965768.01666</v>
      </c>
      <c r="AA196">
        <v>389795464711.99689</v>
      </c>
      <c r="AB196">
        <v>371064594178.80786</v>
      </c>
      <c r="AC196">
        <v>373306486744.77637</v>
      </c>
      <c r="AD196">
        <v>386968481509.44336</v>
      </c>
      <c r="AE196">
        <v>396940762842.46936</v>
      </c>
      <c r="AF196">
        <v>412422660925.711</v>
      </c>
      <c r="AG196">
        <v>428147863837.18164</v>
      </c>
      <c r="AH196">
        <v>434004035149.06891</v>
      </c>
      <c r="AI196">
        <v>470187336409.38501</v>
      </c>
      <c r="AJ196">
        <v>431209188802.25177</v>
      </c>
      <c r="AK196">
        <v>441472043444.91522</v>
      </c>
      <c r="AL196">
        <v>439523671359.58618</v>
      </c>
      <c r="AM196">
        <v>439451890480.13385</v>
      </c>
      <c r="AN196">
        <v>453107113928.28088</v>
      </c>
      <c r="AO196">
        <v>478599225839.50702</v>
      </c>
      <c r="AP196">
        <v>508829361583.8631</v>
      </c>
      <c r="AQ196">
        <v>544285223059.34174</v>
      </c>
      <c r="AR196">
        <v>567534540966.6228</v>
      </c>
      <c r="AS196">
        <v>599176646414.20911</v>
      </c>
      <c r="AT196">
        <v>625131799277.90662</v>
      </c>
      <c r="AU196">
        <v>662132300897.8844</v>
      </c>
      <c r="AV196">
        <v>657316393592.32617</v>
      </c>
      <c r="AW196">
        <v>735981729015.04333</v>
      </c>
      <c r="AX196">
        <v>779942839952.79602</v>
      </c>
      <c r="AY196">
        <v>828495562734.96167</v>
      </c>
      <c r="AZ196">
        <v>878721047407.35547</v>
      </c>
      <c r="BA196">
        <v>934845153249.38269</v>
      </c>
      <c r="BB196">
        <v>980860683775.12866</v>
      </c>
      <c r="BC196">
        <v>1045224221375.0403</v>
      </c>
      <c r="BD196">
        <v>1090134472264.4956</v>
      </c>
      <c r="BE196">
        <v>1136470677133.3301</v>
      </c>
      <c r="BF196">
        <v>1203059790192.4385</v>
      </c>
      <c r="BG196">
        <v>1264402573646.2791</v>
      </c>
      <c r="BH196">
        <v>1305833014908.772</v>
      </c>
      <c r="BI196">
        <v>1337151141173.1216</v>
      </c>
      <c r="BJ196">
        <v>1358749925098.0659</v>
      </c>
      <c r="BK196">
        <v>1393905719840.3135</v>
      </c>
      <c r="BL196">
        <v>1440015627195.5247</v>
      </c>
      <c r="BM196">
        <v>1403133138901.1301</v>
      </c>
      <c r="BN196">
        <v>1447391606250.1008</v>
      </c>
      <c r="BO196">
        <v>1507322263242.5164</v>
      </c>
      <c r="BP196">
        <v>1542996994547.0376</v>
      </c>
    </row>
    <row r="197" spans="1:68" x14ac:dyDescent="0.3">
      <c r="A197" t="s">
        <v>455</v>
      </c>
      <c r="B197" t="s">
        <v>559</v>
      </c>
      <c r="C197" t="s">
        <v>606</v>
      </c>
      <c r="D197" t="s">
        <v>605</v>
      </c>
      <c r="E197">
        <v>14872866396.250641</v>
      </c>
      <c r="F197">
        <v>15920174750.848047</v>
      </c>
      <c r="G197">
        <v>17245260650.733315</v>
      </c>
      <c r="H197">
        <v>18737156256.931793</v>
      </c>
      <c r="I197">
        <v>20060172567.421116</v>
      </c>
      <c r="J197">
        <v>21906679851.013874</v>
      </c>
      <c r="K197">
        <v>23549494281.424675</v>
      </c>
      <c r="L197">
        <v>25015031909.467583</v>
      </c>
      <c r="M197">
        <v>26310919277.198105</v>
      </c>
      <c r="N197">
        <v>28777629536.478394</v>
      </c>
      <c r="O197">
        <v>31194351251.888046</v>
      </c>
      <c r="P197">
        <v>33180011638.845833</v>
      </c>
      <c r="Q197">
        <v>35560204650.853806</v>
      </c>
      <c r="R197">
        <v>37816462599.762085</v>
      </c>
      <c r="S197">
        <v>38919711945.718643</v>
      </c>
      <c r="T197">
        <v>38664956204.485222</v>
      </c>
      <c r="U197">
        <v>41078843373.412117</v>
      </c>
      <c r="V197">
        <v>43523314808.274025</v>
      </c>
      <c r="W197">
        <v>46540327586.300781</v>
      </c>
      <c r="X197">
        <v>50220189697.605919</v>
      </c>
      <c r="Y197">
        <v>52351266023.763985</v>
      </c>
      <c r="Z197">
        <v>52952230929.469276</v>
      </c>
      <c r="AA197">
        <v>52127953623.309189</v>
      </c>
      <c r="AB197">
        <v>50907130172.855873</v>
      </c>
      <c r="AC197">
        <v>53925254341.414558</v>
      </c>
      <c r="AD197">
        <v>55595558165.567444</v>
      </c>
      <c r="AE197">
        <v>58362753380.832314</v>
      </c>
      <c r="AF197">
        <v>61729699983.491882</v>
      </c>
      <c r="AG197">
        <v>65364574808.320038</v>
      </c>
      <c r="AH197">
        <v>68198098010.780098</v>
      </c>
      <c r="AI197">
        <v>66260903262.288452</v>
      </c>
      <c r="AJ197">
        <v>67787813677.758698</v>
      </c>
      <c r="AK197">
        <v>70881684617.957443</v>
      </c>
      <c r="AL197">
        <v>74173803598.984406</v>
      </c>
      <c r="AM197">
        <v>77278688319.229172</v>
      </c>
      <c r="AN197">
        <v>80794086659.370819</v>
      </c>
      <c r="AO197">
        <v>82663425508.998978</v>
      </c>
      <c r="AP197">
        <v>86697472764.034744</v>
      </c>
      <c r="AQ197">
        <v>91492472094.977066</v>
      </c>
      <c r="AR197">
        <v>96423641797.396957</v>
      </c>
      <c r="AS197">
        <v>99578589154.214447</v>
      </c>
      <c r="AT197">
        <v>105865455055.02646</v>
      </c>
      <c r="AU197">
        <v>106835668951.80746</v>
      </c>
      <c r="AV197">
        <v>106892740357.49985</v>
      </c>
      <c r="AW197">
        <v>116244440869.29875</v>
      </c>
      <c r="AX197">
        <v>113934735048.33228</v>
      </c>
      <c r="AY197">
        <v>112328922913.8654</v>
      </c>
      <c r="AZ197">
        <v>111022754683.08836</v>
      </c>
      <c r="BA197">
        <v>108975346038.92819</v>
      </c>
      <c r="BB197">
        <v>106847683984.58502</v>
      </c>
      <c r="BC197">
        <v>106406131530.01312</v>
      </c>
      <c r="BD197">
        <v>106024654239.328</v>
      </c>
      <c r="BE197">
        <v>106055693074.00299</v>
      </c>
      <c r="BF197">
        <v>105730285936.28006</v>
      </c>
      <c r="BG197">
        <v>104471711252.8399</v>
      </c>
      <c r="BH197">
        <v>103375500000</v>
      </c>
      <c r="BI197">
        <v>102069149649.47845</v>
      </c>
      <c r="BJ197">
        <v>99124231779.414749</v>
      </c>
      <c r="BK197">
        <v>94801000739.696381</v>
      </c>
      <c r="BL197">
        <v>96389357184.370697</v>
      </c>
      <c r="BM197">
        <v>92359439312.91658</v>
      </c>
      <c r="BN197">
        <v>92715228856.779755</v>
      </c>
      <c r="BO197">
        <v>96023410438.33963</v>
      </c>
      <c r="BP197">
        <v>96564521010.436401</v>
      </c>
    </row>
    <row r="198" spans="1:68" x14ac:dyDescent="0.3">
      <c r="A198" t="s">
        <v>425</v>
      </c>
      <c r="B198" t="s">
        <v>47</v>
      </c>
      <c r="C198" t="s">
        <v>606</v>
      </c>
      <c r="D198" t="s">
        <v>605</v>
      </c>
    </row>
    <row r="199" spans="1:68" x14ac:dyDescent="0.3">
      <c r="A199" t="s">
        <v>348</v>
      </c>
      <c r="B199" t="s">
        <v>159</v>
      </c>
      <c r="C199" t="s">
        <v>606</v>
      </c>
      <c r="D199" t="s">
        <v>605</v>
      </c>
      <c r="E199">
        <v>35972245442.051025</v>
      </c>
      <c r="F199">
        <v>37963274505.301506</v>
      </c>
      <c r="G199">
        <v>40474335468.770798</v>
      </c>
      <c r="H199">
        <v>42851677367.702957</v>
      </c>
      <c r="I199">
        <v>45555938475.574661</v>
      </c>
      <c r="J199">
        <v>48958506295.023582</v>
      </c>
      <c r="K199">
        <v>50954989841.964615</v>
      </c>
      <c r="L199">
        <v>54799280148.220024</v>
      </c>
      <c r="M199">
        <v>59662995317.812958</v>
      </c>
      <c r="N199">
        <v>60928293017.818832</v>
      </c>
      <c r="O199">
        <v>66481201352.326942</v>
      </c>
      <c r="P199">
        <v>70890003936.004288</v>
      </c>
      <c r="Q199">
        <v>76572330934.337494</v>
      </c>
      <c r="R199">
        <v>85148946573.309753</v>
      </c>
      <c r="S199">
        <v>86122079248.932022</v>
      </c>
      <c r="T199">
        <v>82377809425.478516</v>
      </c>
      <c r="U199">
        <v>88062068085.754288</v>
      </c>
      <c r="V199">
        <v>92995831146.066406</v>
      </c>
      <c r="W199">
        <v>95614562274.702728</v>
      </c>
      <c r="X199">
        <v>101006207990.82109</v>
      </c>
      <c r="Y199">
        <v>105641726219.54297</v>
      </c>
      <c r="Z199">
        <v>107351119444.7422</v>
      </c>
      <c r="AA199">
        <v>109643468494.88203</v>
      </c>
      <c r="AB199">
        <v>109453660796.14415</v>
      </c>
      <c r="AC199">
        <v>107395954860.65234</v>
      </c>
      <c r="AD199">
        <v>110411030622.1293</v>
      </c>
      <c r="AE199">
        <v>114983102465.71367</v>
      </c>
      <c r="AF199">
        <v>122320627422.59064</v>
      </c>
      <c r="AG199">
        <v>131481351670.3969</v>
      </c>
      <c r="AH199">
        <v>139949591199.7258</v>
      </c>
      <c r="AI199">
        <v>145478331657.14844</v>
      </c>
      <c r="AJ199">
        <v>151833125542.38629</v>
      </c>
      <c r="AK199">
        <v>153487311625.17383</v>
      </c>
      <c r="AL199">
        <v>150351141407.78827</v>
      </c>
      <c r="AM199">
        <v>151801786241.27771</v>
      </c>
      <c r="AN199">
        <v>158303123479.59647</v>
      </c>
      <c r="AO199">
        <v>163850456044.52731</v>
      </c>
      <c r="AP199">
        <v>171061297929.06561</v>
      </c>
      <c r="AQ199">
        <v>179285861799.30389</v>
      </c>
      <c r="AR199">
        <v>186289802829.51129</v>
      </c>
      <c r="AS199">
        <v>193398953419.57224</v>
      </c>
      <c r="AT199">
        <v>197157995297.65152</v>
      </c>
      <c r="AU199">
        <v>198677933649.21207</v>
      </c>
      <c r="AV199">
        <v>196829193371.54056</v>
      </c>
      <c r="AW199">
        <v>200349947385.1261</v>
      </c>
      <c r="AX199">
        <v>201916379874.36826</v>
      </c>
      <c r="AY199">
        <v>205197590054.86789</v>
      </c>
      <c r="AZ199">
        <v>210341031080.27606</v>
      </c>
      <c r="BA199">
        <v>211012540457.55612</v>
      </c>
      <c r="BB199">
        <v>204424561357.60846</v>
      </c>
      <c r="BC199">
        <v>207976694614.76666</v>
      </c>
      <c r="BD199">
        <v>204449067168.8237</v>
      </c>
      <c r="BE199">
        <v>196153968235.58972</v>
      </c>
      <c r="BF199">
        <v>194344164093.78894</v>
      </c>
      <c r="BG199">
        <v>195883739714.00067</v>
      </c>
      <c r="BH199">
        <v>199394066525.44012</v>
      </c>
      <c r="BI199">
        <v>203420800578.6405</v>
      </c>
      <c r="BJ199">
        <v>210553436228.05728</v>
      </c>
      <c r="BK199">
        <v>216552789892.19321</v>
      </c>
      <c r="BL199">
        <v>222362381347.61975</v>
      </c>
      <c r="BM199">
        <v>203905155102.50415</v>
      </c>
      <c r="BN199">
        <v>215604085361.88385</v>
      </c>
      <c r="BO199">
        <v>230324477738.9389</v>
      </c>
      <c r="BP199">
        <v>235532701003.00494</v>
      </c>
    </row>
    <row r="200" spans="1:68" x14ac:dyDescent="0.3">
      <c r="A200" t="s">
        <v>396</v>
      </c>
      <c r="B200" t="s">
        <v>59</v>
      </c>
      <c r="C200" t="s">
        <v>606</v>
      </c>
      <c r="D200" t="s">
        <v>605</v>
      </c>
      <c r="E200">
        <v>2840643135.3198419</v>
      </c>
      <c r="F200">
        <v>3036655622.0972705</v>
      </c>
      <c r="G200">
        <v>3136873107.867764</v>
      </c>
      <c r="H200">
        <v>3284628970.2097654</v>
      </c>
      <c r="I200">
        <v>3422993221.9220119</v>
      </c>
      <c r="J200">
        <v>3634122579.7643833</v>
      </c>
      <c r="K200">
        <v>3706496252.1482916</v>
      </c>
      <c r="L200">
        <v>4045654269.6275592</v>
      </c>
      <c r="M200">
        <v>4228804025.8008003</v>
      </c>
      <c r="N200">
        <v>4427606505.7889366</v>
      </c>
      <c r="O200">
        <v>4673490344.8426676</v>
      </c>
      <c r="P200">
        <v>4932315341.1747599</v>
      </c>
      <c r="Q200">
        <v>5259391843.8893213</v>
      </c>
      <c r="R200">
        <v>5643475390.3159723</v>
      </c>
      <c r="S200">
        <v>6116484715.6579418</v>
      </c>
      <c r="T200">
        <v>6535613449.2465858</v>
      </c>
      <c r="U200">
        <v>7027480419.0060587</v>
      </c>
      <c r="V200">
        <v>7835224752.930872</v>
      </c>
      <c r="W200">
        <v>8777702779.1325989</v>
      </c>
      <c r="X200">
        <v>9818926783.4967556</v>
      </c>
      <c r="Y200">
        <v>10968933818.460199</v>
      </c>
      <c r="Z200">
        <v>11974835380.503208</v>
      </c>
      <c r="AA200">
        <v>11807472959.519754</v>
      </c>
      <c r="AB200">
        <v>11448216675.520094</v>
      </c>
      <c r="AC200">
        <v>11770667082.981342</v>
      </c>
      <c r="AD200">
        <v>12303070325.386667</v>
      </c>
      <c r="AE200">
        <v>12913897548.879293</v>
      </c>
      <c r="AF200">
        <v>13893068567.845518</v>
      </c>
      <c r="AG200">
        <v>14714895264.957012</v>
      </c>
      <c r="AH200">
        <v>15735403256.87705</v>
      </c>
      <c r="AI200">
        <v>16384218445.375149</v>
      </c>
      <c r="AJ200">
        <v>16956625718.473564</v>
      </c>
      <c r="AK200">
        <v>17244282666.924065</v>
      </c>
      <c r="AL200">
        <v>18095522437.859356</v>
      </c>
      <c r="AM200">
        <v>19057827421.294865</v>
      </c>
      <c r="AN200">
        <v>20358106834.234566</v>
      </c>
      <c r="AO200">
        <v>20678499692.697544</v>
      </c>
      <c r="AP200">
        <v>21555788371.956715</v>
      </c>
      <c r="AQ200">
        <v>21570454446.611729</v>
      </c>
      <c r="AR200">
        <v>21275784844.543911</v>
      </c>
      <c r="AS200">
        <v>20783433276.255402</v>
      </c>
      <c r="AT200">
        <v>20610088070.713017</v>
      </c>
      <c r="AU200">
        <v>20605676606.052807</v>
      </c>
      <c r="AV200">
        <v>21495995447.768841</v>
      </c>
      <c r="AW200">
        <v>22368177914.51334</v>
      </c>
      <c r="AX200">
        <v>22845400902.159706</v>
      </c>
      <c r="AY200">
        <v>23943606096.664955</v>
      </c>
      <c r="AZ200">
        <v>25241738121.22699</v>
      </c>
      <c r="BA200">
        <v>26881515165.673866</v>
      </c>
      <c r="BB200">
        <v>26811317495.222733</v>
      </c>
      <c r="BC200">
        <v>29786095177.463451</v>
      </c>
      <c r="BD200">
        <v>31062837784.846657</v>
      </c>
      <c r="BE200">
        <v>30842899501.420879</v>
      </c>
      <c r="BF200">
        <v>33400724748.62394</v>
      </c>
      <c r="BG200">
        <v>35171376859.129356</v>
      </c>
      <c r="BH200">
        <v>36211447840.097137</v>
      </c>
      <c r="BI200">
        <v>37756961788.468613</v>
      </c>
      <c r="BJ200">
        <v>39573101423.950211</v>
      </c>
      <c r="BK200">
        <v>40841122661.178963</v>
      </c>
      <c r="BL200">
        <v>40677000526.590034</v>
      </c>
      <c r="BM200">
        <v>40343536418.787483</v>
      </c>
      <c r="BN200">
        <v>41964030301.442413</v>
      </c>
      <c r="BO200">
        <v>42037903094.748581</v>
      </c>
      <c r="BP200">
        <v>44019622007.03595</v>
      </c>
    </row>
    <row r="201" spans="1:68" x14ac:dyDescent="0.3">
      <c r="A201" t="s">
        <v>70</v>
      </c>
      <c r="B201" t="s">
        <v>166</v>
      </c>
      <c r="C201" t="s">
        <v>606</v>
      </c>
      <c r="D201" t="s">
        <v>605</v>
      </c>
      <c r="AM201">
        <v>5057675100.000001</v>
      </c>
      <c r="AN201">
        <v>5417706300</v>
      </c>
      <c r="AO201">
        <v>5483539600</v>
      </c>
      <c r="AP201">
        <v>6287822700</v>
      </c>
      <c r="AQ201">
        <v>7189132000</v>
      </c>
      <c r="AR201">
        <v>7784423000</v>
      </c>
      <c r="AS201">
        <v>7118373500</v>
      </c>
      <c r="AT201">
        <v>6455607500</v>
      </c>
      <c r="AU201">
        <v>5649354300</v>
      </c>
      <c r="AV201">
        <v>6441160199.999999</v>
      </c>
      <c r="AW201">
        <v>7853399999.9999981</v>
      </c>
      <c r="AX201">
        <v>8740099999.9999981</v>
      </c>
      <c r="AY201">
        <v>8652999999.9999981</v>
      </c>
      <c r="AZ201">
        <v>8980799999.9999981</v>
      </c>
      <c r="BA201">
        <v>9647999999.9999981</v>
      </c>
      <c r="BB201">
        <v>10477099999.999998</v>
      </c>
      <c r="BC201">
        <v>11082399999.999998</v>
      </c>
      <c r="BD201">
        <v>12146400000</v>
      </c>
      <c r="BE201">
        <v>12886900000</v>
      </c>
      <c r="BF201">
        <v>13492400000</v>
      </c>
      <c r="BG201">
        <v>13471100000</v>
      </c>
      <c r="BH201">
        <v>13972400000</v>
      </c>
      <c r="BI201">
        <v>15211000000</v>
      </c>
      <c r="BJ201">
        <v>15426900000</v>
      </c>
      <c r="BK201">
        <v>15616199999.999998</v>
      </c>
      <c r="BL201">
        <v>15828999999.999998</v>
      </c>
      <c r="BM201">
        <v>14037399999.999998</v>
      </c>
      <c r="BN201">
        <v>15021699999.999998</v>
      </c>
      <c r="BO201">
        <v>15635000000</v>
      </c>
      <c r="BP201">
        <v>14773700000</v>
      </c>
    </row>
    <row r="202" spans="1:68" x14ac:dyDescent="0.3">
      <c r="A202" t="s">
        <v>108</v>
      </c>
      <c r="B202" t="s">
        <v>173</v>
      </c>
      <c r="C202" t="s">
        <v>606</v>
      </c>
      <c r="D202" t="s">
        <v>605</v>
      </c>
      <c r="O202">
        <v>3098185683.446516</v>
      </c>
      <c r="P202">
        <v>3295749998.0438395</v>
      </c>
      <c r="Q202">
        <v>3478592106.8109598</v>
      </c>
      <c r="R202">
        <v>3870634793.9052224</v>
      </c>
      <c r="S202">
        <v>4001701908.965538</v>
      </c>
      <c r="T202">
        <v>4017642185.3065267</v>
      </c>
      <c r="U202">
        <v>4050590286.6871819</v>
      </c>
      <c r="V202">
        <v>4189031348.7354212</v>
      </c>
      <c r="W202">
        <v>4282157447.7839022</v>
      </c>
      <c r="X202">
        <v>4653316232.4939518</v>
      </c>
      <c r="Y202">
        <v>4473403655.583127</v>
      </c>
      <c r="Z202">
        <v>4611311706.9158087</v>
      </c>
      <c r="AA202">
        <v>4459763279.5165987</v>
      </c>
      <c r="AB202">
        <v>4408339347.0227613</v>
      </c>
      <c r="AC202">
        <v>4648352996.9965305</v>
      </c>
      <c r="AD202">
        <v>4566745890.962554</v>
      </c>
      <c r="AE202">
        <v>4814808165.555501</v>
      </c>
      <c r="AF202">
        <v>4716331324.9396172</v>
      </c>
      <c r="AG202">
        <v>4773468828.3722372</v>
      </c>
      <c r="AH202">
        <v>4995314067.1145153</v>
      </c>
      <c r="AI202">
        <v>5183946089.1956205</v>
      </c>
      <c r="AJ202">
        <v>5164160769.6403131</v>
      </c>
      <c r="AK202">
        <v>5422771834.5266333</v>
      </c>
      <c r="AL202">
        <v>5530414721.4701738</v>
      </c>
      <c r="AM202">
        <v>5796234082.7998371</v>
      </c>
      <c r="AN202">
        <v>6057883142.5503588</v>
      </c>
      <c r="AO202">
        <v>6249145119.4451427</v>
      </c>
      <c r="AP202">
        <v>6176567970.1893406</v>
      </c>
      <c r="AQ202">
        <v>6267096186.9000216</v>
      </c>
      <c r="AR202">
        <v>6541409369.2032242</v>
      </c>
      <c r="AS202">
        <v>6430945903.9259548</v>
      </c>
      <c r="AT202">
        <v>6496810890.0950766</v>
      </c>
      <c r="AU202">
        <v>6631008461.3986616</v>
      </c>
      <c r="AV202">
        <v>6762715253.3544216</v>
      </c>
      <c r="AW202">
        <v>7032621467.9127483</v>
      </c>
      <c r="AX202">
        <v>7204204470.6516504</v>
      </c>
      <c r="AY202">
        <v>7375358229.3138828</v>
      </c>
      <c r="AZ202">
        <v>7406398059.8764753</v>
      </c>
      <c r="BA202">
        <v>7564244457.1998854</v>
      </c>
      <c r="BB202">
        <v>7519458467.6294346</v>
      </c>
      <c r="BC202">
        <v>7799958754.7312441</v>
      </c>
      <c r="BD202">
        <v>8101199669.9515162</v>
      </c>
      <c r="BE202">
        <v>8182698430.1808643</v>
      </c>
      <c r="BF202">
        <v>8445745767.9091492</v>
      </c>
      <c r="BG202">
        <v>8751844703.7526169</v>
      </c>
      <c r="BH202">
        <v>9082590662.6122475</v>
      </c>
      <c r="BI202">
        <v>9425967751.4974747</v>
      </c>
      <c r="BJ202">
        <v>9803525058.6094627</v>
      </c>
      <c r="BK202">
        <v>10074414114.938847</v>
      </c>
      <c r="BL202">
        <v>10196767897.370928</v>
      </c>
      <c r="BM202">
        <v>9151286296.3475952</v>
      </c>
      <c r="BN202">
        <v>8888830558.5976276</v>
      </c>
      <c r="BO202">
        <v>9716238209.3488979</v>
      </c>
      <c r="BP202">
        <v>10275743091.703037</v>
      </c>
    </row>
    <row r="203" spans="1:68" x14ac:dyDescent="0.3">
      <c r="A203" t="s">
        <v>485</v>
      </c>
      <c r="B203" t="s">
        <v>226</v>
      </c>
      <c r="C203" t="s">
        <v>606</v>
      </c>
      <c r="D203" t="s">
        <v>605</v>
      </c>
      <c r="E203">
        <v>8666987892944.623</v>
      </c>
      <c r="F203">
        <v>9049100473840.5762</v>
      </c>
      <c r="G203">
        <v>9554230747485.7988</v>
      </c>
      <c r="H203">
        <v>10033301631147.053</v>
      </c>
      <c r="I203">
        <v>10673034615441.26</v>
      </c>
      <c r="J203">
        <v>11258887474780.307</v>
      </c>
      <c r="K203">
        <v>11878806408565.367</v>
      </c>
      <c r="L203">
        <v>12327126313296.248</v>
      </c>
      <c r="M203">
        <v>13047629339613.129</v>
      </c>
      <c r="N203">
        <v>13775099710073.559</v>
      </c>
      <c r="O203">
        <v>14143796656681.725</v>
      </c>
      <c r="P203">
        <v>14670337822678.727</v>
      </c>
      <c r="Q203">
        <v>15448381756828.256</v>
      </c>
      <c r="R203">
        <v>16385811827721.543</v>
      </c>
      <c r="S203">
        <v>16532632527879.836</v>
      </c>
      <c r="T203">
        <v>16523811915869.578</v>
      </c>
      <c r="U203">
        <v>17307472338722.016</v>
      </c>
      <c r="V203">
        <v>17960236510910.172</v>
      </c>
      <c r="W203">
        <v>18731371694318.832</v>
      </c>
      <c r="X203">
        <v>19445348715065.703</v>
      </c>
      <c r="Y203">
        <v>19654898932742.52</v>
      </c>
      <c r="Z203">
        <v>20038404492376.891</v>
      </c>
      <c r="AA203">
        <v>20078286287443.488</v>
      </c>
      <c r="AB203">
        <v>20710486278534.355</v>
      </c>
      <c r="AC203">
        <v>21702901694305.324</v>
      </c>
      <c r="AD203">
        <v>22511449371841.313</v>
      </c>
      <c r="AE203">
        <v>23227971355387.859</v>
      </c>
      <c r="AF203">
        <v>24047728648519.996</v>
      </c>
      <c r="AG203">
        <v>25170058767524.996</v>
      </c>
      <c r="AH203">
        <v>26127439439526.473</v>
      </c>
      <c r="AI203">
        <v>26834765340709.039</v>
      </c>
      <c r="AJ203">
        <v>27110555679040.949</v>
      </c>
      <c r="AK203">
        <v>27626516044900.043</v>
      </c>
      <c r="AL203">
        <v>27945591822006.938</v>
      </c>
      <c r="AM203">
        <v>28822360810237.055</v>
      </c>
      <c r="AN203">
        <v>29600276726514.352</v>
      </c>
      <c r="AO203">
        <v>30465281318046.289</v>
      </c>
      <c r="AP203">
        <v>31509215545031.68</v>
      </c>
      <c r="AQ203">
        <v>32404238174754.891</v>
      </c>
      <c r="AR203">
        <v>33547607771236.051</v>
      </c>
      <c r="AS203">
        <v>34901244700851.668</v>
      </c>
      <c r="AT203">
        <v>35436275159472.406</v>
      </c>
      <c r="AU203">
        <v>35978273239184.398</v>
      </c>
      <c r="AV203">
        <v>36704235091977.961</v>
      </c>
      <c r="AW203">
        <v>37881904100493.75</v>
      </c>
      <c r="AX203">
        <v>38930167213121.867</v>
      </c>
      <c r="AY203">
        <v>40067144020573.961</v>
      </c>
      <c r="AZ203">
        <v>41085573991936.023</v>
      </c>
      <c r="BA203">
        <v>41231730738373.922</v>
      </c>
      <c r="BB203">
        <v>39833378782171.93</v>
      </c>
      <c r="BC203">
        <v>40992523059900.195</v>
      </c>
      <c r="BD203">
        <v>41675686983478.836</v>
      </c>
      <c r="BE203">
        <v>42199286523206.414</v>
      </c>
      <c r="BF203">
        <v>42836122033632.563</v>
      </c>
      <c r="BG203">
        <v>43697758580739.586</v>
      </c>
      <c r="BH203">
        <v>44669765037594.531</v>
      </c>
      <c r="BI203">
        <v>45472894597029.898</v>
      </c>
      <c r="BJ203">
        <v>46593840783783.781</v>
      </c>
      <c r="BK203">
        <v>47642465808422.336</v>
      </c>
      <c r="BL203">
        <v>48485073083213.867</v>
      </c>
      <c r="BM203">
        <v>46485670457136.664</v>
      </c>
      <c r="BN203">
        <v>49017390801235.93</v>
      </c>
      <c r="BO203">
        <v>50200294630168.68</v>
      </c>
      <c r="BP203">
        <v>51048338671861.047</v>
      </c>
    </row>
    <row r="204" spans="1:68" x14ac:dyDescent="0.3">
      <c r="A204" t="s">
        <v>295</v>
      </c>
      <c r="B204" t="s">
        <v>471</v>
      </c>
      <c r="C204" t="s">
        <v>606</v>
      </c>
      <c r="D204" t="s">
        <v>605</v>
      </c>
      <c r="J204">
        <v>2168263976.9053688</v>
      </c>
      <c r="K204">
        <v>2375909473.0030608</v>
      </c>
      <c r="L204">
        <v>2263311164.4094143</v>
      </c>
      <c r="M204">
        <v>2601241676.2305474</v>
      </c>
      <c r="N204">
        <v>2531373859.1606178</v>
      </c>
      <c r="O204">
        <v>2572552004.7517691</v>
      </c>
      <c r="P204">
        <v>2881320209.0344729</v>
      </c>
      <c r="Q204">
        <v>2746039956.693049</v>
      </c>
      <c r="R204">
        <v>2960301402.6683288</v>
      </c>
      <c r="S204">
        <v>3493186706.0516934</v>
      </c>
      <c r="T204">
        <v>3321926157.7042093</v>
      </c>
      <c r="U204">
        <v>3594444234.3005795</v>
      </c>
      <c r="V204">
        <v>3669172467.6440978</v>
      </c>
      <c r="W204">
        <v>4032147529.8354845</v>
      </c>
      <c r="X204">
        <v>4190446584.5786228</v>
      </c>
      <c r="Y204">
        <v>4210766112.8824477</v>
      </c>
      <c r="Z204">
        <v>4322183947.5408974</v>
      </c>
      <c r="AA204">
        <v>4395600112.7064829</v>
      </c>
      <c r="AB204">
        <v>4501958486.3462429</v>
      </c>
      <c r="AC204">
        <v>4608217872.5966969</v>
      </c>
      <c r="AD204">
        <v>4554265400.7888069</v>
      </c>
      <c r="AE204">
        <v>5171267919.6661015</v>
      </c>
      <c r="AF204">
        <v>5236934247.7754116</v>
      </c>
      <c r="AG204">
        <v>5048476248.6647053</v>
      </c>
      <c r="AH204">
        <v>5157416354.6570597</v>
      </c>
      <c r="AI204">
        <v>5164114972.4333401</v>
      </c>
      <c r="AJ204">
        <v>5352890580.2218323</v>
      </c>
      <c r="AK204">
        <v>5274878179.6944866</v>
      </c>
      <c r="AL204">
        <v>5206427003.2615089</v>
      </c>
      <c r="AM204">
        <v>5119670999.9539356</v>
      </c>
      <c r="AN204">
        <v>5099757045.5180559</v>
      </c>
      <c r="AO204">
        <v>5065663305.062026</v>
      </c>
      <c r="AP204">
        <v>5059441928.3276844</v>
      </c>
      <c r="AQ204">
        <v>5147140999.4942465</v>
      </c>
      <c r="AR204">
        <v>5244449387.7062721</v>
      </c>
      <c r="AS204">
        <v>5414653325.7103996</v>
      </c>
      <c r="AT204">
        <v>5396157109.3809214</v>
      </c>
      <c r="AU204">
        <v>5441818391.6237621</v>
      </c>
      <c r="AV204">
        <v>5557561996.8904905</v>
      </c>
      <c r="AW204">
        <v>5611540325.1900072</v>
      </c>
      <c r="AX204">
        <v>5628934611.8032417</v>
      </c>
      <c r="AY204">
        <v>5679008720.0997982</v>
      </c>
      <c r="AZ204">
        <v>5775834435.2591009</v>
      </c>
      <c r="BA204">
        <v>5776225317.7807255</v>
      </c>
      <c r="BB204">
        <v>5531810591.5616465</v>
      </c>
      <c r="BC204">
        <v>5395392591.5146189</v>
      </c>
      <c r="BD204">
        <v>5235583358.4629965</v>
      </c>
      <c r="BE204">
        <v>5187021348.3421984</v>
      </c>
      <c r="BF204">
        <v>5207707262.8418646</v>
      </c>
      <c r="BG204">
        <v>5238617841.1966619</v>
      </c>
      <c r="BH204">
        <v>5325846361.8118629</v>
      </c>
      <c r="BI204">
        <v>5452049984.3859081</v>
      </c>
      <c r="BJ204">
        <v>5690550040.8698769</v>
      </c>
      <c r="BK204">
        <v>5794802523.9400492</v>
      </c>
      <c r="BL204">
        <v>5951258396.411418</v>
      </c>
      <c r="BM204">
        <v>5531635723.0651321</v>
      </c>
      <c r="BN204">
        <v>5647511817.9625654</v>
      </c>
      <c r="BO204">
        <v>5899733908.2319908</v>
      </c>
    </row>
    <row r="205" spans="1:68" x14ac:dyDescent="0.3">
      <c r="A205" t="s">
        <v>504</v>
      </c>
      <c r="B205" t="s">
        <v>18</v>
      </c>
      <c r="C205" t="s">
        <v>606</v>
      </c>
      <c r="D205" t="s">
        <v>605</v>
      </c>
      <c r="O205">
        <v>8816161355.2776546</v>
      </c>
      <c r="P205">
        <v>9698469706.0282288</v>
      </c>
      <c r="Q205">
        <v>10773000938.610207</v>
      </c>
      <c r="R205">
        <v>11934857801.403934</v>
      </c>
      <c r="S205">
        <v>12643579838.115795</v>
      </c>
      <c r="T205">
        <v>13386912643.239319</v>
      </c>
      <c r="U205">
        <v>14504574217.492411</v>
      </c>
      <c r="V205">
        <v>13444952238.902222</v>
      </c>
      <c r="W205">
        <v>14636627609.679523</v>
      </c>
      <c r="X205">
        <v>15401791822.234772</v>
      </c>
      <c r="Y205">
        <v>15245244655.684504</v>
      </c>
      <c r="Z205">
        <v>15382600056.741385</v>
      </c>
      <c r="AA205">
        <v>14325124117.466848</v>
      </c>
      <c r="AB205">
        <v>14063666906.44504</v>
      </c>
      <c r="AC205">
        <v>14718715617.734329</v>
      </c>
      <c r="AD205">
        <v>14406653785.474627</v>
      </c>
      <c r="AE205">
        <v>15175362083.106421</v>
      </c>
      <c r="AF205">
        <v>15182189690.579885</v>
      </c>
      <c r="AG205">
        <v>16078614414.083216</v>
      </c>
      <c r="AH205">
        <v>17079059748.016609</v>
      </c>
      <c r="AI205">
        <v>17662217766.968197</v>
      </c>
      <c r="AJ205">
        <v>17368630637.611641</v>
      </c>
      <c r="AK205">
        <v>19336588139.433723</v>
      </c>
      <c r="AL205">
        <v>19080352040.223129</v>
      </c>
      <c r="AM205">
        <v>19351046602.817673</v>
      </c>
      <c r="AN205">
        <v>19815323923.615543</v>
      </c>
      <c r="AO205">
        <v>20682028472.39864</v>
      </c>
      <c r="AP205">
        <v>26889127082.89164</v>
      </c>
      <c r="AQ205">
        <v>29905724796.27055</v>
      </c>
      <c r="AR205">
        <v>31186905292.323551</v>
      </c>
      <c r="AS205">
        <v>33690629183.426113</v>
      </c>
      <c r="AT205">
        <v>35003952796.712547</v>
      </c>
      <c r="AU205">
        <v>37517989780.643349</v>
      </c>
      <c r="AV205">
        <v>38913643496.75518</v>
      </c>
      <c r="AW205">
        <v>46392423696.024002</v>
      </c>
      <c r="AX205">
        <v>49868495957.880028</v>
      </c>
      <c r="AY205">
        <v>62919203862.142448</v>
      </c>
      <c r="AZ205">
        <v>74235635940.163391</v>
      </c>
      <c r="BA205">
        <v>87348289335.595337</v>
      </c>
      <c r="BB205">
        <v>97792140945.061737</v>
      </c>
      <c r="BC205">
        <v>116951901413.00542</v>
      </c>
      <c r="BD205">
        <v>132594424542.77144</v>
      </c>
      <c r="BE205">
        <v>138866156527.60818</v>
      </c>
      <c r="BF205">
        <v>146581616623.74585</v>
      </c>
      <c r="BG205">
        <v>154400753941.04456</v>
      </c>
      <c r="BH205">
        <v>161739955576.92307</v>
      </c>
      <c r="BI205">
        <v>166695978169.38409</v>
      </c>
      <c r="BJ205">
        <v>164199531361.81046</v>
      </c>
      <c r="BK205">
        <v>166227185730.26501</v>
      </c>
      <c r="BL205">
        <v>167371229300.12753</v>
      </c>
      <c r="BM205">
        <v>161416823768.97241</v>
      </c>
      <c r="BN205">
        <v>164042828070.67502</v>
      </c>
      <c r="BO205">
        <v>170947179495.95364</v>
      </c>
    </row>
    <row r="206" spans="1:68" x14ac:dyDescent="0.3">
      <c r="A206" t="s">
        <v>449</v>
      </c>
      <c r="B206" t="s">
        <v>269</v>
      </c>
      <c r="C206" t="s">
        <v>606</v>
      </c>
      <c r="D206" t="s">
        <v>605</v>
      </c>
      <c r="AI206">
        <v>116407350735.81816</v>
      </c>
      <c r="AJ206">
        <v>101369603862.76317</v>
      </c>
      <c r="AK206">
        <v>92482299110.94104</v>
      </c>
      <c r="AL206">
        <v>93896200403.035599</v>
      </c>
      <c r="AM206">
        <v>97588145228.176941</v>
      </c>
      <c r="AN206">
        <v>103671313467.71837</v>
      </c>
      <c r="AO206">
        <v>107722479548.92094</v>
      </c>
      <c r="AP206">
        <v>102498948932.69655</v>
      </c>
      <c r="AQ206">
        <v>100418412039.03618</v>
      </c>
      <c r="AR206">
        <v>100040175339.53798</v>
      </c>
      <c r="AS206">
        <v>102502427619.71655</v>
      </c>
      <c r="AT206">
        <v>107851143959.37666</v>
      </c>
      <c r="AU206">
        <v>114001885694.28146</v>
      </c>
      <c r="AV206">
        <v>116670837796.44531</v>
      </c>
      <c r="AW206">
        <v>128837404621.02002</v>
      </c>
      <c r="AX206">
        <v>134851725413.60022</v>
      </c>
      <c r="AY206">
        <v>145678715679.77316</v>
      </c>
      <c r="AZ206">
        <v>156216833895.43448</v>
      </c>
      <c r="BA206">
        <v>170756664425.47363</v>
      </c>
      <c r="BB206">
        <v>161335345771.08237</v>
      </c>
      <c r="BC206">
        <v>155041272729.09702</v>
      </c>
      <c r="BD206">
        <v>162044621848.88855</v>
      </c>
      <c r="BE206">
        <v>165163969901.57343</v>
      </c>
      <c r="BF206">
        <v>165609852960.82529</v>
      </c>
      <c r="BG206">
        <v>172434096708.37125</v>
      </c>
      <c r="BH206">
        <v>177883883008.74738</v>
      </c>
      <c r="BI206">
        <v>182966996893.50256</v>
      </c>
      <c r="BJ206">
        <v>197963898692.39838</v>
      </c>
      <c r="BK206">
        <v>209899179839.42758</v>
      </c>
      <c r="BL206">
        <v>217986939123.77597</v>
      </c>
      <c r="BM206">
        <v>209970445914.05338</v>
      </c>
      <c r="BN206">
        <v>221957437273.54196</v>
      </c>
      <c r="BO206">
        <v>231073289600.15057</v>
      </c>
      <c r="BP206">
        <v>236037846070.52167</v>
      </c>
    </row>
    <row r="207" spans="1:68" x14ac:dyDescent="0.3">
      <c r="A207" t="s">
        <v>2</v>
      </c>
      <c r="B207" t="s">
        <v>286</v>
      </c>
      <c r="C207" t="s">
        <v>606</v>
      </c>
      <c r="D207" t="s">
        <v>605</v>
      </c>
      <c r="AH207">
        <v>1197410924008.0508</v>
      </c>
      <c r="AI207">
        <v>1161488648465.8135</v>
      </c>
      <c r="AJ207">
        <v>1102869019642.5737</v>
      </c>
      <c r="AK207">
        <v>942610308779.56152</v>
      </c>
      <c r="AL207">
        <v>860899753889.45898</v>
      </c>
      <c r="AM207">
        <v>752686755591.28174</v>
      </c>
      <c r="AN207">
        <v>721498966070.72559</v>
      </c>
      <c r="AO207">
        <v>694406178897.72473</v>
      </c>
      <c r="AP207">
        <v>704127280749.06812</v>
      </c>
      <c r="AQ207">
        <v>666808805066.77722</v>
      </c>
      <c r="AR207">
        <v>709483999746.06812</v>
      </c>
      <c r="AS207">
        <v>780432873752.84192</v>
      </c>
      <c r="AT207">
        <v>820235350096.63989</v>
      </c>
      <c r="AU207">
        <v>858786345187.10938</v>
      </c>
      <c r="AV207">
        <v>921477339133.5564</v>
      </c>
      <c r="AW207">
        <v>987823227180.87573</v>
      </c>
      <c r="AX207">
        <v>1051043572407.7178</v>
      </c>
      <c r="AY207">
        <v>1137229862730.3501</v>
      </c>
      <c r="AZ207">
        <v>1233894148246.7368</v>
      </c>
      <c r="BA207">
        <v>1298056264706.4734</v>
      </c>
      <c r="BB207">
        <v>1196807955075.782</v>
      </c>
      <c r="BC207">
        <v>1250664313044.698</v>
      </c>
      <c r="BD207">
        <v>1304443243520.4729</v>
      </c>
      <c r="BE207">
        <v>1356935163515.0227</v>
      </c>
      <c r="BF207">
        <v>1380755103919.4473</v>
      </c>
      <c r="BG207">
        <v>1390921151162.4626</v>
      </c>
      <c r="BH207">
        <v>1363482182197.7053</v>
      </c>
      <c r="BI207">
        <v>1366123111808.0288</v>
      </c>
      <c r="BJ207">
        <v>1391065651845.6777</v>
      </c>
      <c r="BK207">
        <v>1430116278515.4929</v>
      </c>
      <c r="BL207">
        <v>1461551317106.208</v>
      </c>
      <c r="BM207">
        <v>1422766794794.989</v>
      </c>
      <c r="BN207">
        <v>1502645054025.0068</v>
      </c>
      <c r="BO207">
        <v>1471544636157.8418</v>
      </c>
      <c r="BP207">
        <v>1524520243059.5242</v>
      </c>
    </row>
    <row r="208" spans="1:68" x14ac:dyDescent="0.3">
      <c r="A208" t="s">
        <v>220</v>
      </c>
      <c r="B208" t="s">
        <v>76</v>
      </c>
      <c r="C208" t="s">
        <v>606</v>
      </c>
      <c r="D208" t="s">
        <v>605</v>
      </c>
      <c r="E208">
        <v>1013799804.6114773</v>
      </c>
      <c r="F208">
        <v>970231493.94215262</v>
      </c>
      <c r="G208">
        <v>1080195575.1721942</v>
      </c>
      <c r="H208">
        <v>974115569.15787649</v>
      </c>
      <c r="I208">
        <v>852692134.74160111</v>
      </c>
      <c r="J208">
        <v>912461839.3819201</v>
      </c>
      <c r="K208">
        <v>976415475.99584663</v>
      </c>
      <c r="L208">
        <v>1043944541.2864891</v>
      </c>
      <c r="M208">
        <v>1117164524.4177773</v>
      </c>
      <c r="N208">
        <v>1240134958.7948749</v>
      </c>
      <c r="O208">
        <v>1314560731.3031156</v>
      </c>
      <c r="P208">
        <v>1330422756.1307387</v>
      </c>
      <c r="Q208">
        <v>1333922676.2156799</v>
      </c>
      <c r="R208">
        <v>1379784113.5523717</v>
      </c>
      <c r="S208">
        <v>1399236635.2511973</v>
      </c>
      <c r="T208">
        <v>1369659215.5074921</v>
      </c>
      <c r="U208">
        <v>1636805454.1964257</v>
      </c>
      <c r="V208">
        <v>1669445146.9476647</v>
      </c>
      <c r="W208">
        <v>1822213414.8509285</v>
      </c>
      <c r="X208">
        <v>2038508471.4499426</v>
      </c>
      <c r="Y208">
        <v>2220987847.119709</v>
      </c>
      <c r="Z208">
        <v>2341725176.8877206</v>
      </c>
      <c r="AA208">
        <v>2384130224.0576391</v>
      </c>
      <c r="AB208">
        <v>2526709554.3495445</v>
      </c>
      <c r="AC208">
        <v>2419557530.766325</v>
      </c>
      <c r="AD208">
        <v>2526084559.6098924</v>
      </c>
      <c r="AE208">
        <v>2664315379.7672153</v>
      </c>
      <c r="AF208">
        <v>2663674982.0223894</v>
      </c>
      <c r="AG208">
        <v>2783509057.852706</v>
      </c>
      <c r="AH208">
        <v>2782492123.0492249</v>
      </c>
      <c r="AI208">
        <v>2715732037.2500625</v>
      </c>
      <c r="AJ208">
        <v>2647448223.4838872</v>
      </c>
      <c r="AK208">
        <v>2802925583.5638566</v>
      </c>
      <c r="AL208">
        <v>2575644984.3210211</v>
      </c>
      <c r="AM208">
        <v>1281433164.1687713</v>
      </c>
      <c r="AN208">
        <v>1732806185.4480464</v>
      </c>
      <c r="AO208">
        <v>1953664390.0627069</v>
      </c>
      <c r="AP208">
        <v>2224242072.4460087</v>
      </c>
      <c r="AQ208">
        <v>2421280326.3526773</v>
      </c>
      <c r="AR208">
        <v>2526651742.1519899</v>
      </c>
      <c r="AS208">
        <v>2738154857.1708751</v>
      </c>
      <c r="AT208">
        <v>2970475188.6630239</v>
      </c>
      <c r="AU208">
        <v>3362342413.9139261</v>
      </c>
      <c r="AV208">
        <v>3436394916.9921889</v>
      </c>
      <c r="AW208">
        <v>3692326599.100071</v>
      </c>
      <c r="AX208">
        <v>4038588908.4457598</v>
      </c>
      <c r="AY208">
        <v>4411232246.2333059</v>
      </c>
      <c r="AZ208">
        <v>4747954146.5726271</v>
      </c>
      <c r="BA208">
        <v>5277885837.3044224</v>
      </c>
      <c r="BB208">
        <v>5607662143.80163</v>
      </c>
      <c r="BC208">
        <v>6018964803.652276</v>
      </c>
      <c r="BD208">
        <v>6497977220.9369869</v>
      </c>
      <c r="BE208">
        <v>7059500358.3080425</v>
      </c>
      <c r="BF208">
        <v>7392698103.4619827</v>
      </c>
      <c r="BG208">
        <v>7848617644.0374861</v>
      </c>
      <c r="BH208">
        <v>8543759088.5778284</v>
      </c>
      <c r="BI208">
        <v>9053884831.5172443</v>
      </c>
      <c r="BJ208">
        <v>9408631037.0031757</v>
      </c>
      <c r="BK208">
        <v>10209914117.298672</v>
      </c>
      <c r="BL208">
        <v>11174484684.93796</v>
      </c>
      <c r="BM208">
        <v>10797491791.288372</v>
      </c>
      <c r="BN208">
        <v>11969879907.073282</v>
      </c>
      <c r="BO208">
        <v>12946350918.246275</v>
      </c>
      <c r="BP208">
        <v>14013296848.923515</v>
      </c>
    </row>
    <row r="209" spans="1:68" x14ac:dyDescent="0.3">
      <c r="A209" t="s">
        <v>73</v>
      </c>
      <c r="B209" t="s">
        <v>104</v>
      </c>
      <c r="C209" t="s">
        <v>606</v>
      </c>
      <c r="D209" t="s">
        <v>605</v>
      </c>
      <c r="E209">
        <v>188384865576.30359</v>
      </c>
      <c r="F209">
        <v>196323078096.2312</v>
      </c>
      <c r="G209">
        <v>203013742495.8356</v>
      </c>
      <c r="H209">
        <v>213755867213.79526</v>
      </c>
      <c r="I209">
        <v>230341410191.3924</v>
      </c>
      <c r="J209">
        <v>229094484168.49249</v>
      </c>
      <c r="K209">
        <v>231941618003.48447</v>
      </c>
      <c r="L209">
        <v>246110619303.88477</v>
      </c>
      <c r="M209">
        <v>257437137636.18359</v>
      </c>
      <c r="N209">
        <v>272309855285.4068</v>
      </c>
      <c r="O209">
        <v>288395692821.0025</v>
      </c>
      <c r="P209">
        <v>290182184938.80737</v>
      </c>
      <c r="Q209">
        <v>285080392979.32593</v>
      </c>
      <c r="R209">
        <v>296146603187.63678</v>
      </c>
      <c r="S209">
        <v>303490042232.47577</v>
      </c>
      <c r="T209">
        <v>324364425202.39917</v>
      </c>
      <c r="U209">
        <v>332820432142.81549</v>
      </c>
      <c r="V209">
        <v>353538047029.70477</v>
      </c>
      <c r="W209">
        <v>375256936268.0921</v>
      </c>
      <c r="X209">
        <v>365782094529.19568</v>
      </c>
      <c r="Y209">
        <v>389641207407.97137</v>
      </c>
      <c r="Z209">
        <v>414752677749.65466</v>
      </c>
      <c r="AA209">
        <v>430747123309.5946</v>
      </c>
      <c r="AB209">
        <v>459474310934.33685</v>
      </c>
      <c r="AC209">
        <v>479011839753.10901</v>
      </c>
      <c r="AD209">
        <v>505244771988.64789</v>
      </c>
      <c r="AE209">
        <v>529670424597.94299</v>
      </c>
      <c r="AF209">
        <v>552283459695.12817</v>
      </c>
      <c r="AG209">
        <v>598498157215.08289</v>
      </c>
      <c r="AH209">
        <v>630714525842.62207</v>
      </c>
      <c r="AI209">
        <v>664753654341.88623</v>
      </c>
      <c r="AJ209">
        <v>678765301369.54309</v>
      </c>
      <c r="AK209">
        <v>718178938342.39172</v>
      </c>
      <c r="AL209">
        <v>748962171639.82629</v>
      </c>
      <c r="AM209">
        <v>793287429966.13574</v>
      </c>
      <c r="AN209">
        <v>847419806837.64221</v>
      </c>
      <c r="AO209">
        <v>904266037894.74915</v>
      </c>
      <c r="AP209">
        <v>937674838950.15015</v>
      </c>
      <c r="AQ209">
        <v>988732770759.53809</v>
      </c>
      <c r="AR209">
        <v>1063012950911.1112</v>
      </c>
      <c r="AS209">
        <v>1106728825011.4841</v>
      </c>
      <c r="AT209">
        <v>1154972547449.8071</v>
      </c>
      <c r="AU209">
        <v>1197949946219.0144</v>
      </c>
      <c r="AV209">
        <v>1283915686115.46</v>
      </c>
      <c r="AW209">
        <v>1380834924638.552</v>
      </c>
      <c r="AX209">
        <v>1485954206720.8721</v>
      </c>
      <c r="AY209">
        <v>1599162055935.752</v>
      </c>
      <c r="AZ209">
        <v>1713328891738.8699</v>
      </c>
      <c r="BA209">
        <v>1769836277485.2703</v>
      </c>
      <c r="BB209">
        <v>1892838131745.5356</v>
      </c>
      <c r="BC209">
        <v>2032264437265.9087</v>
      </c>
      <c r="BD209">
        <v>2135325077459.9792</v>
      </c>
      <c r="BE209">
        <v>2250233106684.2827</v>
      </c>
      <c r="BF209">
        <v>2385440649481.9819</v>
      </c>
      <c r="BG209">
        <v>2548791758156.1309</v>
      </c>
      <c r="BH209">
        <v>2733618963171.5859</v>
      </c>
      <c r="BI209">
        <v>2946191611624.6099</v>
      </c>
      <c r="BJ209">
        <v>3137771875096.4048</v>
      </c>
      <c r="BK209">
        <v>3336540107818.0254</v>
      </c>
      <c r="BL209">
        <v>3467476713350.9253</v>
      </c>
      <c r="BM209">
        <v>3308572896242.9897</v>
      </c>
      <c r="BN209">
        <v>3598530287648.1685</v>
      </c>
      <c r="BO209">
        <v>3825677137194.7095</v>
      </c>
      <c r="BP209">
        <v>4068716856200.5288</v>
      </c>
    </row>
    <row r="210" spans="1:68" x14ac:dyDescent="0.3">
      <c r="A210" t="s">
        <v>383</v>
      </c>
      <c r="B210" t="s">
        <v>201</v>
      </c>
      <c r="C210" t="s">
        <v>606</v>
      </c>
      <c r="D210" t="s">
        <v>605</v>
      </c>
      <c r="E210">
        <v>36920790347.617516</v>
      </c>
      <c r="F210">
        <v>41305817634.143608</v>
      </c>
      <c r="G210">
        <v>46230569651.78614</v>
      </c>
      <c r="H210">
        <v>50250830489.104996</v>
      </c>
      <c r="I210">
        <v>54661237521.982124</v>
      </c>
      <c r="J210">
        <v>61295342905.976463</v>
      </c>
      <c r="K210">
        <v>66310004053.141762</v>
      </c>
      <c r="L210">
        <v>72217816501.104202</v>
      </c>
      <c r="M210">
        <v>77749792619.062653</v>
      </c>
      <c r="N210">
        <v>82444236883.687393</v>
      </c>
      <c r="O210">
        <v>125803387608.44109</v>
      </c>
      <c r="P210">
        <v>151608459711.91287</v>
      </c>
      <c r="Q210">
        <v>186373184700.91705</v>
      </c>
      <c r="R210">
        <v>231420706263.7352</v>
      </c>
      <c r="S210">
        <v>268975522543.81308</v>
      </c>
      <c r="T210">
        <v>244959798946.22723</v>
      </c>
      <c r="U210">
        <v>288614031298.43756</v>
      </c>
      <c r="V210">
        <v>309086455082.43982</v>
      </c>
      <c r="W210">
        <v>292953208697.07532</v>
      </c>
      <c r="X210">
        <v>327871358836.50726</v>
      </c>
      <c r="Y210">
        <v>346404320459.34869</v>
      </c>
      <c r="Z210">
        <v>353134710607.90863</v>
      </c>
      <c r="AA210">
        <v>279930306509.02234</v>
      </c>
      <c r="AB210">
        <v>234997568528.1926</v>
      </c>
      <c r="AC210">
        <v>224043232062.32834</v>
      </c>
      <c r="AD210">
        <v>202099340932.14957</v>
      </c>
      <c r="AE210">
        <v>236482147605.17715</v>
      </c>
      <c r="AF210">
        <v>220797429813.29013</v>
      </c>
      <c r="AG210">
        <v>249742448195.74417</v>
      </c>
      <c r="AH210">
        <v>248486093784.70148</v>
      </c>
      <c r="AI210">
        <v>286239823523.62482</v>
      </c>
      <c r="AJ210">
        <v>329198418144.0575</v>
      </c>
      <c r="AK210">
        <v>342325140180.14673</v>
      </c>
      <c r="AL210">
        <v>337656827013.27325</v>
      </c>
      <c r="AM210">
        <v>339543484251.72595</v>
      </c>
      <c r="AN210">
        <v>340263510697.8053</v>
      </c>
      <c r="AO210">
        <v>349237662562.11523</v>
      </c>
      <c r="AP210">
        <v>353092421919.80774</v>
      </c>
      <c r="AQ210">
        <v>363308608216.12085</v>
      </c>
      <c r="AR210">
        <v>349636384478.49603</v>
      </c>
      <c r="AS210">
        <v>369304875689.23444</v>
      </c>
      <c r="AT210">
        <v>364833462234.15393</v>
      </c>
      <c r="AU210">
        <v>354548137289.04083</v>
      </c>
      <c r="AV210">
        <v>394406680197.09662</v>
      </c>
      <c r="AW210">
        <v>425795403002.63947</v>
      </c>
      <c r="AX210">
        <v>449528530763.86786</v>
      </c>
      <c r="AY210">
        <v>462063211166.54327</v>
      </c>
      <c r="AZ210">
        <v>470598142423.7514</v>
      </c>
      <c r="BA210">
        <v>500009365623.80981</v>
      </c>
      <c r="BB210">
        <v>489712853195.07208</v>
      </c>
      <c r="BC210">
        <v>514391969511.63342</v>
      </c>
      <c r="BD210">
        <v>570942996722.73315</v>
      </c>
      <c r="BE210">
        <v>601824824266.48132</v>
      </c>
      <c r="BF210">
        <v>617079749143.71704</v>
      </c>
      <c r="BG210">
        <v>640599267343.86121</v>
      </c>
      <c r="BH210">
        <v>669484266666.66663</v>
      </c>
      <c r="BI210">
        <v>682100649038.50281</v>
      </c>
      <c r="BJ210">
        <v>688314917831.27234</v>
      </c>
      <c r="BK210">
        <v>710335673015.19324</v>
      </c>
      <c r="BL210">
        <v>718133267432.90967</v>
      </c>
      <c r="BM210">
        <v>692413074096.44873</v>
      </c>
      <c r="BN210">
        <v>727553801683.8385</v>
      </c>
      <c r="BO210">
        <v>782018364988.94763</v>
      </c>
      <c r="BP210">
        <v>776114792530.15405</v>
      </c>
    </row>
    <row r="211" spans="1:68" x14ac:dyDescent="0.3">
      <c r="A211" t="s">
        <v>189</v>
      </c>
      <c r="B211" t="s">
        <v>372</v>
      </c>
      <c r="C211" t="s">
        <v>606</v>
      </c>
      <c r="D211" t="s">
        <v>605</v>
      </c>
      <c r="E211">
        <v>9621210052.5190849</v>
      </c>
      <c r="F211">
        <v>9623364369.7652111</v>
      </c>
      <c r="G211">
        <v>10288901059.519304</v>
      </c>
      <c r="H211">
        <v>9995978960.0979786</v>
      </c>
      <c r="I211">
        <v>9883979102.0181999</v>
      </c>
      <c r="J211">
        <v>10553823687.089163</v>
      </c>
      <c r="K211">
        <v>10176508924.972319</v>
      </c>
      <c r="L211">
        <v>10321430683.833523</v>
      </c>
      <c r="M211">
        <v>10524063160.25625</v>
      </c>
      <c r="N211">
        <v>10670279283.393997</v>
      </c>
      <c r="O211">
        <v>11302501303.346071</v>
      </c>
      <c r="P211">
        <v>11556504008.763218</v>
      </c>
      <c r="Q211">
        <v>10970475253.022522</v>
      </c>
      <c r="R211">
        <v>11039830076.456827</v>
      </c>
      <c r="S211">
        <v>12303370549.510099</v>
      </c>
      <c r="T211">
        <v>14236656553.065477</v>
      </c>
      <c r="U211">
        <v>16609226650.723455</v>
      </c>
      <c r="V211">
        <v>17642960631.778214</v>
      </c>
      <c r="W211">
        <v>16596558979.43722</v>
      </c>
      <c r="X211">
        <v>15763644181.768991</v>
      </c>
      <c r="Y211">
        <v>16003931009.69474</v>
      </c>
      <c r="Z211">
        <v>17194233566.023602</v>
      </c>
      <c r="AA211">
        <v>18218780589.860435</v>
      </c>
      <c r="AB211">
        <v>18594543248.293793</v>
      </c>
      <c r="AC211">
        <v>17663159912.908901</v>
      </c>
      <c r="AD211">
        <v>16553729141.041412</v>
      </c>
      <c r="AE211">
        <v>17449916752.159245</v>
      </c>
      <c r="AF211">
        <v>19931449275.931129</v>
      </c>
      <c r="AG211">
        <v>19865457878.082115</v>
      </c>
      <c r="AH211">
        <v>21639720129.073139</v>
      </c>
      <c r="AI211">
        <v>20456015800.948616</v>
      </c>
      <c r="AJ211">
        <v>21992448809.689491</v>
      </c>
      <c r="AK211">
        <v>23439081607.557076</v>
      </c>
      <c r="AL211">
        <v>24509954458.539631</v>
      </c>
      <c r="AM211">
        <v>24756580788.944347</v>
      </c>
      <c r="AN211">
        <v>26241255779.405643</v>
      </c>
      <c r="AO211">
        <v>27794508186.037395</v>
      </c>
      <c r="AP211">
        <v>32884421186.41077</v>
      </c>
      <c r="AQ211">
        <v>34301247872.541729</v>
      </c>
      <c r="AR211">
        <v>35365991403.813889</v>
      </c>
      <c r="AS211">
        <v>37610270337.133034</v>
      </c>
      <c r="AT211">
        <v>40055073506.847015</v>
      </c>
      <c r="AU211">
        <v>42460970095.885109</v>
      </c>
      <c r="AV211">
        <v>45131259048.71241</v>
      </c>
      <c r="AW211">
        <v>47451406763.008049</v>
      </c>
      <c r="AX211">
        <v>50129334265.022179</v>
      </c>
      <c r="AY211">
        <v>53403487491.790047</v>
      </c>
      <c r="AZ211">
        <v>56466323951.376534</v>
      </c>
      <c r="BA211">
        <v>58638439292.884407</v>
      </c>
      <c r="BB211">
        <v>57015500648.426041</v>
      </c>
      <c r="BC211">
        <v>59215296613.758102</v>
      </c>
      <c r="BD211">
        <v>57312394053.385956</v>
      </c>
      <c r="BE211">
        <v>47566600027.222412</v>
      </c>
      <c r="BF211">
        <v>48496595854.766747</v>
      </c>
      <c r="BG211">
        <v>50757206252.652138</v>
      </c>
      <c r="BH211">
        <v>51726758676.767677</v>
      </c>
      <c r="BI211">
        <v>53520457581.107193</v>
      </c>
      <c r="BJ211">
        <v>53900054790.136948</v>
      </c>
      <c r="BK211">
        <v>52455031754.909286</v>
      </c>
      <c r="BL211">
        <v>51312429477.39505</v>
      </c>
      <c r="BM211">
        <v>49449890489.354973</v>
      </c>
      <c r="BN211">
        <v>48525909156.878418</v>
      </c>
      <c r="BO211">
        <v>48061119947.982414</v>
      </c>
      <c r="BP211">
        <v>42271302948.337692</v>
      </c>
    </row>
    <row r="212" spans="1:68" x14ac:dyDescent="0.3">
      <c r="A212" t="s">
        <v>25</v>
      </c>
      <c r="B212" t="s">
        <v>456</v>
      </c>
      <c r="C212" t="s">
        <v>606</v>
      </c>
      <c r="D212" t="s">
        <v>605</v>
      </c>
      <c r="E212">
        <v>3845391101.7709384</v>
      </c>
      <c r="F212">
        <v>3960500894.6536517</v>
      </c>
      <c r="G212">
        <v>3955105291.9797339</v>
      </c>
      <c r="H212">
        <v>4028847382.5416131</v>
      </c>
      <c r="I212">
        <v>4185324877.9161148</v>
      </c>
      <c r="J212">
        <v>4241081336.1232948</v>
      </c>
      <c r="K212">
        <v>4363087108.930294</v>
      </c>
      <c r="L212">
        <v>4309866483.6693954</v>
      </c>
      <c r="M212">
        <v>4580990423.658392</v>
      </c>
      <c r="N212">
        <v>4280745764.0257397</v>
      </c>
      <c r="O212">
        <v>4647265164.7041483</v>
      </c>
      <c r="P212">
        <v>4640738106.8117199</v>
      </c>
      <c r="Q212">
        <v>4936966115.3941956</v>
      </c>
      <c r="R212">
        <v>4661323443.1233349</v>
      </c>
      <c r="S212">
        <v>4857135177.5028486</v>
      </c>
      <c r="T212">
        <v>5223152496.4367085</v>
      </c>
      <c r="U212">
        <v>5689084008.3418436</v>
      </c>
      <c r="V212">
        <v>5536451271.6832647</v>
      </c>
      <c r="W212">
        <v>5317543794.1498833</v>
      </c>
      <c r="X212">
        <v>5689861492.9618368</v>
      </c>
      <c r="Y212">
        <v>5916759625.8197441</v>
      </c>
      <c r="Z212">
        <v>6223261363.4603624</v>
      </c>
      <c r="AA212">
        <v>6721768519.1068726</v>
      </c>
      <c r="AB212">
        <v>6342159311.7999449</v>
      </c>
      <c r="AC212">
        <v>6591776709.8004646</v>
      </c>
      <c r="AD212">
        <v>6820055505.0150681</v>
      </c>
      <c r="AE212">
        <v>7033317655.0887613</v>
      </c>
      <c r="AF212">
        <v>7473312400.5453176</v>
      </c>
      <c r="AG212">
        <v>7412287163.3226004</v>
      </c>
      <c r="AH212">
        <v>7706835393.8661661</v>
      </c>
      <c r="AI212">
        <v>7649320651.2693567</v>
      </c>
      <c r="AJ212">
        <v>7852789724.1374331</v>
      </c>
      <c r="AK212">
        <v>7956464848.3712912</v>
      </c>
      <c r="AL212">
        <v>8064689718.0975084</v>
      </c>
      <c r="AM212">
        <v>8060857301.0368423</v>
      </c>
      <c r="AN212">
        <v>8501672122.8421526</v>
      </c>
      <c r="AO212">
        <v>8673403962.0684738</v>
      </c>
      <c r="AP212">
        <v>8937561242.8943195</v>
      </c>
      <c r="AQ212">
        <v>9464741444.3125019</v>
      </c>
      <c r="AR212">
        <v>10059440324.353487</v>
      </c>
      <c r="AS212">
        <v>10450471990.97212</v>
      </c>
      <c r="AT212">
        <v>10900976316.018057</v>
      </c>
      <c r="AU212">
        <v>10908464913.360588</v>
      </c>
      <c r="AV212">
        <v>11518679089.418674</v>
      </c>
      <c r="AW212">
        <v>12053525217.180916</v>
      </c>
      <c r="AX212">
        <v>12573060904.880745</v>
      </c>
      <c r="AY212">
        <v>12866110160.164642</v>
      </c>
      <c r="AZ212">
        <v>13229850430.967407</v>
      </c>
      <c r="BA212">
        <v>13719774159.329067</v>
      </c>
      <c r="BB212">
        <v>14097356679.238167</v>
      </c>
      <c r="BC212">
        <v>14575382431.882576</v>
      </c>
      <c r="BD212">
        <v>14769831308.72574</v>
      </c>
      <c r="BE212">
        <v>15361066998.890142</v>
      </c>
      <c r="BF212">
        <v>15731635117.416431</v>
      </c>
      <c r="BG212">
        <v>16710783797.424799</v>
      </c>
      <c r="BH212">
        <v>17774766696.175896</v>
      </c>
      <c r="BI212">
        <v>18904543055.865643</v>
      </c>
      <c r="BJ212">
        <v>20304894471.312271</v>
      </c>
      <c r="BK212">
        <v>21565674310.71323</v>
      </c>
      <c r="BL212">
        <v>22560634320.127007</v>
      </c>
      <c r="BM212">
        <v>22863414676.284946</v>
      </c>
      <c r="BN212">
        <v>24359596784.056461</v>
      </c>
      <c r="BO212">
        <v>25290585507.82299</v>
      </c>
      <c r="BP212">
        <v>26226336251.166821</v>
      </c>
    </row>
    <row r="213" spans="1:68" x14ac:dyDescent="0.3">
      <c r="A213" t="s">
        <v>409</v>
      </c>
      <c r="B213" t="s">
        <v>67</v>
      </c>
      <c r="C213" t="s">
        <v>606</v>
      </c>
      <c r="D213" t="s">
        <v>605</v>
      </c>
      <c r="E213">
        <v>5946720491.6989403</v>
      </c>
      <c r="F213">
        <v>6430636626.4797306</v>
      </c>
      <c r="G213">
        <v>6916371174.5131168</v>
      </c>
      <c r="H213">
        <v>7610786827.4143944</v>
      </c>
      <c r="I213">
        <v>7374611314.1672535</v>
      </c>
      <c r="J213">
        <v>7952357572.7819862</v>
      </c>
      <c r="K213">
        <v>8761915152.8376293</v>
      </c>
      <c r="L213">
        <v>9857909188.4421597</v>
      </c>
      <c r="M213">
        <v>11191387994.835699</v>
      </c>
      <c r="N213">
        <v>12739585038.095751</v>
      </c>
      <c r="O213">
        <v>14515738366.701208</v>
      </c>
      <c r="P213">
        <v>16317640426.963423</v>
      </c>
      <c r="Q213">
        <v>18490426054.225075</v>
      </c>
      <c r="R213">
        <v>20450966486.643745</v>
      </c>
      <c r="S213">
        <v>21702034804.429646</v>
      </c>
      <c r="T213">
        <v>22567672249.195339</v>
      </c>
      <c r="U213">
        <v>24246067681.341248</v>
      </c>
      <c r="V213">
        <v>25907515501.972965</v>
      </c>
      <c r="W213">
        <v>27922390122.3792</v>
      </c>
      <c r="X213">
        <v>30590220573.527531</v>
      </c>
      <c r="Y213">
        <v>33683923408.433792</v>
      </c>
      <c r="Z213">
        <v>37327150728.274498</v>
      </c>
      <c r="AA213">
        <v>39978179040.968834</v>
      </c>
      <c r="AB213">
        <v>43398105213.390778</v>
      </c>
      <c r="AC213">
        <v>47213790846.107666</v>
      </c>
      <c r="AD213">
        <v>46919789791.427979</v>
      </c>
      <c r="AE213">
        <v>47549833615.18737</v>
      </c>
      <c r="AF213">
        <v>52684232538.686722</v>
      </c>
      <c r="AG213">
        <v>58618369610.677696</v>
      </c>
      <c r="AH213">
        <v>64573309330.278374</v>
      </c>
      <c r="AI213">
        <v>70914989180.441116</v>
      </c>
      <c r="AJ213">
        <v>75658065571.981857</v>
      </c>
      <c r="AK213">
        <v>80681614023.602966</v>
      </c>
      <c r="AL213">
        <v>89927445311.22139</v>
      </c>
      <c r="AM213">
        <v>99905515247.395081</v>
      </c>
      <c r="AN213">
        <v>107074136708.30829</v>
      </c>
      <c r="AO213">
        <v>115074063971.77818</v>
      </c>
      <c r="AP213">
        <v>124643863764.47908</v>
      </c>
      <c r="AQ213">
        <v>121912898005.20062</v>
      </c>
      <c r="AR213">
        <v>128884330733.00235</v>
      </c>
      <c r="AS213">
        <v>140533304238.72125</v>
      </c>
      <c r="AT213">
        <v>139028385430.87299</v>
      </c>
      <c r="AU213">
        <v>144482970559.8894</v>
      </c>
      <c r="AV213">
        <v>151054425108.65015</v>
      </c>
      <c r="AW213">
        <v>166069208808.39377</v>
      </c>
      <c r="AX213">
        <v>178302402123.90665</v>
      </c>
      <c r="AY213">
        <v>194361682395.94128</v>
      </c>
      <c r="AZ213">
        <v>211896059498.4816</v>
      </c>
      <c r="BA213">
        <v>215844707508.2283</v>
      </c>
      <c r="BB213">
        <v>216120888113.03256</v>
      </c>
      <c r="BC213">
        <v>247501100140.01782</v>
      </c>
      <c r="BD213">
        <v>262883130580.25568</v>
      </c>
      <c r="BE213">
        <v>274543305511.61057</v>
      </c>
      <c r="BF213">
        <v>287769788882.22137</v>
      </c>
      <c r="BG213">
        <v>299095084828.97827</v>
      </c>
      <c r="BH213">
        <v>307998545269.39795</v>
      </c>
      <c r="BI213">
        <v>319051515647.44604</v>
      </c>
      <c r="BJ213">
        <v>333450075464.14996</v>
      </c>
      <c r="BK213">
        <v>345177895368.5014</v>
      </c>
      <c r="BL213">
        <v>349820740821.55908</v>
      </c>
      <c r="BM213">
        <v>336283381521.28448</v>
      </c>
      <c r="BN213">
        <v>368871820049.82452</v>
      </c>
      <c r="BO213">
        <v>383029403742.29443</v>
      </c>
      <c r="BP213">
        <v>387147091448.00244</v>
      </c>
    </row>
    <row r="214" spans="1:68" x14ac:dyDescent="0.3">
      <c r="A214" t="s">
        <v>83</v>
      </c>
      <c r="B214" t="s">
        <v>257</v>
      </c>
      <c r="C214" t="s">
        <v>606</v>
      </c>
      <c r="D214" t="s">
        <v>605</v>
      </c>
      <c r="Y214">
        <v>526656505.870377</v>
      </c>
      <c r="Z214">
        <v>517192386.45348549</v>
      </c>
      <c r="AA214">
        <v>508557520.48625904</v>
      </c>
      <c r="AB214">
        <v>528343416.82339072</v>
      </c>
      <c r="AC214">
        <v>529242658.9202857</v>
      </c>
      <c r="AD214">
        <v>512665069.90298885</v>
      </c>
      <c r="AE214">
        <v>511632407.82618576</v>
      </c>
      <c r="AF214">
        <v>554718559.87650239</v>
      </c>
      <c r="AG214">
        <v>561653630.9166609</v>
      </c>
      <c r="AH214">
        <v>585603983.63671255</v>
      </c>
      <c r="AI214">
        <v>598487271.2775737</v>
      </c>
      <c r="AJ214">
        <v>634396516.85078645</v>
      </c>
      <c r="AK214">
        <v>714964863.37773156</v>
      </c>
      <c r="AL214">
        <v>743563454.58722353</v>
      </c>
      <c r="AM214">
        <v>803792103.52652287</v>
      </c>
      <c r="AN214">
        <v>884883597.38040197</v>
      </c>
      <c r="AO214">
        <v>899129405.97232914</v>
      </c>
      <c r="AP214">
        <v>890910669.18031442</v>
      </c>
      <c r="AQ214">
        <v>902416889.60374391</v>
      </c>
      <c r="AR214">
        <v>898033573.47627795</v>
      </c>
      <c r="AS214">
        <v>769821323.86241269</v>
      </c>
      <c r="AT214">
        <v>708569673.44762576</v>
      </c>
      <c r="AU214">
        <v>688729843.86527252</v>
      </c>
      <c r="AV214">
        <v>733658906.91967785</v>
      </c>
      <c r="AW214">
        <v>790028121.46561611</v>
      </c>
      <c r="AX214">
        <v>848157141.8737309</v>
      </c>
      <c r="AY214">
        <v>883256261.94375587</v>
      </c>
      <c r="AZ214">
        <v>915403896.59139037</v>
      </c>
      <c r="BA214">
        <v>972396664.39558017</v>
      </c>
      <c r="BB214">
        <v>1000248709.9308151</v>
      </c>
      <c r="BC214">
        <v>1097356737.3491867</v>
      </c>
      <c r="BD214">
        <v>1178889790.0503423</v>
      </c>
      <c r="BE214">
        <v>1207961228.6239357</v>
      </c>
      <c r="BF214">
        <v>1271231099.2278576</v>
      </c>
      <c r="BG214">
        <v>1286348801.5556891</v>
      </c>
      <c r="BH214">
        <v>1307909887.5521197</v>
      </c>
      <c r="BI214">
        <v>1380560770.5079591</v>
      </c>
      <c r="BJ214">
        <v>1423017819.025352</v>
      </c>
      <c r="BK214">
        <v>1462093823.2091143</v>
      </c>
      <c r="BL214">
        <v>1487659506.7974269</v>
      </c>
      <c r="BM214">
        <v>1437359543.9651368</v>
      </c>
      <c r="BN214">
        <v>1474218469.8973384</v>
      </c>
      <c r="BO214">
        <v>1509636294.9660254</v>
      </c>
      <c r="BP214">
        <v>1554171854.3442566</v>
      </c>
    </row>
    <row r="215" spans="1:68" x14ac:dyDescent="0.3">
      <c r="A215" t="s">
        <v>573</v>
      </c>
      <c r="B215" t="s">
        <v>524</v>
      </c>
      <c r="C215" t="s">
        <v>606</v>
      </c>
      <c r="D215" t="s">
        <v>605</v>
      </c>
      <c r="E215">
        <v>1144714146.7689281</v>
      </c>
      <c r="F215">
        <v>1165422524.2076483</v>
      </c>
      <c r="G215">
        <v>1218343977.1915736</v>
      </c>
      <c r="H215">
        <v>1239052354.6302886</v>
      </c>
      <c r="I215">
        <v>1321885963.2769566</v>
      </c>
      <c r="J215">
        <v>1416799434.8265436</v>
      </c>
      <c r="K215">
        <v>1440885025.1903749</v>
      </c>
      <c r="L215">
        <v>1441407800.6590791</v>
      </c>
      <c r="M215">
        <v>1470523140.3551385</v>
      </c>
      <c r="N215">
        <v>1595891808.3927698</v>
      </c>
      <c r="O215">
        <v>1733465553.8484657</v>
      </c>
      <c r="P215">
        <v>1793546022.367238</v>
      </c>
      <c r="Q215">
        <v>1809692145.1291547</v>
      </c>
      <c r="R215">
        <v>1850529988.3426504</v>
      </c>
      <c r="S215">
        <v>1915295360.945343</v>
      </c>
      <c r="T215">
        <v>1947265787.5910935</v>
      </c>
      <c r="U215">
        <v>1938519130.3664794</v>
      </c>
      <c r="V215">
        <v>1939423949.8694961</v>
      </c>
      <c r="W215">
        <v>1986092932.2141771</v>
      </c>
      <c r="X215">
        <v>2075690859.5977602</v>
      </c>
      <c r="Y215">
        <v>2176227024.3513794</v>
      </c>
      <c r="Z215">
        <v>2238933451.4706621</v>
      </c>
      <c r="AA215">
        <v>2345993775.7035985</v>
      </c>
      <c r="AB215">
        <v>2296662180.6433406</v>
      </c>
      <c r="AC215">
        <v>2390665350.6938424</v>
      </c>
      <c r="AD215">
        <v>2263688973.7393923</v>
      </c>
      <c r="AE215">
        <v>2291669231.3669543</v>
      </c>
      <c r="AF215">
        <v>2457385991.9205155</v>
      </c>
      <c r="AG215">
        <v>2283403063.7042842</v>
      </c>
      <c r="AH215">
        <v>2300071906.0395474</v>
      </c>
      <c r="AI215">
        <v>2377124268.5195975</v>
      </c>
      <c r="AJ215">
        <v>2433033313.9603076</v>
      </c>
      <c r="AK215">
        <v>1970442881.9674823</v>
      </c>
      <c r="AL215">
        <v>1997527606.3919873</v>
      </c>
      <c r="AM215">
        <v>1958628050.8444788</v>
      </c>
      <c r="AN215">
        <v>1801942657.7783163</v>
      </c>
      <c r="AO215">
        <v>1833545490.3846381</v>
      </c>
      <c r="AP215">
        <v>1725786540.6145084</v>
      </c>
      <c r="AQ215">
        <v>1756592051.1796384</v>
      </c>
      <c r="AR215">
        <v>1721824055.281359</v>
      </c>
      <c r="AS215">
        <v>1836372354.889627</v>
      </c>
      <c r="AT215">
        <v>1719846166.0722079</v>
      </c>
      <c r="AU215">
        <v>2176020483.0329947</v>
      </c>
      <c r="AV215">
        <v>2382386246.6962876</v>
      </c>
      <c r="AW215">
        <v>2536737383.1375251</v>
      </c>
      <c r="AX215">
        <v>2647174243.8411069</v>
      </c>
      <c r="AY215">
        <v>2760555640.3691273</v>
      </c>
      <c r="AZ215">
        <v>2980753164.6151791</v>
      </c>
      <c r="BA215">
        <v>3142783718.5567336</v>
      </c>
      <c r="BB215">
        <v>3243649211.1537795</v>
      </c>
      <c r="BC215">
        <v>3458946182.9169002</v>
      </c>
      <c r="BD215">
        <v>3666823004.4849997</v>
      </c>
      <c r="BE215">
        <v>4224244207.2602758</v>
      </c>
      <c r="BF215">
        <v>5114673242.0155249</v>
      </c>
      <c r="BG215">
        <v>5347864162.4884062</v>
      </c>
      <c r="BH215">
        <v>4252029353.8219075</v>
      </c>
      <c r="BI215">
        <v>4521894085.0934114</v>
      </c>
      <c r="BJ215">
        <v>4691637090.5934877</v>
      </c>
      <c r="BK215">
        <v>4854573078.0394468</v>
      </c>
      <c r="BL215">
        <v>5109620032.1424103</v>
      </c>
      <c r="BM215">
        <v>5009037831.6202641</v>
      </c>
      <c r="BN215">
        <v>5214643811.94487</v>
      </c>
      <c r="BO215">
        <v>5394942200.0731277</v>
      </c>
      <c r="BP215">
        <v>5580033029.2211046</v>
      </c>
    </row>
    <row r="216" spans="1:68" x14ac:dyDescent="0.3">
      <c r="A216" t="s">
        <v>467</v>
      </c>
      <c r="B216" t="s">
        <v>77</v>
      </c>
      <c r="C216" t="s">
        <v>606</v>
      </c>
      <c r="D216" t="s">
        <v>605</v>
      </c>
      <c r="J216">
        <v>8436981023.8370209</v>
      </c>
      <c r="K216">
        <v>9041164856.0279312</v>
      </c>
      <c r="L216">
        <v>9532719323.6458454</v>
      </c>
      <c r="M216">
        <v>9841264123.9887047</v>
      </c>
      <c r="N216">
        <v>10184273395.489271</v>
      </c>
      <c r="O216">
        <v>10487489267.531849</v>
      </c>
      <c r="P216">
        <v>10892123610.173183</v>
      </c>
      <c r="Q216">
        <v>11558452941.273371</v>
      </c>
      <c r="R216">
        <v>12120387185.401579</v>
      </c>
      <c r="S216">
        <v>12767131179.758862</v>
      </c>
      <c r="T216">
        <v>13140382331.048328</v>
      </c>
      <c r="U216">
        <v>13803874422.769676</v>
      </c>
      <c r="V216">
        <v>14739785629.523382</v>
      </c>
      <c r="W216">
        <v>15524349903.123783</v>
      </c>
      <c r="X216">
        <v>14875390870.383762</v>
      </c>
      <c r="Y216">
        <v>12519595404.910215</v>
      </c>
      <c r="Z216">
        <v>11803350547.225191</v>
      </c>
      <c r="AA216">
        <v>11058739556.562542</v>
      </c>
      <c r="AB216">
        <v>11228936354.428291</v>
      </c>
      <c r="AC216">
        <v>11378871628.738592</v>
      </c>
      <c r="AD216">
        <v>11448773885.004883</v>
      </c>
      <c r="AE216">
        <v>11471061560.915873</v>
      </c>
      <c r="AF216">
        <v>11758775195.403208</v>
      </c>
      <c r="AG216">
        <v>11979625802.157572</v>
      </c>
      <c r="AH216">
        <v>12095116486.423615</v>
      </c>
      <c r="AI216">
        <v>12679661440.99824</v>
      </c>
      <c r="AJ216">
        <v>12869106686.241661</v>
      </c>
      <c r="AK216">
        <v>13772770636.814562</v>
      </c>
      <c r="AL216">
        <v>14574113893.432459</v>
      </c>
      <c r="AM216">
        <v>15257940313.428768</v>
      </c>
      <c r="AN216">
        <v>15980263628.180426</v>
      </c>
      <c r="AO216">
        <v>16109937378.935282</v>
      </c>
      <c r="AP216">
        <v>16615462391.643665</v>
      </c>
      <c r="AQ216">
        <v>17056150528.974619</v>
      </c>
      <c r="AR216">
        <v>17424910257.683739</v>
      </c>
      <c r="AS216">
        <v>17621447036.171566</v>
      </c>
      <c r="AT216">
        <v>17776447691.370728</v>
      </c>
      <c r="AU216">
        <v>18056056716.435886</v>
      </c>
      <c r="AV216">
        <v>18338704970.034359</v>
      </c>
      <c r="AW216">
        <v>18501810234.655701</v>
      </c>
      <c r="AX216">
        <v>18997812331.293026</v>
      </c>
      <c r="AY216">
        <v>19821747186.675247</v>
      </c>
      <c r="AZ216">
        <v>20187974224.939934</v>
      </c>
      <c r="BA216">
        <v>20622904543.814522</v>
      </c>
      <c r="BB216">
        <v>20188015254.525135</v>
      </c>
      <c r="BC216">
        <v>20622904543.814518</v>
      </c>
      <c r="BD216">
        <v>21401127375.903294</v>
      </c>
      <c r="BE216">
        <v>22019127752.9422</v>
      </c>
      <c r="BF216">
        <v>22499794814.168968</v>
      </c>
      <c r="BG216">
        <v>22888906230.213356</v>
      </c>
      <c r="BH216">
        <v>23438240000</v>
      </c>
      <c r="BI216">
        <v>24033351541.724026</v>
      </c>
      <c r="BJ216">
        <v>24573529736.861671</v>
      </c>
      <c r="BK216">
        <v>25166352435.577255</v>
      </c>
      <c r="BL216">
        <v>25779775126.599277</v>
      </c>
      <c r="BM216">
        <v>23744951345.511013</v>
      </c>
      <c r="BN216">
        <v>26571731219.353931</v>
      </c>
      <c r="BO216">
        <v>27315620697.162769</v>
      </c>
      <c r="BP216">
        <v>28274665875.30024</v>
      </c>
    </row>
    <row r="217" spans="1:68" x14ac:dyDescent="0.3">
      <c r="A217" t="s">
        <v>365</v>
      </c>
      <c r="B217" t="s">
        <v>419</v>
      </c>
      <c r="C217" t="s">
        <v>606</v>
      </c>
      <c r="D217" t="s">
        <v>605</v>
      </c>
      <c r="AP217">
        <v>1248965743.564326</v>
      </c>
      <c r="AQ217">
        <v>1342208765.6771834</v>
      </c>
      <c r="AR217">
        <v>1463670070.7978792</v>
      </c>
      <c r="AS217">
        <v>1495568999.4154358</v>
      </c>
      <c r="AT217">
        <v>1578996966.5690451</v>
      </c>
      <c r="AU217">
        <v>1583904494.0486691</v>
      </c>
      <c r="AV217">
        <v>1645248587.5439701</v>
      </c>
      <c r="AW217">
        <v>1720088381.6082373</v>
      </c>
      <c r="AX217">
        <v>1761802365.1850417</v>
      </c>
      <c r="AY217">
        <v>1829280868.0298729</v>
      </c>
      <c r="AZ217">
        <v>1959330346.2399106</v>
      </c>
      <c r="BA217">
        <v>1949515291.2806625</v>
      </c>
      <c r="BB217">
        <v>1748306664.6160758</v>
      </c>
      <c r="BC217">
        <v>1652609878.7634063</v>
      </c>
      <c r="BD217">
        <v>1515199109.3339322</v>
      </c>
      <c r="BE217">
        <v>1408460386.6521087</v>
      </c>
      <c r="BF217">
        <v>1397418449.8229544</v>
      </c>
      <c r="BG217">
        <v>1387603394.8637061</v>
      </c>
      <c r="BH217">
        <v>1419400403.8278778</v>
      </c>
      <c r="BI217">
        <v>1452676910.1297214</v>
      </c>
      <c r="BJ217">
        <v>1456428672.9285338</v>
      </c>
      <c r="BK217">
        <v>1478186338.327744</v>
      </c>
      <c r="BL217">
        <v>1508721013.9342492</v>
      </c>
      <c r="BM217">
        <v>1408422586.4216962</v>
      </c>
      <c r="BN217">
        <v>1527618401.7817545</v>
      </c>
    </row>
    <row r="218" spans="1:68" x14ac:dyDescent="0.3">
      <c r="A218" t="s">
        <v>435</v>
      </c>
      <c r="B218" t="s">
        <v>23</v>
      </c>
      <c r="C218" t="s">
        <v>606</v>
      </c>
      <c r="D218" t="s">
        <v>605</v>
      </c>
      <c r="E218">
        <v>1209125245.4935393</v>
      </c>
      <c r="F218">
        <v>1169683807.2727814</v>
      </c>
      <c r="G218">
        <v>1252458299.9827428</v>
      </c>
      <c r="H218">
        <v>1287637380.9020131</v>
      </c>
      <c r="I218">
        <v>1208954710.6944032</v>
      </c>
      <c r="J218">
        <v>1137098293.301682</v>
      </c>
      <c r="K218">
        <v>1240558940.6965959</v>
      </c>
      <c r="L218">
        <v>1314259847.8942409</v>
      </c>
      <c r="M218">
        <v>1340939024.7959228</v>
      </c>
      <c r="N218">
        <v>1318148831.2026055</v>
      </c>
      <c r="O218">
        <v>1378538606.1718349</v>
      </c>
      <c r="P218">
        <v>1408016790.2030826</v>
      </c>
      <c r="Q218">
        <v>1617543098.2690647</v>
      </c>
      <c r="R218">
        <v>1421021871.3934331</v>
      </c>
      <c r="S218">
        <v>1431714938.1499596</v>
      </c>
      <c r="T218">
        <v>1642108251.6285756</v>
      </c>
      <c r="U218">
        <v>1611763062.184505</v>
      </c>
      <c r="V218">
        <v>1831693435.202615</v>
      </c>
      <c r="W218">
        <v>1937921005.064045</v>
      </c>
      <c r="X218">
        <v>1841277877.5962107</v>
      </c>
      <c r="Y218">
        <v>1874290956.9516058</v>
      </c>
      <c r="Z218">
        <v>1991700376.2719691</v>
      </c>
      <c r="AA218">
        <v>2046810920.0345988</v>
      </c>
      <c r="AB218">
        <v>1809862205.3063874</v>
      </c>
      <c r="AC218">
        <v>1868966266.7329395</v>
      </c>
      <c r="AD218">
        <v>2047077154.5455096</v>
      </c>
      <c r="AE218">
        <v>2003148460.242002</v>
      </c>
      <c r="AF218">
        <v>2205220454.0383368</v>
      </c>
      <c r="AG218">
        <v>2280534195.3290176</v>
      </c>
      <c r="AH218">
        <v>2367369290.1793432</v>
      </c>
      <c r="AI218">
        <v>2422456327.9030676</v>
      </c>
      <c r="AJ218">
        <v>2493932618.0317812</v>
      </c>
      <c r="AK218">
        <v>2282239550.0089874</v>
      </c>
      <c r="AL218">
        <v>2373314519.758235</v>
      </c>
      <c r="AM218">
        <v>1949749326.8924294</v>
      </c>
      <c r="AN218">
        <v>2027555953.7054133</v>
      </c>
      <c r="AO218">
        <v>2190693410.8888741</v>
      </c>
      <c r="AP218">
        <v>2216554367.9854488</v>
      </c>
      <c r="AQ218">
        <v>2362547571.8914499</v>
      </c>
      <c r="AR218">
        <v>2535445784.6277871</v>
      </c>
      <c r="AS218">
        <v>2715723949.106895</v>
      </c>
      <c r="AT218">
        <v>2908820457.7150254</v>
      </c>
      <c r="AU218">
        <v>3130771233.722991</v>
      </c>
      <c r="AV218">
        <v>3369657447.2001348</v>
      </c>
      <c r="AW218">
        <v>3609250682.9093175</v>
      </c>
      <c r="AX218">
        <v>3865879750.7461081</v>
      </c>
      <c r="AY218">
        <v>4116635043.462451</v>
      </c>
      <c r="AZ218">
        <v>4392217080.7646732</v>
      </c>
      <c r="BA218">
        <v>4686247549.4874601</v>
      </c>
      <c r="BB218">
        <v>4999961452.5551949</v>
      </c>
      <c r="BC218">
        <v>5334676468.3337879</v>
      </c>
      <c r="BD218">
        <v>5691798485.2163525</v>
      </c>
      <c r="BE218">
        <v>6072827506.7128096</v>
      </c>
      <c r="BF218">
        <v>5908339719.8999224</v>
      </c>
      <c r="BG218">
        <v>6353024504.9469833</v>
      </c>
      <c r="BH218">
        <v>6984947145.0950785</v>
      </c>
      <c r="BI218">
        <v>7433280909.3446112</v>
      </c>
      <c r="BJ218">
        <v>8139984229.6634111</v>
      </c>
      <c r="BK218">
        <v>8383289630.6971703</v>
      </c>
      <c r="BL218">
        <v>8687636316.0908966</v>
      </c>
      <c r="BM218">
        <v>8464964588.6404934</v>
      </c>
      <c r="BN218">
        <v>8745238654.8520374</v>
      </c>
      <c r="BO218">
        <v>8958453281.9056664</v>
      </c>
      <c r="BP218">
        <v>9236430682.6861134</v>
      </c>
    </row>
    <row r="219" spans="1:68" x14ac:dyDescent="0.3">
      <c r="A219" t="s">
        <v>261</v>
      </c>
      <c r="B219" t="s">
        <v>357</v>
      </c>
      <c r="C219" t="s">
        <v>606</v>
      </c>
      <c r="D219" t="s">
        <v>605</v>
      </c>
      <c r="AN219">
        <v>21207996311.049133</v>
      </c>
      <c r="AO219">
        <v>22536482726.882763</v>
      </c>
      <c r="AP219">
        <v>24160772639.453983</v>
      </c>
      <c r="AQ219">
        <v>24967954422.065506</v>
      </c>
      <c r="AR219">
        <v>22614934047.596558</v>
      </c>
      <c r="AS219">
        <v>24001639533.716236</v>
      </c>
      <c r="AT219">
        <v>25652658257.163704</v>
      </c>
      <c r="AU219">
        <v>27289401825.221931</v>
      </c>
      <c r="AV219">
        <v>28486794470.34169</v>
      </c>
      <c r="AW219">
        <v>31058638373.681801</v>
      </c>
      <c r="AX219">
        <v>32776288886.943623</v>
      </c>
      <c r="AY219">
        <v>34450432939.371941</v>
      </c>
      <c r="AZ219">
        <v>36668877372.022278</v>
      </c>
      <c r="BA219">
        <v>38742713828.074577</v>
      </c>
      <c r="BB219">
        <v>37684358972.414886</v>
      </c>
      <c r="BC219">
        <v>37959848425.843147</v>
      </c>
      <c r="BD219">
        <v>38732815970.381783</v>
      </c>
      <c r="BE219">
        <v>38468835418.707176</v>
      </c>
      <c r="BF219">
        <v>39581599083.000702</v>
      </c>
      <c r="BG219">
        <v>38952445480.793945</v>
      </c>
      <c r="BH219">
        <v>39655949731.381615</v>
      </c>
      <c r="BI219">
        <v>40979898020.819046</v>
      </c>
      <c r="BJ219">
        <v>41840952822.738968</v>
      </c>
      <c r="BK219">
        <v>43721754402.168709</v>
      </c>
      <c r="BL219">
        <v>45615664899.159256</v>
      </c>
      <c r="BM219">
        <v>45203655774.198341</v>
      </c>
      <c r="BN219">
        <v>48696066612.490364</v>
      </c>
      <c r="BO219">
        <v>49937794675.513161</v>
      </c>
      <c r="BP219">
        <v>51200118921.335686</v>
      </c>
    </row>
    <row r="220" spans="1:68" x14ac:dyDescent="0.3">
      <c r="A220" t="s">
        <v>48</v>
      </c>
      <c r="B220" t="s">
        <v>367</v>
      </c>
      <c r="C220" t="s">
        <v>606</v>
      </c>
      <c r="D220" t="s">
        <v>605</v>
      </c>
      <c r="E220">
        <v>259562209145.1499</v>
      </c>
      <c r="F220">
        <v>262414563242.48956</v>
      </c>
      <c r="G220">
        <v>278195056151.99768</v>
      </c>
      <c r="H220">
        <v>295667751243.72064</v>
      </c>
      <c r="I220">
        <v>310427256274.57574</v>
      </c>
      <c r="J220">
        <v>324971158290.11633</v>
      </c>
      <c r="K220">
        <v>331571158713.08917</v>
      </c>
      <c r="L220">
        <v>329052579271.01624</v>
      </c>
      <c r="M220">
        <v>339362690232.43817</v>
      </c>
      <c r="N220">
        <v>369969302967.73651</v>
      </c>
      <c r="O220">
        <v>398993620534.75958</v>
      </c>
      <c r="P220">
        <v>429945881979.06549</v>
      </c>
      <c r="Q220">
        <v>442693208369.13477</v>
      </c>
      <c r="R220">
        <v>461817053758.63715</v>
      </c>
      <c r="S220">
        <v>496818708193.59595</v>
      </c>
      <c r="T220">
        <v>495524948885.42572</v>
      </c>
      <c r="U220">
        <v>521183369495.28162</v>
      </c>
      <c r="V220">
        <v>535700864773.00696</v>
      </c>
      <c r="W220">
        <v>534767561470.22205</v>
      </c>
      <c r="X220">
        <v>555854109107.82104</v>
      </c>
      <c r="Y220">
        <v>576786385642.78699</v>
      </c>
      <c r="Z220">
        <v>572093562883.21545</v>
      </c>
      <c r="AA220">
        <v>565230683348.89063</v>
      </c>
      <c r="AB220">
        <v>550643003942.66956</v>
      </c>
      <c r="AC220">
        <v>563008665174.10059</v>
      </c>
      <c r="AD220">
        <v>574275325488.33423</v>
      </c>
      <c r="AE220">
        <v>585206321330.51855</v>
      </c>
      <c r="AF220">
        <v>602470767775.89417</v>
      </c>
      <c r="AG220">
        <v>629269308066.16614</v>
      </c>
      <c r="AH220">
        <v>643788284237.98132</v>
      </c>
      <c r="AI220">
        <v>658914224681.59741</v>
      </c>
      <c r="AJ220">
        <v>661203349451.10974</v>
      </c>
      <c r="AK220">
        <v>658510343710.38843</v>
      </c>
      <c r="AL220">
        <v>652574559950.44751</v>
      </c>
      <c r="AM220">
        <v>658998773500.8728</v>
      </c>
      <c r="AN220">
        <v>680890471681.54675</v>
      </c>
      <c r="AO220">
        <v>715791146080.13013</v>
      </c>
      <c r="AP220">
        <v>744948487514.22632</v>
      </c>
      <c r="AQ220">
        <v>763589864771.40674</v>
      </c>
      <c r="AR220">
        <v>780427095973.23071</v>
      </c>
      <c r="AS220">
        <v>807564140405.56763</v>
      </c>
      <c r="AT220">
        <v>841531851441.21008</v>
      </c>
      <c r="AU220">
        <v>894858897836.22266</v>
      </c>
      <c r="AV220">
        <v>931196355930.71997</v>
      </c>
      <c r="AW220">
        <v>992758503703.6084</v>
      </c>
      <c r="AX220">
        <v>1052485366787.5646</v>
      </c>
      <c r="AY220">
        <v>1116190573634.626</v>
      </c>
      <c r="AZ220">
        <v>1184944689558.8723</v>
      </c>
      <c r="BA220">
        <v>1246526402464.8</v>
      </c>
      <c r="BB220">
        <v>1286233324498.9722</v>
      </c>
      <c r="BC220">
        <v>1363366143311.5803</v>
      </c>
      <c r="BD220">
        <v>1423494321909.2715</v>
      </c>
      <c r="BE220">
        <v>1469877089795.3159</v>
      </c>
      <c r="BF220">
        <v>1544748197524.6365</v>
      </c>
      <c r="BG220">
        <v>1619999378048.5918</v>
      </c>
      <c r="BH220">
        <v>1667230590352.5269</v>
      </c>
      <c r="BI220">
        <v>1687782433215.8853</v>
      </c>
      <c r="BJ220">
        <v>1729639944999.2024</v>
      </c>
      <c r="BK220">
        <v>1777253433381.3213</v>
      </c>
      <c r="BL220">
        <v>1824472390380.7092</v>
      </c>
      <c r="BM220">
        <v>1788772808935.8391</v>
      </c>
      <c r="BN220">
        <v>1865125161604.5598</v>
      </c>
      <c r="BO220">
        <v>1933208226297.0547</v>
      </c>
      <c r="BP220">
        <v>1990332366411.5515</v>
      </c>
    </row>
    <row r="221" spans="1:68" x14ac:dyDescent="0.3">
      <c r="A221" t="s">
        <v>233</v>
      </c>
      <c r="B221" t="s">
        <v>51</v>
      </c>
      <c r="C221" t="s">
        <v>606</v>
      </c>
      <c r="D221" t="s">
        <v>605</v>
      </c>
      <c r="BA221">
        <v>20185217785.810913</v>
      </c>
      <c r="BB221">
        <v>21202884179.235943</v>
      </c>
      <c r="BC221">
        <v>22367646895.014446</v>
      </c>
      <c r="BD221">
        <v>21329717232.693787</v>
      </c>
      <c r="BE221">
        <v>11500530835.431532</v>
      </c>
      <c r="BF221">
        <v>13010519613.876341</v>
      </c>
      <c r="BG221">
        <v>13449448810.700138</v>
      </c>
      <c r="BH221">
        <v>11997800760.224182</v>
      </c>
    </row>
    <row r="222" spans="1:68" x14ac:dyDescent="0.3">
      <c r="A222" t="s">
        <v>255</v>
      </c>
      <c r="B222" t="s">
        <v>155</v>
      </c>
      <c r="C222" t="s">
        <v>606</v>
      </c>
      <c r="D222" t="s">
        <v>605</v>
      </c>
      <c r="E222">
        <v>259688666546.10873</v>
      </c>
      <c r="F222">
        <v>262533459180.58328</v>
      </c>
      <c r="G222">
        <v>278324420664.27844</v>
      </c>
      <c r="H222">
        <v>295811031504.77875</v>
      </c>
      <c r="I222">
        <v>310579223172.71985</v>
      </c>
      <c r="J222">
        <v>325120176468.49274</v>
      </c>
      <c r="K222">
        <v>331743775646.62976</v>
      </c>
      <c r="L222">
        <v>329226379613.23694</v>
      </c>
      <c r="M222">
        <v>339550642706.37323</v>
      </c>
      <c r="N222">
        <v>370155099296.03784</v>
      </c>
      <c r="O222">
        <v>399196168091.24359</v>
      </c>
      <c r="P222">
        <v>430182672532.45282</v>
      </c>
      <c r="Q222">
        <v>442945886983.4845</v>
      </c>
      <c r="R222">
        <v>462093996296.30762</v>
      </c>
      <c r="S222">
        <v>497097342175.29846</v>
      </c>
      <c r="T222">
        <v>495813565637.61871</v>
      </c>
      <c r="U222">
        <v>521522603376.90265</v>
      </c>
      <c r="V222">
        <v>536016005862.15814</v>
      </c>
      <c r="W222">
        <v>535156914859.22076</v>
      </c>
      <c r="X222">
        <v>556309149232.56213</v>
      </c>
      <c r="Y222">
        <v>577214956566.79492</v>
      </c>
      <c r="Z222">
        <v>572505116931.91675</v>
      </c>
      <c r="AA222">
        <v>565633600338.03589</v>
      </c>
      <c r="AB222">
        <v>551043617464.97925</v>
      </c>
      <c r="AC222">
        <v>563426710906.44067</v>
      </c>
      <c r="AD222">
        <v>574737158248.35132</v>
      </c>
      <c r="AE222">
        <v>585671567075.36975</v>
      </c>
      <c r="AF222">
        <v>602958874158.5293</v>
      </c>
      <c r="AG222">
        <v>629783498509.13708</v>
      </c>
      <c r="AH222">
        <v>644356173856.86389</v>
      </c>
      <c r="AI222">
        <v>659524980276.20178</v>
      </c>
      <c r="AJ222">
        <v>661831221443.65369</v>
      </c>
      <c r="AK222">
        <v>659184063201.12317</v>
      </c>
      <c r="AL222">
        <v>653298256792.22778</v>
      </c>
      <c r="AM222">
        <v>659704517521.88733</v>
      </c>
      <c r="AN222">
        <v>681599371303.87073</v>
      </c>
      <c r="AO222">
        <v>716571395804.67468</v>
      </c>
      <c r="AP222">
        <v>745824709801.95068</v>
      </c>
      <c r="AQ222">
        <v>764487703603.08069</v>
      </c>
      <c r="AR222">
        <v>781341706008.24646</v>
      </c>
      <c r="AS222">
        <v>808517737277.38196</v>
      </c>
      <c r="AT222">
        <v>842463042074.14856</v>
      </c>
      <c r="AU222">
        <v>895800765230.39099</v>
      </c>
      <c r="AV222">
        <v>932081500585.36487</v>
      </c>
      <c r="AW222">
        <v>993617156992.62378</v>
      </c>
      <c r="AX222">
        <v>1053421773024.954</v>
      </c>
      <c r="AY222">
        <v>1117215564462.2979</v>
      </c>
      <c r="AZ222">
        <v>1186061093106.24</v>
      </c>
      <c r="BA222">
        <v>1247611030059.3354</v>
      </c>
      <c r="BB222">
        <v>1287291060097.8115</v>
      </c>
      <c r="BC222">
        <v>1364471531295.8147</v>
      </c>
      <c r="BD222">
        <v>1424704829896.0022</v>
      </c>
      <c r="BE222">
        <v>1471125252793.6577</v>
      </c>
      <c r="BF222">
        <v>1546012009178.8772</v>
      </c>
      <c r="BG222">
        <v>1621314547113.5488</v>
      </c>
      <c r="BH222">
        <v>1668662993704.6563</v>
      </c>
      <c r="BI222">
        <v>1689388408434.4724</v>
      </c>
      <c r="BJ222">
        <v>1731357602339.189</v>
      </c>
      <c r="BK222">
        <v>1779055933937.085</v>
      </c>
      <c r="BL222">
        <v>1826374286081.7476</v>
      </c>
      <c r="BM222">
        <v>1790451424728.4783</v>
      </c>
      <c r="BN222">
        <v>1866813048083.8804</v>
      </c>
      <c r="BO222">
        <v>1935148905025.0413</v>
      </c>
      <c r="BP222">
        <v>1992334403857.4634</v>
      </c>
    </row>
    <row r="223" spans="1:68" x14ac:dyDescent="0.3">
      <c r="A223" t="s">
        <v>33</v>
      </c>
      <c r="B223" t="s">
        <v>163</v>
      </c>
      <c r="C223" t="s">
        <v>606</v>
      </c>
      <c r="D223" t="s">
        <v>605</v>
      </c>
      <c r="S223">
        <v>52853952321.484314</v>
      </c>
      <c r="T223">
        <v>52146526983.584625</v>
      </c>
      <c r="U223">
        <v>58865748958.462852</v>
      </c>
      <c r="V223">
        <v>64137708491.417107</v>
      </c>
      <c r="W223">
        <v>68130540394.536728</v>
      </c>
      <c r="X223">
        <v>75104602063.487717</v>
      </c>
      <c r="Y223">
        <v>75581364426.748154</v>
      </c>
      <c r="Z223">
        <v>73131225646.502213</v>
      </c>
      <c r="AA223">
        <v>73331418612.374268</v>
      </c>
      <c r="AB223">
        <v>74298760272.644714</v>
      </c>
      <c r="AC223">
        <v>77934892030.783325</v>
      </c>
      <c r="AD223">
        <v>79345258048.236832</v>
      </c>
      <c r="AE223">
        <v>81915366085.347443</v>
      </c>
      <c r="AF223">
        <v>85912387844.497833</v>
      </c>
      <c r="AG223">
        <v>89495599462.349899</v>
      </c>
      <c r="AH223">
        <v>92721276374.334061</v>
      </c>
      <c r="AI223">
        <v>95656115749.304367</v>
      </c>
      <c r="AJ223">
        <v>96122873095.804993</v>
      </c>
      <c r="AK223">
        <v>95955307913.736267</v>
      </c>
      <c r="AL223">
        <v>98033381697.169647</v>
      </c>
      <c r="AM223">
        <v>100889644668.0014</v>
      </c>
      <c r="AN223">
        <v>105263144941.83791</v>
      </c>
      <c r="AO223">
        <v>109333492114.28664</v>
      </c>
      <c r="AP223">
        <v>113808873902.87312</v>
      </c>
      <c r="AQ223">
        <v>118635862577.51942</v>
      </c>
      <c r="AR223">
        <v>122275815343.75679</v>
      </c>
      <c r="AS223">
        <v>129396188896.46216</v>
      </c>
      <c r="AT223">
        <v>132891242344.2247</v>
      </c>
      <c r="AU223">
        <v>137000517876.73972</v>
      </c>
      <c r="AV223">
        <v>142263904994.21362</v>
      </c>
      <c r="AW223">
        <v>148613457539.41196</v>
      </c>
      <c r="AX223">
        <v>155286518055.17175</v>
      </c>
      <c r="AY223">
        <v>164332265594.17023</v>
      </c>
      <c r="AZ223">
        <v>173348536841.91568</v>
      </c>
      <c r="BA223">
        <v>176419419542.56409</v>
      </c>
      <c r="BB223">
        <v>170632765214.0929</v>
      </c>
      <c r="BC223">
        <v>174782022884.58444</v>
      </c>
      <c r="BD223">
        <v>179678321916.12527</v>
      </c>
      <c r="BE223">
        <v>182790432460.01654</v>
      </c>
      <c r="BF223">
        <v>185471333525.92551</v>
      </c>
      <c r="BG223">
        <v>189833392629.10135</v>
      </c>
      <c r="BH223">
        <v>195342695295.02689</v>
      </c>
      <c r="BI223">
        <v>201752893731.46729</v>
      </c>
      <c r="BJ223">
        <v>210312982992.74704</v>
      </c>
      <c r="BK223">
        <v>218163909426.12064</v>
      </c>
      <c r="BL223">
        <v>225637089079.73343</v>
      </c>
      <c r="BM223">
        <v>210996021397.69659</v>
      </c>
      <c r="BN223">
        <v>225315297146.54608</v>
      </c>
      <c r="BO223">
        <v>242632093792.12454</v>
      </c>
      <c r="BP223">
        <v>253624843042.83075</v>
      </c>
    </row>
    <row r="224" spans="1:68" x14ac:dyDescent="0.3">
      <c r="A224" t="s">
        <v>205</v>
      </c>
      <c r="B224" t="s">
        <v>361</v>
      </c>
      <c r="C224" t="s">
        <v>606</v>
      </c>
      <c r="D224" t="s">
        <v>605</v>
      </c>
      <c r="O224">
        <v>76468736.232512906</v>
      </c>
      <c r="P224">
        <v>80579183.16043061</v>
      </c>
      <c r="Q224">
        <v>82425278.632962406</v>
      </c>
      <c r="R224">
        <v>83737737.146072343</v>
      </c>
      <c r="S224">
        <v>88497202.086237416</v>
      </c>
      <c r="T224">
        <v>93256666.950143084</v>
      </c>
      <c r="U224">
        <v>94785464.775248259</v>
      </c>
      <c r="V224">
        <v>116981878.36903144</v>
      </c>
      <c r="W224">
        <v>120371194.3078039</v>
      </c>
      <c r="X224">
        <v>140043649.28705725</v>
      </c>
      <c r="Y224">
        <v>138529274.1030876</v>
      </c>
      <c r="Z224">
        <v>124241500.18851508</v>
      </c>
      <c r="AA224">
        <v>128084020.95677432</v>
      </c>
      <c r="AB224">
        <v>123122082.49349572</v>
      </c>
      <c r="AC224">
        <v>115697254.53752713</v>
      </c>
      <c r="AD224">
        <v>126456967.38279136</v>
      </c>
      <c r="AE224">
        <v>119081846.68841515</v>
      </c>
      <c r="AF224">
        <v>115592613.44271295</v>
      </c>
      <c r="AG224">
        <v>117902997.63641416</v>
      </c>
      <c r="AH224">
        <v>121599628.7575383</v>
      </c>
      <c r="AI224">
        <v>118982019.52108632</v>
      </c>
      <c r="AJ224">
        <v>120410996.81350361</v>
      </c>
      <c r="AK224">
        <v>121253873.76366837</v>
      </c>
      <c r="AL224">
        <v>122587666.38322876</v>
      </c>
      <c r="AM224">
        <v>125284595.03649165</v>
      </c>
      <c r="AN224">
        <v>127790286.96009925</v>
      </c>
      <c r="AO224">
        <v>129707141.25649372</v>
      </c>
      <c r="AP224">
        <v>130999446.17162746</v>
      </c>
      <c r="AQ224">
        <v>134274411.33338144</v>
      </c>
      <c r="AR224">
        <v>137631279.45626888</v>
      </c>
      <c r="AS224">
        <v>138248374.55184427</v>
      </c>
      <c r="AT224">
        <v>142484974.90120131</v>
      </c>
      <c r="AU224">
        <v>147272738.16932553</v>
      </c>
      <c r="AV224">
        <v>159483885.9156746</v>
      </c>
      <c r="AW224">
        <v>165126275.7945191</v>
      </c>
      <c r="AX224">
        <v>176048759.30253142</v>
      </c>
      <c r="AY224">
        <v>191657434.8282316</v>
      </c>
      <c r="AZ224">
        <v>198636586.36911571</v>
      </c>
      <c r="BA224">
        <v>211009232.40365857</v>
      </c>
      <c r="BB224">
        <v>217977631.13848147</v>
      </c>
      <c r="BC224">
        <v>221134893.27046588</v>
      </c>
      <c r="BD224">
        <v>225556373.80825719</v>
      </c>
      <c r="BE224">
        <v>232194322.31703642</v>
      </c>
      <c r="BF224">
        <v>244081977.0861499</v>
      </c>
      <c r="BG224">
        <v>256057151.14323339</v>
      </c>
      <c r="BH224">
        <v>259999643.04738805</v>
      </c>
      <c r="BI224">
        <v>273459361.11742795</v>
      </c>
      <c r="BJ224">
        <v>284706658.79262513</v>
      </c>
      <c r="BK224">
        <v>297171513.19391745</v>
      </c>
      <c r="BL224">
        <v>303157496.46587336</v>
      </c>
      <c r="BM224">
        <v>311114954.79799032</v>
      </c>
      <c r="BN224">
        <v>317023957.75382602</v>
      </c>
      <c r="BO224">
        <v>317230918.72276026</v>
      </c>
      <c r="BP224">
        <v>315725838.98856896</v>
      </c>
    </row>
    <row r="225" spans="1:68" x14ac:dyDescent="0.3">
      <c r="A225" t="s">
        <v>413</v>
      </c>
      <c r="B225" t="s">
        <v>55</v>
      </c>
      <c r="C225" t="s">
        <v>606</v>
      </c>
      <c r="D225" t="s">
        <v>605</v>
      </c>
      <c r="E225">
        <v>1039858389.1260114</v>
      </c>
      <c r="F225">
        <v>1089771591.7881379</v>
      </c>
      <c r="G225">
        <v>1132272683.8758364</v>
      </c>
      <c r="H225">
        <v>1195679954.1775661</v>
      </c>
      <c r="I225">
        <v>1273399151.1903274</v>
      </c>
      <c r="J225">
        <v>1426207049.3261425</v>
      </c>
      <c r="K225">
        <v>1700038802.8157275</v>
      </c>
      <c r="L225">
        <v>1905743497.9469769</v>
      </c>
      <c r="M225">
        <v>2050580003.7873182</v>
      </c>
      <c r="N225">
        <v>2142856103.9457474</v>
      </c>
      <c r="O225">
        <v>2200713218.7596874</v>
      </c>
      <c r="P225">
        <v>2286541034.288681</v>
      </c>
      <c r="Q225">
        <v>2272821788.0759244</v>
      </c>
      <c r="R225">
        <v>2231910995.8916116</v>
      </c>
      <c r="S225">
        <v>2240838639.8791585</v>
      </c>
      <c r="T225">
        <v>2303582121.8163795</v>
      </c>
      <c r="U225">
        <v>2506297348.5270886</v>
      </c>
      <c r="V225">
        <v>2761939678.0839353</v>
      </c>
      <c r="W225">
        <v>2944227696.758275</v>
      </c>
      <c r="X225">
        <v>2926562330.6573353</v>
      </c>
      <c r="Y225">
        <v>2669024845.5585532</v>
      </c>
      <c r="Z225">
        <v>2858525609.5779905</v>
      </c>
      <c r="AA225">
        <v>2738467533.9739003</v>
      </c>
      <c r="AB225">
        <v>2631667300.1495333</v>
      </c>
      <c r="AC225">
        <v>2581665621.4375019</v>
      </c>
      <c r="AD225">
        <v>2633298933.8732758</v>
      </c>
      <c r="AE225">
        <v>2654365325.3594813</v>
      </c>
      <c r="AF225">
        <v>2489794675.190764</v>
      </c>
      <c r="AG225">
        <v>2683998659.8342781</v>
      </c>
      <c r="AH225">
        <v>2796726603.5583806</v>
      </c>
      <c r="AI225">
        <v>2670873906.3830342</v>
      </c>
      <c r="AJ225">
        <v>2742987478.7329297</v>
      </c>
      <c r="AK225">
        <v>2753959428.8820076</v>
      </c>
      <c r="AL225">
        <v>2569444198.1030059</v>
      </c>
      <c r="AM225">
        <v>2656805272.5068035</v>
      </c>
      <c r="AN225">
        <v>2656805272.5068035</v>
      </c>
      <c r="AO225">
        <v>2683373357.7196732</v>
      </c>
      <c r="AP225">
        <v>2836325576.9438472</v>
      </c>
      <c r="AQ225">
        <v>2901561112.0428195</v>
      </c>
      <c r="AR225">
        <v>2860939242.835197</v>
      </c>
      <c r="AS225">
        <v>2921018934.534739</v>
      </c>
      <c r="AT225">
        <v>3043701742.0778794</v>
      </c>
      <c r="AU225">
        <v>3128925411.8121557</v>
      </c>
      <c r="AV225">
        <v>3326047695.0197377</v>
      </c>
      <c r="AW225">
        <v>3608761755.2427564</v>
      </c>
      <c r="AX225">
        <v>3771156041.8384356</v>
      </c>
      <c r="AY225">
        <v>3989639610.7668676</v>
      </c>
      <c r="AZ225">
        <v>4193569551.8468738</v>
      </c>
      <c r="BA225">
        <v>4367326198.3096399</v>
      </c>
      <c r="BB225">
        <v>4498944263.5176334</v>
      </c>
      <c r="BC225">
        <v>4731486826.1964073</v>
      </c>
      <c r="BD225">
        <v>5008248887.0001087</v>
      </c>
      <c r="BE225">
        <v>5142988298.2450438</v>
      </c>
      <c r="BF225">
        <v>5293854859.1361113</v>
      </c>
      <c r="BG225">
        <v>5307380818.7921152</v>
      </c>
      <c r="BH225">
        <v>5126237646.2207174</v>
      </c>
      <c r="BI225">
        <v>4874454256.1508036</v>
      </c>
      <c r="BJ225">
        <v>4950790053.5814581</v>
      </c>
      <c r="BK225">
        <v>5195768566.2664814</v>
      </c>
      <c r="BL225">
        <v>5256433828.6406021</v>
      </c>
      <c r="BM225">
        <v>4416708447.1503954</v>
      </c>
      <c r="BN225">
        <v>4309144555.205409</v>
      </c>
      <c r="BO225">
        <v>4414017227.9007578</v>
      </c>
      <c r="BP225">
        <v>4505628350.6704035</v>
      </c>
    </row>
    <row r="226" spans="1:68" x14ac:dyDescent="0.3">
      <c r="A226" t="s">
        <v>310</v>
      </c>
      <c r="B226" t="s">
        <v>126</v>
      </c>
      <c r="C226" t="s">
        <v>606</v>
      </c>
      <c r="D226" t="s">
        <v>605</v>
      </c>
      <c r="AI226">
        <v>44305313950.786301</v>
      </c>
      <c r="AJ226">
        <v>37848345023.45076</v>
      </c>
      <c r="AK226">
        <v>35304372873.384743</v>
      </c>
      <c r="AL226">
        <v>35975624843.674202</v>
      </c>
      <c r="AM226">
        <v>38208103468.72303</v>
      </c>
      <c r="AN226">
        <v>40440791791.708191</v>
      </c>
      <c r="AO226">
        <v>43117931007.445686</v>
      </c>
      <c r="AP226">
        <v>45673029352.778885</v>
      </c>
      <c r="AQ226">
        <v>47534706550.755058</v>
      </c>
      <c r="AR226">
        <v>47484360184.317169</v>
      </c>
      <c r="AS226">
        <v>48038277837.884354</v>
      </c>
      <c r="AT226">
        <v>49601339626.964821</v>
      </c>
      <c r="AU226">
        <v>51838084329.078094</v>
      </c>
      <c r="AV226">
        <v>54688703651.855042</v>
      </c>
      <c r="AW226">
        <v>57575655083.74839</v>
      </c>
      <c r="AX226">
        <v>61389156292.551117</v>
      </c>
      <c r="AY226">
        <v>66603045838.949547</v>
      </c>
      <c r="AZ226">
        <v>73817506954.537048</v>
      </c>
      <c r="BA226">
        <v>77932749070.04837</v>
      </c>
      <c r="BB226">
        <v>73681102330.250717</v>
      </c>
      <c r="BC226">
        <v>78629991379.80072</v>
      </c>
      <c r="BD226">
        <v>80730554469.718689</v>
      </c>
      <c r="BE226">
        <v>81795230834.920639</v>
      </c>
      <c r="BF226">
        <v>82312781984.471817</v>
      </c>
      <c r="BG226">
        <v>84532913950.073776</v>
      </c>
      <c r="BH226">
        <v>88900883130.837448</v>
      </c>
      <c r="BI226">
        <v>90629072613.916748</v>
      </c>
      <c r="BJ226">
        <v>93291817009.411285</v>
      </c>
      <c r="BK226">
        <v>97051840806.398788</v>
      </c>
      <c r="BL226">
        <v>99489061173.693314</v>
      </c>
      <c r="BM226">
        <v>96176350812.715973</v>
      </c>
      <c r="BN226">
        <v>100765137467.9976</v>
      </c>
      <c r="BO226">
        <v>102649482014.32925</v>
      </c>
      <c r="BP226">
        <v>104288234772.80817</v>
      </c>
    </row>
    <row r="227" spans="1:68" x14ac:dyDescent="0.3">
      <c r="A227" t="s">
        <v>304</v>
      </c>
      <c r="B227" t="s">
        <v>271</v>
      </c>
      <c r="C227" t="s">
        <v>606</v>
      </c>
      <c r="D227" t="s">
        <v>605</v>
      </c>
      <c r="AI227">
        <v>27200662694.757793</v>
      </c>
      <c r="AJ227">
        <v>24779774357.213264</v>
      </c>
      <c r="AK227">
        <v>23425882376.324986</v>
      </c>
      <c r="AL227">
        <v>24091978440.211704</v>
      </c>
      <c r="AM227">
        <v>25375475156.7285</v>
      </c>
      <c r="AN227">
        <v>26417686104.921078</v>
      </c>
      <c r="AO227">
        <v>27263846125.340218</v>
      </c>
      <c r="AP227">
        <v>28640614043.007404</v>
      </c>
      <c r="AQ227">
        <v>29579844442.743732</v>
      </c>
      <c r="AR227">
        <v>31157238919.345295</v>
      </c>
      <c r="AS227">
        <v>32301448497.085918</v>
      </c>
      <c r="AT227">
        <v>33340444076.921467</v>
      </c>
      <c r="AU227">
        <v>34509226036.650764</v>
      </c>
      <c r="AV227">
        <v>35530788949.948807</v>
      </c>
      <c r="AW227">
        <v>37079644535.977707</v>
      </c>
      <c r="AX227">
        <v>38487919291.199982</v>
      </c>
      <c r="AY227">
        <v>40699587892.472244</v>
      </c>
      <c r="AZ227">
        <v>43540484553.788651</v>
      </c>
      <c r="BA227">
        <v>45068686557.358574</v>
      </c>
      <c r="BB227">
        <v>41666704789.201546</v>
      </c>
      <c r="BC227">
        <v>42226600498.223427</v>
      </c>
      <c r="BD227">
        <v>42590309918.899208</v>
      </c>
      <c r="BE227">
        <v>41466164772.272644</v>
      </c>
      <c r="BF227">
        <v>41039360682.045692</v>
      </c>
      <c r="BG227">
        <v>42175395368.808189</v>
      </c>
      <c r="BH227">
        <v>43107506024.325371</v>
      </c>
      <c r="BI227">
        <v>44483434040.73436</v>
      </c>
      <c r="BJ227">
        <v>46625480708.119904</v>
      </c>
      <c r="BK227">
        <v>48702350150.258583</v>
      </c>
      <c r="BL227">
        <v>50417977728.390221</v>
      </c>
      <c r="BM227">
        <v>48279809918.070297</v>
      </c>
      <c r="BN227">
        <v>52252514022.035919</v>
      </c>
      <c r="BO227">
        <v>53538335168.058578</v>
      </c>
      <c r="BP227">
        <v>54387934678.43866</v>
      </c>
    </row>
    <row r="228" spans="1:68" x14ac:dyDescent="0.3">
      <c r="A228" t="s">
        <v>60</v>
      </c>
      <c r="B228" t="s">
        <v>235</v>
      </c>
      <c r="C228" t="s">
        <v>606</v>
      </c>
      <c r="D228" t="s">
        <v>605</v>
      </c>
      <c r="E228">
        <v>124634017377.72375</v>
      </c>
      <c r="F228">
        <v>131714840855.02907</v>
      </c>
      <c r="G228">
        <v>137324638115.57805</v>
      </c>
      <c r="H228">
        <v>144641203919.18094</v>
      </c>
      <c r="I228">
        <v>154507418426.88406</v>
      </c>
      <c r="J228">
        <v>160411931147.88089</v>
      </c>
      <c r="K228">
        <v>163765894851.40463</v>
      </c>
      <c r="L228">
        <v>169277253502.80774</v>
      </c>
      <c r="M228">
        <v>175436415960.82291</v>
      </c>
      <c r="N228">
        <v>184224157954.37366</v>
      </c>
      <c r="O228">
        <v>196150229232.73901</v>
      </c>
      <c r="P228">
        <v>198003155009.14914</v>
      </c>
      <c r="Q228">
        <v>202534930030.78806</v>
      </c>
      <c r="R228">
        <v>210571477885.0303</v>
      </c>
      <c r="S228">
        <v>217305965722.13528</v>
      </c>
      <c r="T228">
        <v>222853488541.42578</v>
      </c>
      <c r="U228">
        <v>225211512171.39151</v>
      </c>
      <c r="V228">
        <v>221616554115.96881</v>
      </c>
      <c r="W228">
        <v>225498274547.5636</v>
      </c>
      <c r="X228">
        <v>234157416129.86377</v>
      </c>
      <c r="Y228">
        <v>238138025327.29083</v>
      </c>
      <c r="Z228">
        <v>239221149500.05481</v>
      </c>
      <c r="AA228">
        <v>242208219499.10339</v>
      </c>
      <c r="AB228">
        <v>246811722726.6391</v>
      </c>
      <c r="AC228">
        <v>257250711527.94919</v>
      </c>
      <c r="AD228">
        <v>262808288360.31189</v>
      </c>
      <c r="AE228">
        <v>269881308726.53302</v>
      </c>
      <c r="AF228">
        <v>278932704065.05402</v>
      </c>
      <c r="AG228">
        <v>286070699812.6521</v>
      </c>
      <c r="AH228">
        <v>293665324567.97003</v>
      </c>
      <c r="AI228">
        <v>295881542676.80811</v>
      </c>
      <c r="AJ228">
        <v>292490814556.96313</v>
      </c>
      <c r="AK228">
        <v>289102037155.61127</v>
      </c>
      <c r="AL228">
        <v>283130298151.24951</v>
      </c>
      <c r="AM228">
        <v>294257241961.39252</v>
      </c>
      <c r="AN228">
        <v>305836832131.48962</v>
      </c>
      <c r="AO228">
        <v>310667391570.02478</v>
      </c>
      <c r="AP228">
        <v>320206516443.84918</v>
      </c>
      <c r="AQ228">
        <v>334013297425.39111</v>
      </c>
      <c r="AR228">
        <v>348199457231.40997</v>
      </c>
      <c r="AS228">
        <v>364795858131.68384</v>
      </c>
      <c r="AT228">
        <v>370083569053.71375</v>
      </c>
      <c r="AU228">
        <v>378214012929.90222</v>
      </c>
      <c r="AV228">
        <v>386950040254.66205</v>
      </c>
      <c r="AW228">
        <v>403731506887.75104</v>
      </c>
      <c r="AX228">
        <v>415273396287.16571</v>
      </c>
      <c r="AY228">
        <v>434636654376.70288</v>
      </c>
      <c r="AZ228">
        <v>449584772840.50708</v>
      </c>
      <c r="BA228">
        <v>447559127029.56561</v>
      </c>
      <c r="BB228">
        <v>428135998219.29071</v>
      </c>
      <c r="BC228">
        <v>453619110971.17133</v>
      </c>
      <c r="BD228">
        <v>468113753183.84302</v>
      </c>
      <c r="BE228">
        <v>465359818585.78845</v>
      </c>
      <c r="BF228">
        <v>470887249502.53467</v>
      </c>
      <c r="BG228">
        <v>483402482698.49799</v>
      </c>
      <c r="BH228">
        <v>505103781349.7569</v>
      </c>
      <c r="BI228">
        <v>515562425649.40735</v>
      </c>
      <c r="BJ228">
        <v>528801679620.70831</v>
      </c>
      <c r="BK228">
        <v>539113433181.75653</v>
      </c>
      <c r="BL228">
        <v>549821281946.73523</v>
      </c>
      <c r="BM228">
        <v>537888988025.75726</v>
      </c>
      <c r="BN228">
        <v>570953156693.63074</v>
      </c>
      <c r="BO228">
        <v>586158778534.54871</v>
      </c>
      <c r="BP228">
        <v>585008905028.73572</v>
      </c>
    </row>
    <row r="229" spans="1:68" x14ac:dyDescent="0.3">
      <c r="A229" t="s">
        <v>535</v>
      </c>
      <c r="B229" t="s">
        <v>116</v>
      </c>
      <c r="C229" t="s">
        <v>606</v>
      </c>
      <c r="D229" t="s">
        <v>605</v>
      </c>
      <c r="O229">
        <v>419059493.97095221</v>
      </c>
      <c r="P229">
        <v>476653495.93585992</v>
      </c>
      <c r="Q229">
        <v>502508584.26393014</v>
      </c>
      <c r="R229">
        <v>547828193.98709214</v>
      </c>
      <c r="S229">
        <v>579292634.56933939</v>
      </c>
      <c r="T229">
        <v>659863226.86210346</v>
      </c>
      <c r="U229">
        <v>645877836.43037462</v>
      </c>
      <c r="V229">
        <v>652398573.26049316</v>
      </c>
      <c r="W229">
        <v>661056742.15003967</v>
      </c>
      <c r="X229">
        <v>681595411.88617194</v>
      </c>
      <c r="Y229">
        <v>766447580.3115977</v>
      </c>
      <c r="Z229">
        <v>878666551.14533615</v>
      </c>
      <c r="AA229">
        <v>888969512.89420581</v>
      </c>
      <c r="AB229">
        <v>899658081.37800992</v>
      </c>
      <c r="AC229">
        <v>955092808.97210109</v>
      </c>
      <c r="AD229">
        <v>991313898.52939129</v>
      </c>
      <c r="AE229">
        <v>1112893373.920845</v>
      </c>
      <c r="AF229">
        <v>1275449148.8217645</v>
      </c>
      <c r="AG229">
        <v>1359243882.1288872</v>
      </c>
      <c r="AH229">
        <v>1534737274.3539171</v>
      </c>
      <c r="AI229">
        <v>1857308362.905956</v>
      </c>
      <c r="AJ229">
        <v>1890003980.0603404</v>
      </c>
      <c r="AK229">
        <v>1950979418.5178075</v>
      </c>
      <c r="AL229">
        <v>2011579066.4320464</v>
      </c>
      <c r="AM229">
        <v>2059870864.8228602</v>
      </c>
      <c r="AN229">
        <v>2159273055.1384559</v>
      </c>
      <c r="AO229">
        <v>2242233484.101685</v>
      </c>
      <c r="AP229">
        <v>2311805624.614768</v>
      </c>
      <c r="AQ229">
        <v>2372005953.9618878</v>
      </c>
      <c r="AR229">
        <v>2442000889.672307</v>
      </c>
      <c r="AS229">
        <v>2484984348.5567126</v>
      </c>
      <c r="AT229">
        <v>2511195091.3865943</v>
      </c>
      <c r="AU229">
        <v>2621187924.679831</v>
      </c>
      <c r="AV229">
        <v>2722895614.6470962</v>
      </c>
      <c r="AW229">
        <v>2821571016.1845031</v>
      </c>
      <c r="AX229">
        <v>2990830756.6415691</v>
      </c>
      <c r="AY229">
        <v>3170046325.4168177</v>
      </c>
      <c r="AZ229">
        <v>3310649785.909812</v>
      </c>
      <c r="BA229">
        <v>3337852200.5129318</v>
      </c>
      <c r="BB229">
        <v>3390091218.073041</v>
      </c>
      <c r="BC229">
        <v>3518702972.0879617</v>
      </c>
      <c r="BD229">
        <v>3597776312.4803061</v>
      </c>
      <c r="BE229">
        <v>3791935013.3570423</v>
      </c>
      <c r="BF229">
        <v>3938349731.2913208</v>
      </c>
      <c r="BG229">
        <v>3974709779.0639801</v>
      </c>
      <c r="BH229">
        <v>4063245671.2928457</v>
      </c>
      <c r="BI229">
        <v>4106422133.9800467</v>
      </c>
      <c r="BJ229">
        <v>4189641987.9301615</v>
      </c>
      <c r="BK229">
        <v>4289359468.1561232</v>
      </c>
      <c r="BL229">
        <v>4404836242.8605957</v>
      </c>
      <c r="BM229">
        <v>4336136540.7974062</v>
      </c>
      <c r="BN229">
        <v>4799396094.9789953</v>
      </c>
      <c r="BO229">
        <v>4822230150.0917816</v>
      </c>
      <c r="BP229">
        <v>5055738006.2062626</v>
      </c>
    </row>
    <row r="230" spans="1:68" x14ac:dyDescent="0.3">
      <c r="A230" t="s">
        <v>297</v>
      </c>
      <c r="B230" t="s">
        <v>336</v>
      </c>
      <c r="C230" t="s">
        <v>606</v>
      </c>
      <c r="D230" t="s">
        <v>605</v>
      </c>
      <c r="BB230">
        <v>1257551799.4747612</v>
      </c>
      <c r="BC230">
        <v>1297793365.1585035</v>
      </c>
      <c r="BD230">
        <v>1357491904.2644579</v>
      </c>
      <c r="BE230">
        <v>1376368434.1965997</v>
      </c>
      <c r="BF230">
        <v>1394353867.6766403</v>
      </c>
      <c r="BG230">
        <v>1416389988.22102</v>
      </c>
      <c r="BH230">
        <v>1417888715.0837989</v>
      </c>
      <c r="BI230">
        <v>1431610451.7030313</v>
      </c>
      <c r="BJ230">
        <v>1323735540.537673</v>
      </c>
      <c r="BK230">
        <v>1232967219.6602464</v>
      </c>
      <c r="BL230">
        <v>1368162086.8271852</v>
      </c>
      <c r="BM230">
        <v>1185966832.347759</v>
      </c>
      <c r="BN230">
        <v>1240255611.8692729</v>
      </c>
      <c r="BO230">
        <v>1361800675.6173792</v>
      </c>
      <c r="BP230">
        <v>1408101898.5883701</v>
      </c>
    </row>
    <row r="231" spans="1:68" x14ac:dyDescent="0.3">
      <c r="A231" t="s">
        <v>406</v>
      </c>
      <c r="B231" t="s">
        <v>129</v>
      </c>
      <c r="C231" t="s">
        <v>606</v>
      </c>
      <c r="D231" t="s">
        <v>605</v>
      </c>
      <c r="E231">
        <v>132183659.73123279</v>
      </c>
      <c r="F231">
        <v>125730088.15864548</v>
      </c>
      <c r="G231">
        <v>136302204.80446899</v>
      </c>
      <c r="H231">
        <v>150117255.10674074</v>
      </c>
      <c r="I231">
        <v>159003065.40970165</v>
      </c>
      <c r="J231">
        <v>157316724.85524958</v>
      </c>
      <c r="K231">
        <v>179178255.43415505</v>
      </c>
      <c r="L231">
        <v>180082638.79755348</v>
      </c>
      <c r="M231">
        <v>193684704.85057792</v>
      </c>
      <c r="N231">
        <v>193684704.85057792</v>
      </c>
      <c r="O231">
        <v>210868159.81309021</v>
      </c>
      <c r="P231">
        <v>244294507.61902031</v>
      </c>
      <c r="Q231">
        <v>259705357.50463635</v>
      </c>
      <c r="R231">
        <v>283219564.43411362</v>
      </c>
      <c r="S231">
        <v>286909489.61068523</v>
      </c>
      <c r="T231">
        <v>296025766.28503013</v>
      </c>
      <c r="U231">
        <v>344211797.69145244</v>
      </c>
      <c r="V231">
        <v>322904306.69562042</v>
      </c>
      <c r="W231">
        <v>391204032.7947132</v>
      </c>
      <c r="X231">
        <v>452992130.25415993</v>
      </c>
      <c r="Y231">
        <v>429886464.84917116</v>
      </c>
      <c r="Z231">
        <v>413220698.98593307</v>
      </c>
      <c r="AA231">
        <v>404662590.79812354</v>
      </c>
      <c r="AB231">
        <v>402168917.28632379</v>
      </c>
      <c r="AC231">
        <v>419484794.19842547</v>
      </c>
      <c r="AD231">
        <v>462665475.13667727</v>
      </c>
      <c r="AE231">
        <v>466190739.13971883</v>
      </c>
      <c r="AF231">
        <v>488915450.92460108</v>
      </c>
      <c r="AG231">
        <v>514957094.28143734</v>
      </c>
      <c r="AH231">
        <v>567923802.38996994</v>
      </c>
      <c r="AI231">
        <v>610261194.73005652</v>
      </c>
      <c r="AJ231">
        <v>627107005.02001381</v>
      </c>
      <c r="AK231">
        <v>672089666.1279583</v>
      </c>
      <c r="AL231">
        <v>721174866.33782744</v>
      </c>
      <c r="AM231">
        <v>703602944.47469783</v>
      </c>
      <c r="AN231">
        <v>707015676.97242808</v>
      </c>
      <c r="AO231">
        <v>777702722.22969878</v>
      </c>
      <c r="AP231">
        <v>872533006.06935942</v>
      </c>
      <c r="AQ231">
        <v>894062242.63469267</v>
      </c>
      <c r="AR231">
        <v>910799133.49390686</v>
      </c>
      <c r="AS231">
        <v>949537227.20527482</v>
      </c>
      <c r="AT231">
        <v>927971690.1166997</v>
      </c>
      <c r="AU231">
        <v>939226436.10118461</v>
      </c>
      <c r="AV231">
        <v>883932969.01798105</v>
      </c>
      <c r="AW231">
        <v>858736866.54988623</v>
      </c>
      <c r="AX231">
        <v>936072662.702788</v>
      </c>
      <c r="AY231">
        <v>1024120860.7466182</v>
      </c>
      <c r="AZ231">
        <v>1115022508.933265</v>
      </c>
      <c r="BA231">
        <v>1084627594.5355728</v>
      </c>
      <c r="BB231">
        <v>1057735598.8392981</v>
      </c>
      <c r="BC231">
        <v>1105387984.2341015</v>
      </c>
      <c r="BD231">
        <v>1210507986.7315464</v>
      </c>
      <c r="BE231">
        <v>1248162998.3420405</v>
      </c>
      <c r="BF231">
        <v>1263811654.2403629</v>
      </c>
      <c r="BG231">
        <v>1315169064.9572802</v>
      </c>
      <c r="BH231">
        <v>1432403352.1294434</v>
      </c>
      <c r="BI231">
        <v>1605975218.5876276</v>
      </c>
      <c r="BJ231">
        <v>1717657339.9863789</v>
      </c>
      <c r="BK231">
        <v>1802500555.7617657</v>
      </c>
      <c r="BL231">
        <v>1901895701.0371516</v>
      </c>
      <c r="BM231">
        <v>1678615792.638381</v>
      </c>
      <c r="BN231">
        <v>1687886479.3196673</v>
      </c>
      <c r="BO231">
        <v>1940678727.9852974</v>
      </c>
      <c r="BP231">
        <v>2002037445.9106932</v>
      </c>
    </row>
    <row r="232" spans="1:68" x14ac:dyDescent="0.3">
      <c r="A232" t="s">
        <v>149</v>
      </c>
      <c r="B232" t="s">
        <v>182</v>
      </c>
      <c r="C232" t="s">
        <v>606</v>
      </c>
      <c r="D232" t="s">
        <v>605</v>
      </c>
      <c r="E232">
        <v>2416812214.9460444</v>
      </c>
      <c r="F232">
        <v>2678627026.5341597</v>
      </c>
      <c r="G232">
        <v>3335461119.8343453</v>
      </c>
      <c r="H232">
        <v>3046852118.7851005</v>
      </c>
      <c r="I232">
        <v>3329336863.2339458</v>
      </c>
      <c r="J232">
        <v>3405890765.2904348</v>
      </c>
      <c r="K232">
        <v>3145031360.3709159</v>
      </c>
      <c r="L232">
        <v>3404738069.2605715</v>
      </c>
      <c r="M232">
        <v>3531703483.1801195</v>
      </c>
      <c r="N232">
        <v>4194530598.436687</v>
      </c>
      <c r="O232">
        <v>4119161054.7740932</v>
      </c>
      <c r="P232">
        <v>4488065480.3804398</v>
      </c>
      <c r="Q232">
        <v>5639735181.2573137</v>
      </c>
      <c r="R232">
        <v>5049263088.5630703</v>
      </c>
      <c r="S232">
        <v>6351759525.7197771</v>
      </c>
      <c r="T232">
        <v>7390372315.4317999</v>
      </c>
      <c r="U232">
        <v>8296021544.511076</v>
      </c>
      <c r="V232">
        <v>8146733153.6918526</v>
      </c>
      <c r="W232">
        <v>8956729439.653183</v>
      </c>
      <c r="X232">
        <v>9036264196.0047359</v>
      </c>
      <c r="Y232">
        <v>10347255973.764814</v>
      </c>
      <c r="Z232">
        <v>11149721255.083157</v>
      </c>
      <c r="AA232">
        <v>11460696641.926523</v>
      </c>
      <c r="AB232">
        <v>11726623763.192019</v>
      </c>
      <c r="AC232">
        <v>10834153792.23797</v>
      </c>
      <c r="AD232">
        <v>11847234639.379866</v>
      </c>
      <c r="AE232">
        <v>10905032485.326088</v>
      </c>
      <c r="AF232">
        <v>11088485921.598864</v>
      </c>
      <c r="AG232">
        <v>13085648655.931149</v>
      </c>
      <c r="AH232">
        <v>11299813259.202698</v>
      </c>
      <c r="AI232">
        <v>11722376092.890329</v>
      </c>
      <c r="AJ232">
        <v>12621068326.826845</v>
      </c>
      <c r="AK232">
        <v>14258373025.276373</v>
      </c>
      <c r="AL232">
        <v>15135390660.484289</v>
      </c>
      <c r="AM232">
        <v>16227110809.157381</v>
      </c>
      <c r="AN232">
        <v>17367323280.40971</v>
      </c>
      <c r="AO232">
        <v>19073761683.066662</v>
      </c>
      <c r="AP232">
        <v>20031990182.366798</v>
      </c>
      <c r="AQ232">
        <v>21391221718.526012</v>
      </c>
      <c r="AR232">
        <v>20631095377.944466</v>
      </c>
      <c r="AS232">
        <v>20770487844.979763</v>
      </c>
      <c r="AT232">
        <v>20988014485.186058</v>
      </c>
      <c r="AU232">
        <v>21818055182.89534</v>
      </c>
      <c r="AV232">
        <v>23389922798.318909</v>
      </c>
      <c r="AW232">
        <v>25004519680.939426</v>
      </c>
      <c r="AX232">
        <v>26558570041.475925</v>
      </c>
      <c r="AY232">
        <v>27898767422.60759</v>
      </c>
      <c r="AZ232">
        <v>29481908584.615631</v>
      </c>
      <c r="BA232">
        <v>30801717148.299202</v>
      </c>
      <c r="BB232">
        <v>32622727847.201607</v>
      </c>
      <c r="BC232">
        <v>34316469159.713524</v>
      </c>
      <c r="BD232">
        <v>35294489506.581512</v>
      </c>
      <c r="BE232">
        <v>25998267888.113651</v>
      </c>
      <c r="BF232">
        <v>19160700643.066563</v>
      </c>
      <c r="BG232">
        <v>17185167277.810295</v>
      </c>
      <c r="BH232">
        <v>16466863097.212492</v>
      </c>
      <c r="BI232">
        <v>15412063239.594046</v>
      </c>
      <c r="BJ232">
        <v>15300590594.649824</v>
      </c>
      <c r="BK232">
        <v>15513754762.654387</v>
      </c>
      <c r="BL232">
        <v>15703131976.969515</v>
      </c>
      <c r="BM232">
        <v>15674500383.098156</v>
      </c>
      <c r="BN232">
        <v>15878227834.918976</v>
      </c>
    </row>
    <row r="233" spans="1:68" x14ac:dyDescent="0.3">
      <c r="A233" t="s">
        <v>102</v>
      </c>
      <c r="B233" t="s">
        <v>190</v>
      </c>
      <c r="C233" t="s">
        <v>606</v>
      </c>
      <c r="D233" t="s">
        <v>605</v>
      </c>
      <c r="BD233">
        <v>777808573.00046408</v>
      </c>
      <c r="BE233">
        <v>770245945.25946248</v>
      </c>
      <c r="BF233">
        <v>778494332.03451693</v>
      </c>
      <c r="BG233">
        <v>846311282.16842008</v>
      </c>
      <c r="BH233">
        <v>942070000</v>
      </c>
      <c r="BI233">
        <v>1010381196.6048472</v>
      </c>
      <c r="BJ233">
        <v>985121666.689726</v>
      </c>
      <c r="BK233">
        <v>1040392839.7112125</v>
      </c>
      <c r="BL233">
        <v>1095647325.7176867</v>
      </c>
      <c r="BM233">
        <v>802200837.95577037</v>
      </c>
      <c r="BN233">
        <v>874603454.30153179</v>
      </c>
      <c r="BO233">
        <v>928828863.96852875</v>
      </c>
      <c r="BP233">
        <v>939974780.10682523</v>
      </c>
    </row>
    <row r="234" spans="1:68" x14ac:dyDescent="0.3">
      <c r="A234" t="s">
        <v>499</v>
      </c>
      <c r="B234" t="s">
        <v>476</v>
      </c>
      <c r="C234" t="s">
        <v>606</v>
      </c>
      <c r="D234" t="s">
        <v>605</v>
      </c>
      <c r="E234">
        <v>1696963334.8197432</v>
      </c>
      <c r="F234">
        <v>1720682532.4275651</v>
      </c>
      <c r="G234">
        <v>1812913114.0319281</v>
      </c>
      <c r="H234">
        <v>1783916402.4373109</v>
      </c>
      <c r="I234">
        <v>1739123338.995749</v>
      </c>
      <c r="J234">
        <v>1749666387.9152174</v>
      </c>
      <c r="K234">
        <v>1718048299.7338486</v>
      </c>
      <c r="L234">
        <v>1731229190.0378182</v>
      </c>
      <c r="M234">
        <v>1723313683.5579503</v>
      </c>
      <c r="N234">
        <v>1841900244.2526321</v>
      </c>
      <c r="O234">
        <v>1876153261.4734035</v>
      </c>
      <c r="P234">
        <v>1833984345.9809525</v>
      </c>
      <c r="Q234">
        <v>1855068125.1990623</v>
      </c>
      <c r="R234">
        <v>1699597035.907274</v>
      </c>
      <c r="S234">
        <v>1783928535.3261898</v>
      </c>
      <c r="T234">
        <v>1944665264.8982513</v>
      </c>
      <c r="U234">
        <v>2002631171.7228909</v>
      </c>
      <c r="V234">
        <v>2047382465.5227885</v>
      </c>
      <c r="W234">
        <v>2037767257.5049212</v>
      </c>
      <c r="X234">
        <v>1600847792.92735</v>
      </c>
      <c r="Y234">
        <v>1504033789.2452037</v>
      </c>
      <c r="Z234">
        <v>1519719629.9024293</v>
      </c>
      <c r="AA234">
        <v>1600973096.3999717</v>
      </c>
      <c r="AB234">
        <v>1851985149.8979783</v>
      </c>
      <c r="AC234">
        <v>1889930453.4627175</v>
      </c>
      <c r="AD234">
        <v>2301798717.0677576</v>
      </c>
      <c r="AE234">
        <v>2207846946.5201879</v>
      </c>
      <c r="AF234">
        <v>2155105711.0538044</v>
      </c>
      <c r="AG234">
        <v>2488766915.577517</v>
      </c>
      <c r="AH234">
        <v>2610336586.7223969</v>
      </c>
      <c r="AI234">
        <v>2501264393.6097174</v>
      </c>
      <c r="AJ234">
        <v>2714750740.5004244</v>
      </c>
      <c r="AK234">
        <v>2931969982.9953485</v>
      </c>
      <c r="AL234">
        <v>2471362276.452374</v>
      </c>
      <c r="AM234">
        <v>2721881493.4334226</v>
      </c>
      <c r="AN234">
        <v>2755538900.4463468</v>
      </c>
      <c r="AO234">
        <v>2816559566.3566947</v>
      </c>
      <c r="AP234">
        <v>2975790728.7913742</v>
      </c>
      <c r="AQ234">
        <v>3182655199.3630233</v>
      </c>
      <c r="AR234">
        <v>3160922431.418335</v>
      </c>
      <c r="AS234">
        <v>3133116396.5601182</v>
      </c>
      <c r="AT234">
        <v>3498379324.9468613</v>
      </c>
      <c r="AU234">
        <v>3795434053.6919355</v>
      </c>
      <c r="AV234">
        <v>4354185216.7404366</v>
      </c>
      <c r="AW234">
        <v>5818470354.4231739</v>
      </c>
      <c r="AX234">
        <v>6826958691.4694147</v>
      </c>
      <c r="AY234">
        <v>6871215271.3841352</v>
      </c>
      <c r="AZ234">
        <v>7096007050.0518475</v>
      </c>
      <c r="BA234">
        <v>7312626256.3766518</v>
      </c>
      <c r="BB234">
        <v>7621050568.7186527</v>
      </c>
      <c r="BC234">
        <v>8653710607.3372593</v>
      </c>
      <c r="BD234">
        <v>8660881919.8749847</v>
      </c>
      <c r="BE234">
        <v>9430191344.8882637</v>
      </c>
      <c r="BF234">
        <v>9967712380.0670719</v>
      </c>
      <c r="BG234">
        <v>10655483043.652374</v>
      </c>
      <c r="BH234">
        <v>10950392256.954294</v>
      </c>
      <c r="BI234">
        <v>10265387503.357191</v>
      </c>
      <c r="BJ234">
        <v>9958586279.1443024</v>
      </c>
      <c r="BK234">
        <v>10195006881.794432</v>
      </c>
      <c r="BL234">
        <v>10526057301.741241</v>
      </c>
      <c r="BM234">
        <v>10357639675.767086</v>
      </c>
      <c r="BN234">
        <v>10236539498.759405</v>
      </c>
      <c r="BO234">
        <v>10523606947.148573</v>
      </c>
      <c r="BP234">
        <v>10957423661.064392</v>
      </c>
    </row>
    <row r="235" spans="1:68" x14ac:dyDescent="0.3">
      <c r="A235" t="s">
        <v>580</v>
      </c>
      <c r="B235" t="s">
        <v>305</v>
      </c>
      <c r="C235" t="s">
        <v>606</v>
      </c>
      <c r="D235" t="s">
        <v>605</v>
      </c>
      <c r="E235">
        <v>288699190701.73706</v>
      </c>
      <c r="F235">
        <v>250220539098.70261</v>
      </c>
      <c r="G235">
        <v>248618395243.8992</v>
      </c>
      <c r="H235">
        <v>264627981458.6752</v>
      </c>
      <c r="I235">
        <v>293167705081.68256</v>
      </c>
      <c r="J235">
        <v>324776456230.37231</v>
      </c>
      <c r="K235">
        <v>350765957552.70917</v>
      </c>
      <c r="L235">
        <v>345783080234.81158</v>
      </c>
      <c r="M235">
        <v>351915939019.72894</v>
      </c>
      <c r="N235">
        <v>391979865712.1322</v>
      </c>
      <c r="O235">
        <v>444668586061.35876</v>
      </c>
      <c r="P235">
        <v>474770602894.89075</v>
      </c>
      <c r="Q235">
        <v>498041527169.53265</v>
      </c>
      <c r="R235">
        <v>539190991020.71472</v>
      </c>
      <c r="S235">
        <v>559992928453.1803</v>
      </c>
      <c r="T235">
        <v>598221010529.81067</v>
      </c>
      <c r="U235">
        <v>615124807338.69446</v>
      </c>
      <c r="V235">
        <v>660693840933.83545</v>
      </c>
      <c r="W235">
        <v>721480432594.83813</v>
      </c>
      <c r="X235">
        <v>771973954693.3136</v>
      </c>
      <c r="Y235">
        <v>829827886753.24927</v>
      </c>
      <c r="Z235">
        <v>876044460615.46973</v>
      </c>
      <c r="AA235">
        <v>932174503648.02783</v>
      </c>
      <c r="AB235">
        <v>1004151388754.8849</v>
      </c>
      <c r="AC235">
        <v>1103918576958.7422</v>
      </c>
      <c r="AD235">
        <v>1190996071120.5757</v>
      </c>
      <c r="AE235">
        <v>1275823867341.5867</v>
      </c>
      <c r="AF235">
        <v>1392900394530.6311</v>
      </c>
      <c r="AG235">
        <v>1528530287926.4004</v>
      </c>
      <c r="AH235">
        <v>1616413410546.0168</v>
      </c>
      <c r="AI235">
        <v>1699676230092.3799</v>
      </c>
      <c r="AJ235">
        <v>1835664409788.7932</v>
      </c>
      <c r="AK235">
        <v>2040850641389.9229</v>
      </c>
      <c r="AL235">
        <v>2270706745859.8413</v>
      </c>
      <c r="AM235">
        <v>2518995496108.1128</v>
      </c>
      <c r="AN235">
        <v>2767709989161.5186</v>
      </c>
      <c r="AO235">
        <v>3018534535101.1631</v>
      </c>
      <c r="AP235">
        <v>3240151667770.9111</v>
      </c>
      <c r="AQ235">
        <v>3333902723129.4365</v>
      </c>
      <c r="AR235">
        <v>3546532714218.7334</v>
      </c>
      <c r="AS235">
        <v>3817689513328.2339</v>
      </c>
      <c r="AT235">
        <v>4084135914673.5361</v>
      </c>
      <c r="AU235">
        <v>4413307544851.0508</v>
      </c>
      <c r="AV235">
        <v>4808031651297.0332</v>
      </c>
      <c r="AW235">
        <v>5246567734470.8037</v>
      </c>
      <c r="AX235">
        <v>5769991882603.3018</v>
      </c>
      <c r="AY235">
        <v>6409183937015.8955</v>
      </c>
      <c r="AZ235">
        <v>7209444580059.4609</v>
      </c>
      <c r="BA235">
        <v>7830567982095.2725</v>
      </c>
      <c r="BB235">
        <v>8455789419859.1943</v>
      </c>
      <c r="BC235">
        <v>9294695223114.9141</v>
      </c>
      <c r="BD235">
        <v>10098026225652.791</v>
      </c>
      <c r="BE235">
        <v>10863480620396.9</v>
      </c>
      <c r="BF235">
        <v>11656347859008.301</v>
      </c>
      <c r="BG235">
        <v>12470467960056.234</v>
      </c>
      <c r="BH235">
        <v>13306887306272.541</v>
      </c>
      <c r="BI235">
        <v>14180427732030.016</v>
      </c>
      <c r="BJ235">
        <v>15131566542961.018</v>
      </c>
      <c r="BK235">
        <v>16118877443878.422</v>
      </c>
      <c r="BL235">
        <v>17050842061658.068</v>
      </c>
      <c r="BM235">
        <v>17263428860551.723</v>
      </c>
      <c r="BN235">
        <v>18576039809802.148</v>
      </c>
      <c r="BO235">
        <v>19210145097604.012</v>
      </c>
      <c r="BP235">
        <v>20183800841832.816</v>
      </c>
    </row>
    <row r="236" spans="1:68" x14ac:dyDescent="0.3">
      <c r="A236" t="s">
        <v>391</v>
      </c>
      <c r="B236" t="s">
        <v>414</v>
      </c>
      <c r="C236" t="s">
        <v>606</v>
      </c>
      <c r="D236" t="s">
        <v>605</v>
      </c>
      <c r="AH236">
        <v>2330314782638.3403</v>
      </c>
      <c r="AI236">
        <v>2296373847569.0107</v>
      </c>
      <c r="AJ236">
        <v>2160922637392.457</v>
      </c>
      <c r="AK236">
        <v>1954620189896.0234</v>
      </c>
      <c r="AL236">
        <v>1863672267405.842</v>
      </c>
      <c r="AM236">
        <v>1706678536184.571</v>
      </c>
      <c r="AN236">
        <v>1704254911944.7593</v>
      </c>
      <c r="AO236">
        <v>1721598508001.3616</v>
      </c>
      <c r="AP236">
        <v>1772180830058.1538</v>
      </c>
      <c r="AQ236">
        <v>1760856534507.5356</v>
      </c>
      <c r="AR236">
        <v>1804294238111.7996</v>
      </c>
      <c r="AS236">
        <v>1937084985037.9875</v>
      </c>
      <c r="AT236">
        <v>1987315294683.7253</v>
      </c>
      <c r="AU236">
        <v>2086919108059.2698</v>
      </c>
      <c r="AV236">
        <v>2215916740102.1826</v>
      </c>
      <c r="AW236">
        <v>2390267991251.3057</v>
      </c>
      <c r="AX236">
        <v>2549059724028.8472</v>
      </c>
      <c r="AY236">
        <v>2749242143671.6265</v>
      </c>
      <c r="AZ236">
        <v>2958941593970.6909</v>
      </c>
      <c r="BA236">
        <v>3090800850045.9922</v>
      </c>
      <c r="BB236">
        <v>2946382696916.9893</v>
      </c>
      <c r="BC236">
        <v>3082877547417.0054</v>
      </c>
      <c r="BD236">
        <v>3265645431068.146</v>
      </c>
      <c r="BE236">
        <v>3378506883864.0293</v>
      </c>
      <c r="BF236">
        <v>3493089136803.4204</v>
      </c>
      <c r="BG236">
        <v>3574749571185.8027</v>
      </c>
      <c r="BH236">
        <v>3627947465522.1328</v>
      </c>
      <c r="BI236">
        <v>3695155426794.5366</v>
      </c>
      <c r="BJ236">
        <v>3853771161346.6509</v>
      </c>
      <c r="BK236">
        <v>3996157190844.7817</v>
      </c>
      <c r="BL236">
        <v>4102340795533.1089</v>
      </c>
      <c r="BM236">
        <v>4042327842013.5586</v>
      </c>
      <c r="BN236">
        <v>4340913101198.3105</v>
      </c>
      <c r="BO236">
        <v>4417659468346.3008</v>
      </c>
      <c r="BP236">
        <v>4569846962577.96</v>
      </c>
    </row>
    <row r="237" spans="1:68" x14ac:dyDescent="0.3">
      <c r="A237" t="s">
        <v>210</v>
      </c>
      <c r="B237" t="s">
        <v>311</v>
      </c>
      <c r="C237" t="s">
        <v>606</v>
      </c>
      <c r="D237" t="s">
        <v>605</v>
      </c>
      <c r="E237">
        <v>751799549.18051159</v>
      </c>
      <c r="F237">
        <v>843288422.31895375</v>
      </c>
      <c r="G237">
        <v>875111199.74918604</v>
      </c>
      <c r="H237">
        <v>918864084.26659071</v>
      </c>
      <c r="I237">
        <v>1050133110.8370651</v>
      </c>
      <c r="J237">
        <v>1212480672.806138</v>
      </c>
      <c r="K237">
        <v>1326559573.4603686</v>
      </c>
      <c r="L237">
        <v>1399525278.9344893</v>
      </c>
      <c r="M237">
        <v>1469833116.3458188</v>
      </c>
      <c r="N237">
        <v>1629028806.0552301</v>
      </c>
      <c r="O237">
        <v>1670150423.2988749</v>
      </c>
      <c r="P237">
        <v>1670150423.2988749</v>
      </c>
      <c r="Q237">
        <v>1797502024.3447127</v>
      </c>
      <c r="R237">
        <v>1866480876.9723094</v>
      </c>
      <c r="S237">
        <v>1956685081.5824854</v>
      </c>
      <c r="T237">
        <v>2004438786.8307135</v>
      </c>
      <c r="U237">
        <v>1963317272.3737526</v>
      </c>
      <c r="V237">
        <v>2099946197.5003848</v>
      </c>
      <c r="W237">
        <v>2331894379.4347816</v>
      </c>
      <c r="X237">
        <v>2211388079.1402526</v>
      </c>
      <c r="Y237">
        <v>2533741148.8505578</v>
      </c>
      <c r="Z237">
        <v>2449742915.0422277</v>
      </c>
      <c r="AA237">
        <v>2361983262.4763279</v>
      </c>
      <c r="AB237">
        <v>2234105304.7732778</v>
      </c>
      <c r="AC237">
        <v>2358222254.6576056</v>
      </c>
      <c r="AD237">
        <v>2489234522.1471834</v>
      </c>
      <c r="AE237">
        <v>2528726335.2412934</v>
      </c>
      <c r="AF237">
        <v>2541626940.6559067</v>
      </c>
      <c r="AG237">
        <v>2710451200.2361088</v>
      </c>
      <c r="AH237">
        <v>2820496106.6876974</v>
      </c>
      <c r="AI237">
        <v>2813623794.9015002</v>
      </c>
      <c r="AJ237">
        <v>2793929342.9399858</v>
      </c>
      <c r="AK237">
        <v>2682711766.0002122</v>
      </c>
      <c r="AL237">
        <v>2277734225.8616309</v>
      </c>
      <c r="AM237">
        <v>2618993805.3774319</v>
      </c>
      <c r="AN237">
        <v>2824475667.7950616</v>
      </c>
      <c r="AO237">
        <v>3074052315.2820492</v>
      </c>
      <c r="AP237">
        <v>3516020423.3674173</v>
      </c>
      <c r="AQ237">
        <v>3435156293.5297098</v>
      </c>
      <c r="AR237">
        <v>3520408334.1680431</v>
      </c>
      <c r="AS237">
        <v>3492826652.8081784</v>
      </c>
      <c r="AT237">
        <v>3521587940.895155</v>
      </c>
      <c r="AU237">
        <v>3656345820.2027292</v>
      </c>
      <c r="AV237">
        <v>3902058527.1384778</v>
      </c>
      <c r="AW237">
        <v>3863870432.9666443</v>
      </c>
      <c r="AX237">
        <v>3683570670.8156481</v>
      </c>
      <c r="AY237">
        <v>3781190159.5718546</v>
      </c>
      <c r="AZ237">
        <v>3736756622.9860487</v>
      </c>
      <c r="BA237">
        <v>3887558864.9966364</v>
      </c>
      <c r="BB237">
        <v>4099579483.1691146</v>
      </c>
      <c r="BC237">
        <v>4339583325.0373878</v>
      </c>
      <c r="BD237">
        <v>4592288208.1733236</v>
      </c>
      <c r="BE237">
        <v>4881726146.7373047</v>
      </c>
      <c r="BF237">
        <v>5166050854.8109217</v>
      </c>
      <c r="BG237">
        <v>5457066909.1696482</v>
      </c>
      <c r="BH237">
        <v>5755461035.4433317</v>
      </c>
      <c r="BI237">
        <v>5998047709.9145794</v>
      </c>
      <c r="BJ237">
        <v>6238457455.2236843</v>
      </c>
      <c r="BK237">
        <v>6537595250.1401625</v>
      </c>
      <c r="BL237">
        <v>6859436221.0487022</v>
      </c>
      <c r="BM237">
        <v>6996086823.9810858</v>
      </c>
      <c r="BN237">
        <v>7415213717.7286844</v>
      </c>
      <c r="BO237">
        <v>7842296104.3954954</v>
      </c>
      <c r="BP237">
        <v>8344824334.0366011</v>
      </c>
    </row>
    <row r="238" spans="1:68" x14ac:dyDescent="0.3">
      <c r="A238" t="s">
        <v>452</v>
      </c>
      <c r="B238" t="s">
        <v>362</v>
      </c>
      <c r="C238" t="s">
        <v>606</v>
      </c>
      <c r="D238" t="s">
        <v>605</v>
      </c>
      <c r="E238">
        <v>15908737340.235338</v>
      </c>
      <c r="F238">
        <v>16761787111.170006</v>
      </c>
      <c r="G238">
        <v>18028015159.553181</v>
      </c>
      <c r="H238">
        <v>19470225866.569954</v>
      </c>
      <c r="I238">
        <v>20800236244.686081</v>
      </c>
      <c r="J238">
        <v>22502041173.263546</v>
      </c>
      <c r="K238">
        <v>25004834864.431049</v>
      </c>
      <c r="L238">
        <v>27159247018.816761</v>
      </c>
      <c r="M238">
        <v>29365194461.055531</v>
      </c>
      <c r="N238">
        <v>31288808475.025814</v>
      </c>
      <c r="O238">
        <v>34858219809.280685</v>
      </c>
      <c r="P238">
        <v>36564659955.11203</v>
      </c>
      <c r="Q238">
        <v>38129081870.5821</v>
      </c>
      <c r="R238">
        <v>42032139795.452919</v>
      </c>
      <c r="S238">
        <v>43909401662.172409</v>
      </c>
      <c r="T238">
        <v>46091876857.825432</v>
      </c>
      <c r="U238">
        <v>50390779136.403496</v>
      </c>
      <c r="V238">
        <v>55350976954.682205</v>
      </c>
      <c r="W238">
        <v>61049773246.548485</v>
      </c>
      <c r="X238">
        <v>64329224521.789627</v>
      </c>
      <c r="Y238">
        <v>67657323331.085678</v>
      </c>
      <c r="Z238">
        <v>71653751952.262878</v>
      </c>
      <c r="AA238">
        <v>75488910649.686157</v>
      </c>
      <c r="AB238">
        <v>79704364262.151199</v>
      </c>
      <c r="AC238">
        <v>84289302223.724915</v>
      </c>
      <c r="AD238">
        <v>88206428692.956772</v>
      </c>
      <c r="AE238">
        <v>93087620536.465164</v>
      </c>
      <c r="AF238">
        <v>101948580888.59592</v>
      </c>
      <c r="AG238">
        <v>115495624611.61752</v>
      </c>
      <c r="AH238">
        <v>129575125644.17044</v>
      </c>
      <c r="AI238">
        <v>144044991708.43863</v>
      </c>
      <c r="AJ238">
        <v>156372737078.55869</v>
      </c>
      <c r="AK238">
        <v>169012952179.51303</v>
      </c>
      <c r="AL238">
        <v>182959758879.24185</v>
      </c>
      <c r="AM238">
        <v>197591095927.87241</v>
      </c>
      <c r="AN238">
        <v>213636116013.33444</v>
      </c>
      <c r="AO238">
        <v>225710710647.57977</v>
      </c>
      <c r="AP238">
        <v>219495596601.21045</v>
      </c>
      <c r="AQ238">
        <v>202739225305.4556</v>
      </c>
      <c r="AR238">
        <v>212009086618.7294</v>
      </c>
      <c r="AS238">
        <v>221454615181.94397</v>
      </c>
      <c r="AT238">
        <v>229082063572.24698</v>
      </c>
      <c r="AU238">
        <v>243168402250.19989</v>
      </c>
      <c r="AV238">
        <v>260650370324.98077</v>
      </c>
      <c r="AW238">
        <v>277043563911.34509</v>
      </c>
      <c r="AX238">
        <v>288645146658.33386</v>
      </c>
      <c r="AY238">
        <v>302984491694.58679</v>
      </c>
      <c r="AZ238">
        <v>319452158416.90253</v>
      </c>
      <c r="BA238">
        <v>324964940636.73322</v>
      </c>
      <c r="BB238">
        <v>322720673508.11121</v>
      </c>
      <c r="BC238">
        <v>346967938038.26501</v>
      </c>
      <c r="BD238">
        <v>349882927003.63312</v>
      </c>
      <c r="BE238">
        <v>375224234353.83557</v>
      </c>
      <c r="BF238">
        <v>385308369004.16693</v>
      </c>
      <c r="BG238">
        <v>389101609925.9328</v>
      </c>
      <c r="BH238">
        <v>401296238228.08392</v>
      </c>
      <c r="BI238">
        <v>415081396923.29291</v>
      </c>
      <c r="BJ238">
        <v>432422173710.33344</v>
      </c>
      <c r="BK238">
        <v>450682801200.33887</v>
      </c>
      <c r="BL238">
        <v>460212749509.62622</v>
      </c>
      <c r="BM238">
        <v>432369701127.27765</v>
      </c>
      <c r="BN238">
        <v>439150043937.79187</v>
      </c>
      <c r="BO238">
        <v>449965296578.69971</v>
      </c>
      <c r="BP238">
        <v>458437321749.60815</v>
      </c>
    </row>
    <row r="239" spans="1:68" x14ac:dyDescent="0.3">
      <c r="A239" t="s">
        <v>36</v>
      </c>
      <c r="B239" t="s">
        <v>38</v>
      </c>
      <c r="C239" t="s">
        <v>606</v>
      </c>
      <c r="D239" t="s">
        <v>605</v>
      </c>
      <c r="AD239">
        <v>6548213772.0010338</v>
      </c>
      <c r="AE239">
        <v>6777401245.7111101</v>
      </c>
      <c r="AF239">
        <v>6696072427.7407732</v>
      </c>
      <c r="AG239">
        <v>7626826568.4754744</v>
      </c>
      <c r="AH239">
        <v>7131082790.9093609</v>
      </c>
      <c r="AI239">
        <v>7088296320.4535942</v>
      </c>
      <c r="AJ239">
        <v>6585027345.7636223</v>
      </c>
      <c r="AK239">
        <v>4675369345.9906921</v>
      </c>
      <c r="AL239">
        <v>3908608780.5005469</v>
      </c>
      <c r="AM239">
        <v>3076075187.914279</v>
      </c>
      <c r="AN239">
        <v>2694139780.48735</v>
      </c>
      <c r="AO239">
        <v>2244218479.3001204</v>
      </c>
      <c r="AP239">
        <v>2281936478.834372</v>
      </c>
      <c r="AQ239">
        <v>2403172744.0264239</v>
      </c>
      <c r="AR239">
        <v>2492079338.5005956</v>
      </c>
      <c r="AS239">
        <v>2699528109.30372</v>
      </c>
      <c r="AT239">
        <v>2958165475.0467649</v>
      </c>
      <c r="AU239">
        <v>3277647457.5541825</v>
      </c>
      <c r="AV239">
        <v>3638188647.6671081</v>
      </c>
      <c r="AW239">
        <v>4012922039.8488264</v>
      </c>
      <c r="AX239">
        <v>4281787756.9891701</v>
      </c>
      <c r="AY239">
        <v>4581513037.4704685</v>
      </c>
      <c r="AZ239">
        <v>4938871059.8324118</v>
      </c>
      <c r="BA239">
        <v>5329041788.1932249</v>
      </c>
      <c r="BB239">
        <v>5536874479.1242809</v>
      </c>
      <c r="BC239">
        <v>5896771269.6521511</v>
      </c>
      <c r="BD239">
        <v>6333132378.9615116</v>
      </c>
      <c r="BE239">
        <v>6808117273.3883362</v>
      </c>
      <c r="BF239">
        <v>7311917934.3947935</v>
      </c>
      <c r="BG239">
        <v>7801816486.4633617</v>
      </c>
      <c r="BH239">
        <v>8271431485.0748415</v>
      </c>
      <c r="BI239">
        <v>8842160257.5450058</v>
      </c>
      <c r="BJ239">
        <v>9469953672.8477936</v>
      </c>
      <c r="BK239">
        <v>10189670046.825466</v>
      </c>
      <c r="BL239">
        <v>10943705646.910469</v>
      </c>
      <c r="BM239">
        <v>11425228817.455389</v>
      </c>
      <c r="BN239">
        <v>12499200274.925537</v>
      </c>
      <c r="BO239">
        <v>13499136339.224829</v>
      </c>
      <c r="BP239">
        <v>14619564549.617371</v>
      </c>
    </row>
    <row r="240" spans="1:68" x14ac:dyDescent="0.3">
      <c r="A240" t="s">
        <v>424</v>
      </c>
      <c r="B240" t="s">
        <v>216</v>
      </c>
      <c r="C240" t="s">
        <v>606</v>
      </c>
      <c r="D240" t="s">
        <v>605</v>
      </c>
      <c r="AF240">
        <v>9134688479.3085365</v>
      </c>
      <c r="AG240">
        <v>10141662024.143299</v>
      </c>
      <c r="AH240">
        <v>9710101901.7063618</v>
      </c>
      <c r="AI240">
        <v>13145978551.504999</v>
      </c>
      <c r="AJ240">
        <v>12540571637.206928</v>
      </c>
      <c r="AK240">
        <v>10663751366.949852</v>
      </c>
      <c r="AL240">
        <v>10823707656.00029</v>
      </c>
      <c r="AM240">
        <v>8951221333.6005478</v>
      </c>
      <c r="AN240">
        <v>8306729733.4476471</v>
      </c>
      <c r="AO240">
        <v>8863279974.3948174</v>
      </c>
      <c r="AP240">
        <v>7852866037.1355534</v>
      </c>
      <c r="AQ240">
        <v>8410419552.7754297</v>
      </c>
      <c r="AR240">
        <v>9798138736.6980629</v>
      </c>
      <c r="AS240">
        <v>10334005228.002203</v>
      </c>
      <c r="AT240">
        <v>10782898471.217133</v>
      </c>
      <c r="AU240">
        <v>10810629921.418913</v>
      </c>
      <c r="AV240">
        <v>11164010879.757881</v>
      </c>
      <c r="AW240">
        <v>11722256910.1313</v>
      </c>
      <c r="AX240">
        <v>13250139963.351376</v>
      </c>
      <c r="AY240">
        <v>14704118675.07719</v>
      </c>
      <c r="AZ240">
        <v>16330291193.844343</v>
      </c>
      <c r="BA240">
        <v>18730843999.339462</v>
      </c>
      <c r="BB240">
        <v>19873425504.812748</v>
      </c>
      <c r="BC240">
        <v>21701780648.881611</v>
      </c>
      <c r="BD240">
        <v>24891942388.614223</v>
      </c>
      <c r="BE240">
        <v>27654947984.180569</v>
      </c>
      <c r="BF240">
        <v>30475752706.608826</v>
      </c>
      <c r="BG240">
        <v>33614755226.413181</v>
      </c>
      <c r="BH240">
        <v>35799714285.714287</v>
      </c>
      <c r="BI240">
        <v>38019296559.410637</v>
      </c>
      <c r="BJ240">
        <v>40490550853.576675</v>
      </c>
      <c r="BK240">
        <v>43000964982.7593</v>
      </c>
      <c r="BL240">
        <v>45710025794.848404</v>
      </c>
      <c r="BM240">
        <v>48406917316.744453</v>
      </c>
      <c r="BN240">
        <v>51408146190.382614</v>
      </c>
      <c r="BO240">
        <v>54595451254.186348</v>
      </c>
      <c r="BP240">
        <v>58034964683.20005</v>
      </c>
    </row>
    <row r="241" spans="1:68" x14ac:dyDescent="0.3">
      <c r="A241" t="s">
        <v>123</v>
      </c>
      <c r="B241" t="s">
        <v>501</v>
      </c>
      <c r="C241" t="s">
        <v>606</v>
      </c>
      <c r="D241" t="s">
        <v>605</v>
      </c>
      <c r="E241">
        <v>698704283521.51392</v>
      </c>
      <c r="F241">
        <v>741302375618.37927</v>
      </c>
      <c r="G241">
        <v>772423865660.5957</v>
      </c>
      <c r="H241">
        <v>787074214700.72046</v>
      </c>
      <c r="I241">
        <v>844223251183.45142</v>
      </c>
      <c r="J241">
        <v>891262948172.72937</v>
      </c>
      <c r="K241">
        <v>934662766077.65112</v>
      </c>
      <c r="L241">
        <v>974606449283.96033</v>
      </c>
      <c r="M241">
        <v>1044384095786.9508</v>
      </c>
      <c r="N241">
        <v>1114948994833.5967</v>
      </c>
      <c r="O241">
        <v>1187742916199.0288</v>
      </c>
      <c r="P241">
        <v>1269431095953.2891</v>
      </c>
      <c r="Q241">
        <v>1361543854714.8147</v>
      </c>
      <c r="R241">
        <v>1472249539807.9946</v>
      </c>
      <c r="S241">
        <v>1568206494806.9426</v>
      </c>
      <c r="T241">
        <v>1625297225728.3174</v>
      </c>
      <c r="U241">
        <v>1713340463735.6233</v>
      </c>
      <c r="V241">
        <v>1794857088286.1362</v>
      </c>
      <c r="W241">
        <v>1873889621358.4707</v>
      </c>
      <c r="X241">
        <v>2013638337723.6997</v>
      </c>
      <c r="Y241">
        <v>2153045111535.5042</v>
      </c>
      <c r="Z241">
        <v>2173207967337.5295</v>
      </c>
      <c r="AA241">
        <v>2165837242660.7292</v>
      </c>
      <c r="AB241">
        <v>2112343720105.646</v>
      </c>
      <c r="AC241">
        <v>2190721720895.3884</v>
      </c>
      <c r="AD241">
        <v>2260066553741.7026</v>
      </c>
      <c r="AE241">
        <v>2339836062104.562</v>
      </c>
      <c r="AF241">
        <v>2418667496043.6953</v>
      </c>
      <c r="AG241">
        <v>2427934063051.7813</v>
      </c>
      <c r="AH241">
        <v>2467676145163.3257</v>
      </c>
      <c r="AI241">
        <v>2461613451249.5796</v>
      </c>
      <c r="AJ241">
        <v>2542741523167.7417</v>
      </c>
      <c r="AK241">
        <v>2614186440969.3965</v>
      </c>
      <c r="AL241">
        <v>2737621089418.145</v>
      </c>
      <c r="AM241">
        <v>2883295468544.0161</v>
      </c>
      <c r="AN241">
        <v>2903207208373.2598</v>
      </c>
      <c r="AO241">
        <v>3018371119398.2554</v>
      </c>
      <c r="AP241">
        <v>3182944433781.4473</v>
      </c>
      <c r="AQ241">
        <v>3276529325489.0562</v>
      </c>
      <c r="AR241">
        <v>3291253004695.7974</v>
      </c>
      <c r="AS241">
        <v>3409199175203.3423</v>
      </c>
      <c r="AT241">
        <v>3416890873870.3833</v>
      </c>
      <c r="AU241">
        <v>3431564104057.8721</v>
      </c>
      <c r="AV241">
        <v>3518514015574.5806</v>
      </c>
      <c r="AW241">
        <v>3706605975687.8096</v>
      </c>
      <c r="AX241">
        <v>3855887907171.4448</v>
      </c>
      <c r="AY241">
        <v>4057886054277.3296</v>
      </c>
      <c r="AZ241">
        <v>4274995116079.0635</v>
      </c>
      <c r="BA241">
        <v>4437865812568.3096</v>
      </c>
      <c r="BB241">
        <v>4334470583938.4541</v>
      </c>
      <c r="BC241">
        <v>4623963528439.748</v>
      </c>
      <c r="BD241">
        <v>4835227018934.459</v>
      </c>
      <c r="BE241">
        <v>4962906890544.4932</v>
      </c>
      <c r="BF241">
        <v>5104502172495.4648</v>
      </c>
      <c r="BG241">
        <v>5175878709705.6563</v>
      </c>
      <c r="BH241">
        <v>5194835549016.9131</v>
      </c>
      <c r="BI241">
        <v>5177367110171.3623</v>
      </c>
      <c r="BJ241">
        <v>5280460967083.3506</v>
      </c>
      <c r="BK241">
        <v>5368880833322.3115</v>
      </c>
      <c r="BL241">
        <v>5407406169586.2715</v>
      </c>
      <c r="BM241">
        <v>5052302548094.334</v>
      </c>
      <c r="BN241">
        <v>5416110373204.0469</v>
      </c>
      <c r="BO241">
        <v>5633165762229.8691</v>
      </c>
      <c r="BP241">
        <v>5755987306504.3213</v>
      </c>
    </row>
    <row r="242" spans="1:68" x14ac:dyDescent="0.3">
      <c r="A242" t="s">
        <v>549</v>
      </c>
      <c r="B242" t="s">
        <v>234</v>
      </c>
      <c r="C242" t="s">
        <v>606</v>
      </c>
      <c r="D242" t="s">
        <v>605</v>
      </c>
      <c r="AI242">
        <v>481437140.43088883</v>
      </c>
      <c r="AJ242">
        <v>533019691.71259779</v>
      </c>
      <c r="AK242">
        <v>588771012.94132149</v>
      </c>
      <c r="AL242">
        <v>648853693.18982673</v>
      </c>
      <c r="AM242">
        <v>695070470.70776761</v>
      </c>
      <c r="AN242">
        <v>741509956.2066344</v>
      </c>
      <c r="AO242">
        <v>800698636.71212149</v>
      </c>
      <c r="AP242">
        <v>832726582.18060517</v>
      </c>
      <c r="AQ242">
        <v>816072050.53699303</v>
      </c>
      <c r="AR242">
        <v>526754627.51598954</v>
      </c>
      <c r="AS242">
        <v>832683747.80083442</v>
      </c>
      <c r="AT242">
        <v>968839039.26555002</v>
      </c>
      <c r="AU242">
        <v>903891443.33697605</v>
      </c>
      <c r="AV242">
        <v>884166144.57351291</v>
      </c>
      <c r="AW242">
        <v>887702844.35180485</v>
      </c>
      <c r="AX242">
        <v>914197042.69094014</v>
      </c>
      <c r="AY242">
        <v>876567845.04983413</v>
      </c>
      <c r="AZ242">
        <v>966550939.40898609</v>
      </c>
      <c r="BA242">
        <v>1076687532.5047584</v>
      </c>
      <c r="BB242">
        <v>1185938525.6560471</v>
      </c>
      <c r="BC242">
        <v>1296604518.7186325</v>
      </c>
      <c r="BD242">
        <v>1373863213.8754499</v>
      </c>
      <c r="BE242">
        <v>1440641509.6892612</v>
      </c>
      <c r="BF242">
        <v>1485364306.8856845</v>
      </c>
      <c r="BG242">
        <v>1551797202.7211483</v>
      </c>
      <c r="BH242">
        <v>1595205100</v>
      </c>
      <c r="BI242">
        <v>1648934396.6318252</v>
      </c>
      <c r="BJ242">
        <v>1597082499.8823099</v>
      </c>
      <c r="BK242">
        <v>1586017900.5759261</v>
      </c>
      <c r="BL242">
        <v>1957336677.2987452</v>
      </c>
      <c r="BM242">
        <v>2582939038.0810695</v>
      </c>
      <c r="BN242">
        <v>2720236129.4742084</v>
      </c>
      <c r="BO242">
        <v>2161456464.502912</v>
      </c>
      <c r="BP242">
        <v>1851106829.1772978</v>
      </c>
    </row>
    <row r="243" spans="1:68" x14ac:dyDescent="0.3">
      <c r="A243" t="s">
        <v>107</v>
      </c>
      <c r="B243" t="s">
        <v>375</v>
      </c>
      <c r="C243" t="s">
        <v>606</v>
      </c>
      <c r="D243" t="s">
        <v>605</v>
      </c>
      <c r="E243">
        <v>134916926204.76817</v>
      </c>
      <c r="F243">
        <v>139451646705.14844</v>
      </c>
      <c r="G243">
        <v>142666624548.97107</v>
      </c>
      <c r="H243">
        <v>159290731734.37726</v>
      </c>
      <c r="I243">
        <v>176180358353.05505</v>
      </c>
      <c r="J243">
        <v>198217926710.78107</v>
      </c>
      <c r="K243">
        <v>212815984110.41849</v>
      </c>
      <c r="L243">
        <v>229602642626.38971</v>
      </c>
      <c r="M243">
        <v>259832567446.78256</v>
      </c>
      <c r="N243">
        <v>290441245371.71429</v>
      </c>
      <c r="O243">
        <v>314760481114.10931</v>
      </c>
      <c r="P243">
        <v>334313935106.59869</v>
      </c>
      <c r="Q243">
        <v>378613237956.15881</v>
      </c>
      <c r="R243">
        <v>398603513322.89984</v>
      </c>
      <c r="S243">
        <v>429747965846.16492</v>
      </c>
      <c r="T243">
        <v>442662506690.10376</v>
      </c>
      <c r="U243">
        <v>514593399856.34485</v>
      </c>
      <c r="V243">
        <v>522150661659.12622</v>
      </c>
      <c r="W243">
        <v>507413907063.61829</v>
      </c>
      <c r="X243">
        <v>502375584888.8949</v>
      </c>
      <c r="Y243">
        <v>477907976162.04041</v>
      </c>
      <c r="Z243">
        <v>465034322317.2262</v>
      </c>
      <c r="AA243">
        <v>518928030907.92542</v>
      </c>
      <c r="AB243">
        <v>542064289331.87927</v>
      </c>
      <c r="AC243">
        <v>539114864089.1687</v>
      </c>
      <c r="AD243">
        <v>559951184484.14746</v>
      </c>
      <c r="AE243">
        <v>543459778674.66046</v>
      </c>
      <c r="AF243">
        <v>543940325667.69141</v>
      </c>
      <c r="AG243">
        <v>548096811774.62286</v>
      </c>
      <c r="AH243">
        <v>561480457214.97888</v>
      </c>
      <c r="AI243">
        <v>622910736318.5531</v>
      </c>
      <c r="AJ243">
        <v>626157655725.63818</v>
      </c>
      <c r="AK243">
        <v>654068656402.50232</v>
      </c>
      <c r="AL243">
        <v>663876698234.1394</v>
      </c>
      <c r="AM243">
        <v>677415726514.93262</v>
      </c>
      <c r="AN243">
        <v>694612310735.52466</v>
      </c>
      <c r="AO243">
        <v>737813002790.58044</v>
      </c>
      <c r="AP243">
        <v>766302103913.91211</v>
      </c>
      <c r="AQ243">
        <v>811426235867.50342</v>
      </c>
      <c r="AR243">
        <v>846167442387.75452</v>
      </c>
      <c r="AS243">
        <v>898354619571.74683</v>
      </c>
      <c r="AT243">
        <v>924132086539.93188</v>
      </c>
      <c r="AU243">
        <v>954183568834.95996</v>
      </c>
      <c r="AV243">
        <v>975300503724.65466</v>
      </c>
      <c r="AW243">
        <v>1049772695175.6715</v>
      </c>
      <c r="AX243">
        <v>1096179255705.1619</v>
      </c>
      <c r="AY243">
        <v>1154577323460.9526</v>
      </c>
      <c r="AZ243">
        <v>1224220768556.9788</v>
      </c>
      <c r="BA243">
        <v>1269381832238.8062</v>
      </c>
      <c r="BB243">
        <v>1301186909161.4951</v>
      </c>
      <c r="BC243">
        <v>1370872981240.8359</v>
      </c>
      <c r="BD243">
        <v>1356802970672.2227</v>
      </c>
      <c r="BE243">
        <v>1404755586686.9622</v>
      </c>
      <c r="BF243">
        <v>1410617703872.0576</v>
      </c>
      <c r="BG243">
        <v>1436637842301.7173</v>
      </c>
      <c r="BH243">
        <v>1446610375148.2905</v>
      </c>
      <c r="BI243">
        <v>1524262127853.9858</v>
      </c>
      <c r="BJ243">
        <v>1572107907247.7778</v>
      </c>
      <c r="BK243">
        <v>1600776715971.9358</v>
      </c>
      <c r="BL243">
        <v>1618549096944.0725</v>
      </c>
      <c r="BM243">
        <v>1548381678513.7263</v>
      </c>
      <c r="BN243">
        <v>1644599495547.7422</v>
      </c>
      <c r="BO243">
        <v>1717197406561.1169</v>
      </c>
      <c r="BP243">
        <v>1765327234796.3921</v>
      </c>
    </row>
    <row r="244" spans="1:68" x14ac:dyDescent="0.3">
      <c r="A244" t="s">
        <v>526</v>
      </c>
      <c r="B244" t="s">
        <v>509</v>
      </c>
      <c r="C244" t="s">
        <v>606</v>
      </c>
      <c r="D244" t="s">
        <v>605</v>
      </c>
      <c r="Z244">
        <v>222218177.73333263</v>
      </c>
      <c r="AA244">
        <v>232754131.32876831</v>
      </c>
      <c r="AB244">
        <v>237368255.54409614</v>
      </c>
      <c r="AC244">
        <v>241494646.21417159</v>
      </c>
      <c r="AD244">
        <v>257332984.34429795</v>
      </c>
      <c r="AE244">
        <v>262784997.57493922</v>
      </c>
      <c r="AF244">
        <v>270630805.76169819</v>
      </c>
      <c r="AG244">
        <v>265537880.2721177</v>
      </c>
      <c r="AH244">
        <v>266573230.55138332</v>
      </c>
      <c r="AI244">
        <v>261124229.97711393</v>
      </c>
      <c r="AJ244">
        <v>277875212.43439108</v>
      </c>
      <c r="AK244">
        <v>278575390.34638411</v>
      </c>
      <c r="AL244">
        <v>288988692.72065681</v>
      </c>
      <c r="AM244">
        <v>303300919.34311444</v>
      </c>
      <c r="AN244">
        <v>325680086.33776271</v>
      </c>
      <c r="AO244">
        <v>331560341.96400315</v>
      </c>
      <c r="AP244">
        <v>335616815.69913846</v>
      </c>
      <c r="AQ244">
        <v>343868824.70636016</v>
      </c>
      <c r="AR244">
        <v>356629387.47414708</v>
      </c>
      <c r="AS244">
        <v>359753425.4701885</v>
      </c>
      <c r="AT244">
        <v>373240314.06902117</v>
      </c>
      <c r="AU244">
        <v>391335052.32355583</v>
      </c>
      <c r="AV244">
        <v>400367243.36399508</v>
      </c>
      <c r="AW244">
        <v>390715587.78918105</v>
      </c>
      <c r="AX244">
        <v>391032199.84338868</v>
      </c>
      <c r="AY244">
        <v>390450987.87052143</v>
      </c>
      <c r="AZ244">
        <v>391509482.11267948</v>
      </c>
      <c r="BA244">
        <v>410106846.73164457</v>
      </c>
      <c r="BB244">
        <v>388784944.60140508</v>
      </c>
      <c r="BC244">
        <v>391908793.46240813</v>
      </c>
      <c r="BD244">
        <v>418630217.23514724</v>
      </c>
      <c r="BE244">
        <v>422075973.93143177</v>
      </c>
      <c r="BF244">
        <v>423394150.58125228</v>
      </c>
      <c r="BG244">
        <v>431941210.24830902</v>
      </c>
      <c r="BH244">
        <v>437003078.56358403</v>
      </c>
      <c r="BI244">
        <v>465718553.04570806</v>
      </c>
      <c r="BJ244">
        <v>481191737.81735301</v>
      </c>
      <c r="BK244">
        <v>482352506.8315019</v>
      </c>
      <c r="BL244">
        <v>485760247.38507688</v>
      </c>
      <c r="BM244">
        <v>488133892.11644173</v>
      </c>
      <c r="BN244">
        <v>475112890.40083897</v>
      </c>
      <c r="BO244">
        <v>465555896.91272199</v>
      </c>
    </row>
    <row r="245" spans="1:68" x14ac:dyDescent="0.3">
      <c r="A245" t="s">
        <v>6</v>
      </c>
      <c r="B245" t="s">
        <v>74</v>
      </c>
      <c r="C245" t="s">
        <v>606</v>
      </c>
      <c r="D245" t="s">
        <v>605</v>
      </c>
      <c r="E245">
        <v>188384865576.30359</v>
      </c>
      <c r="F245">
        <v>196323078096.2312</v>
      </c>
      <c r="G245">
        <v>203013742495.8356</v>
      </c>
      <c r="H245">
        <v>213755867213.79526</v>
      </c>
      <c r="I245">
        <v>230341410191.3924</v>
      </c>
      <c r="J245">
        <v>229094484168.49249</v>
      </c>
      <c r="K245">
        <v>231941618003.48447</v>
      </c>
      <c r="L245">
        <v>246110619303.88477</v>
      </c>
      <c r="M245">
        <v>257437137636.18359</v>
      </c>
      <c r="N245">
        <v>272309855285.4068</v>
      </c>
      <c r="O245">
        <v>288395692821.0025</v>
      </c>
      <c r="P245">
        <v>290182184938.80737</v>
      </c>
      <c r="Q245">
        <v>285080392979.32593</v>
      </c>
      <c r="R245">
        <v>296146603187.63678</v>
      </c>
      <c r="S245">
        <v>303490042232.47577</v>
      </c>
      <c r="T245">
        <v>324364425202.39917</v>
      </c>
      <c r="U245">
        <v>332820432142.81549</v>
      </c>
      <c r="V245">
        <v>353538047029.70477</v>
      </c>
      <c r="W245">
        <v>375256936268.0921</v>
      </c>
      <c r="X245">
        <v>365782094529.19568</v>
      </c>
      <c r="Y245">
        <v>389641207407.97137</v>
      </c>
      <c r="Z245">
        <v>414752677749.65466</v>
      </c>
      <c r="AA245">
        <v>430747123309.5946</v>
      </c>
      <c r="AB245">
        <v>459474310934.33685</v>
      </c>
      <c r="AC245">
        <v>479011839753.10901</v>
      </c>
      <c r="AD245">
        <v>505244771988.64789</v>
      </c>
      <c r="AE245">
        <v>529670424597.94299</v>
      </c>
      <c r="AF245">
        <v>552283459695.12817</v>
      </c>
      <c r="AG245">
        <v>598498157215.08289</v>
      </c>
      <c r="AH245">
        <v>630714525842.62207</v>
      </c>
      <c r="AI245">
        <v>664753654341.88623</v>
      </c>
      <c r="AJ245">
        <v>678765301369.54309</v>
      </c>
      <c r="AK245">
        <v>718178938342.39172</v>
      </c>
      <c r="AL245">
        <v>748962171639.82629</v>
      </c>
      <c r="AM245">
        <v>793287429966.13574</v>
      </c>
      <c r="AN245">
        <v>847419806837.64221</v>
      </c>
      <c r="AO245">
        <v>904266037894.74915</v>
      </c>
      <c r="AP245">
        <v>937674838950.15015</v>
      </c>
      <c r="AQ245">
        <v>988732770759.53809</v>
      </c>
      <c r="AR245">
        <v>1063012950911.1112</v>
      </c>
      <c r="AS245">
        <v>1106728825011.4841</v>
      </c>
      <c r="AT245">
        <v>1154972547449.8071</v>
      </c>
      <c r="AU245">
        <v>1197949946219.0144</v>
      </c>
      <c r="AV245">
        <v>1283915686115.46</v>
      </c>
      <c r="AW245">
        <v>1380834924638.552</v>
      </c>
      <c r="AX245">
        <v>1485954206720.8721</v>
      </c>
      <c r="AY245">
        <v>1599162055935.752</v>
      </c>
      <c r="AZ245">
        <v>1713328891738.8699</v>
      </c>
      <c r="BA245">
        <v>1769836277485.2703</v>
      </c>
      <c r="BB245">
        <v>1892838131745.5356</v>
      </c>
      <c r="BC245">
        <v>2032264437265.9087</v>
      </c>
      <c r="BD245">
        <v>2135325077459.9792</v>
      </c>
      <c r="BE245">
        <v>2250233106684.2827</v>
      </c>
      <c r="BF245">
        <v>2385440649481.9819</v>
      </c>
      <c r="BG245">
        <v>2548791758156.1309</v>
      </c>
      <c r="BH245">
        <v>2733618963171.5859</v>
      </c>
      <c r="BI245">
        <v>2946191611624.6099</v>
      </c>
      <c r="BJ245">
        <v>3137771875096.4048</v>
      </c>
      <c r="BK245">
        <v>3336540107818.0254</v>
      </c>
      <c r="BL245">
        <v>3467476713350.9253</v>
      </c>
      <c r="BM245">
        <v>3308572896242.9897</v>
      </c>
      <c r="BN245">
        <v>3598530287648.1685</v>
      </c>
      <c r="BO245">
        <v>3825677137194.7095</v>
      </c>
      <c r="BP245">
        <v>4068716856200.5288</v>
      </c>
    </row>
    <row r="246" spans="1:68" x14ac:dyDescent="0.3">
      <c r="A246" t="s">
        <v>195</v>
      </c>
      <c r="B246" t="s">
        <v>407</v>
      </c>
      <c r="C246" t="s">
        <v>606</v>
      </c>
      <c r="D246" t="s">
        <v>605</v>
      </c>
      <c r="E246">
        <v>259688666546.1088</v>
      </c>
      <c r="F246">
        <v>262533459180.58334</v>
      </c>
      <c r="G246">
        <v>278324420664.27856</v>
      </c>
      <c r="H246">
        <v>295811031504.77899</v>
      </c>
      <c r="I246">
        <v>310579223172.72009</v>
      </c>
      <c r="J246">
        <v>325120176468.49292</v>
      </c>
      <c r="K246">
        <v>331743775646.62994</v>
      </c>
      <c r="L246">
        <v>329226379613.237</v>
      </c>
      <c r="M246">
        <v>339550642706.37341</v>
      </c>
      <c r="N246">
        <v>370155099296.03766</v>
      </c>
      <c r="O246">
        <v>399196168091.24365</v>
      </c>
      <c r="P246">
        <v>430182672532.45288</v>
      </c>
      <c r="Q246">
        <v>442945886983.4845</v>
      </c>
      <c r="R246">
        <v>462093996296.30762</v>
      </c>
      <c r="S246">
        <v>497097342175.29834</v>
      </c>
      <c r="T246">
        <v>495813565637.61877</v>
      </c>
      <c r="U246">
        <v>521522603376.90259</v>
      </c>
      <c r="V246">
        <v>536016005862.1582</v>
      </c>
      <c r="W246">
        <v>535156914859.22083</v>
      </c>
      <c r="X246">
        <v>556309149232.56238</v>
      </c>
      <c r="Y246">
        <v>577214956566.79492</v>
      </c>
      <c r="Z246">
        <v>572505116931.91699</v>
      </c>
      <c r="AA246">
        <v>565633600338.03589</v>
      </c>
      <c r="AB246">
        <v>551043617464.979</v>
      </c>
      <c r="AC246">
        <v>563426710906.44055</v>
      </c>
      <c r="AD246">
        <v>574737158248.35132</v>
      </c>
      <c r="AE246">
        <v>585671567075.36963</v>
      </c>
      <c r="AF246">
        <v>602958874158.52917</v>
      </c>
      <c r="AG246">
        <v>629783498509.13708</v>
      </c>
      <c r="AH246">
        <v>644356173856.86365</v>
      </c>
      <c r="AI246">
        <v>659524980276.20142</v>
      </c>
      <c r="AJ246">
        <v>661831221443.65332</v>
      </c>
      <c r="AK246">
        <v>659184063201.12292</v>
      </c>
      <c r="AL246">
        <v>653298256792.22778</v>
      </c>
      <c r="AM246">
        <v>659704517521.88708</v>
      </c>
      <c r="AN246">
        <v>681599371303.87061</v>
      </c>
      <c r="AO246">
        <v>716571395804.67444</v>
      </c>
      <c r="AP246">
        <v>745824709801.95081</v>
      </c>
      <c r="AQ246">
        <v>764487703603.08081</v>
      </c>
      <c r="AR246">
        <v>781341706008.24646</v>
      </c>
      <c r="AS246">
        <v>808517737277.38196</v>
      </c>
      <c r="AT246">
        <v>842463042074.14856</v>
      </c>
      <c r="AU246">
        <v>895800765230.39136</v>
      </c>
      <c r="AV246">
        <v>932081500585.36438</v>
      </c>
      <c r="AW246">
        <v>993617156992.6239</v>
      </c>
      <c r="AX246">
        <v>1053421773024.9535</v>
      </c>
      <c r="AY246">
        <v>1117215564462.2976</v>
      </c>
      <c r="AZ246">
        <v>1186061093106.24</v>
      </c>
      <c r="BA246">
        <v>1247611030059.3354</v>
      </c>
      <c r="BB246">
        <v>1287291060097.8115</v>
      </c>
      <c r="BC246">
        <v>1364471531295.8145</v>
      </c>
      <c r="BD246">
        <v>1424704829896.0032</v>
      </c>
      <c r="BE246">
        <v>1471125252793.658</v>
      </c>
      <c r="BF246">
        <v>1546012009178.8767</v>
      </c>
      <c r="BG246">
        <v>1621314547113.5488</v>
      </c>
      <c r="BH246">
        <v>1668662993704.6563</v>
      </c>
      <c r="BI246">
        <v>1689388408434.4724</v>
      </c>
      <c r="BJ246">
        <v>1731357602339.189</v>
      </c>
      <c r="BK246">
        <v>1779055933937.084</v>
      </c>
      <c r="BL246">
        <v>1826374286081.7466</v>
      </c>
      <c r="BM246">
        <v>1790451424728.478</v>
      </c>
      <c r="BN246">
        <v>1866813048083.8801</v>
      </c>
      <c r="BO246">
        <v>1935148905025.041</v>
      </c>
      <c r="BP246">
        <v>1992334403857.4631</v>
      </c>
    </row>
    <row r="247" spans="1:68" x14ac:dyDescent="0.3">
      <c r="A247" t="s">
        <v>542</v>
      </c>
      <c r="B247" t="s">
        <v>146</v>
      </c>
      <c r="C247" t="s">
        <v>606</v>
      </c>
      <c r="D247" t="s">
        <v>605</v>
      </c>
      <c r="E247">
        <v>3625840698.3041954</v>
      </c>
      <c r="F247">
        <v>4134802526.5591469</v>
      </c>
      <c r="G247">
        <v>4248197962.0278378</v>
      </c>
      <c r="H247">
        <v>4486292348.0307426</v>
      </c>
      <c r="I247">
        <v>4828618875.4230795</v>
      </c>
      <c r="J247">
        <v>4862122261.0680161</v>
      </c>
      <c r="K247">
        <v>5059369885.2614841</v>
      </c>
      <c r="L247">
        <v>5162708411.4254704</v>
      </c>
      <c r="M247">
        <v>5431950966.2456808</v>
      </c>
      <c r="N247">
        <v>5580280415.305603</v>
      </c>
      <c r="O247">
        <v>5777467194.9917383</v>
      </c>
      <c r="P247">
        <v>5837572256.1617622</v>
      </c>
      <c r="Q247">
        <v>6175004178.3857698</v>
      </c>
      <c r="R247">
        <v>6277288229.9238825</v>
      </c>
      <c r="S247">
        <v>6516302508.1959171</v>
      </c>
      <c r="T247">
        <v>6612611202.7520046</v>
      </c>
      <c r="U247">
        <v>7036158563.6141624</v>
      </c>
      <c r="V247">
        <v>7677982199.1302919</v>
      </c>
      <c r="W247">
        <v>8447045788.7385082</v>
      </c>
      <c r="X247">
        <v>8751086010.39258</v>
      </c>
      <c r="Y247">
        <v>9660394742.682806</v>
      </c>
      <c r="Z247">
        <v>10102571157.623001</v>
      </c>
      <c r="AA247">
        <v>10486399969.295147</v>
      </c>
      <c r="AB247">
        <v>9406266326.2808208</v>
      </c>
      <c r="AC247">
        <v>8865320775.7506008</v>
      </c>
      <c r="AD247">
        <v>8500121018.1564913</v>
      </c>
      <c r="AE247">
        <v>8221388190.6944447</v>
      </c>
      <c r="AF247">
        <v>7846346668.6763105</v>
      </c>
      <c r="AG247">
        <v>7538791531.2182903</v>
      </c>
      <c r="AH247">
        <v>7476226028.8701906</v>
      </c>
      <c r="AI247">
        <v>7589054827.9642897</v>
      </c>
      <c r="AJ247">
        <v>7825257167.3663769</v>
      </c>
      <c r="AK247">
        <v>8615058770.1058025</v>
      </c>
      <c r="AL247">
        <v>8557414139.7358742</v>
      </c>
      <c r="AM247">
        <v>8862672557.2881889</v>
      </c>
      <c r="AN247">
        <v>9200332683.9267654</v>
      </c>
      <c r="AO247">
        <v>9856728345.9489517</v>
      </c>
      <c r="AP247">
        <v>10598235690.321548</v>
      </c>
      <c r="AQ247">
        <v>11459296131.486481</v>
      </c>
      <c r="AR247">
        <v>12378883749.266993</v>
      </c>
      <c r="AS247">
        <v>13233195030.122105</v>
      </c>
      <c r="AT247">
        <v>13784823938.518288</v>
      </c>
      <c r="AU247">
        <v>14878885395.403698</v>
      </c>
      <c r="AV247">
        <v>17027543678.869793</v>
      </c>
      <c r="AW247">
        <v>18381242172.346836</v>
      </c>
      <c r="AX247">
        <v>19522522080.315983</v>
      </c>
      <c r="AY247">
        <v>22101068237.892052</v>
      </c>
      <c r="AZ247">
        <v>23151799368.06646</v>
      </c>
      <c r="BA247">
        <v>23937047531.474442</v>
      </c>
      <c r="BB247">
        <v>22885797214.055943</v>
      </c>
      <c r="BC247">
        <v>23646343682.216583</v>
      </c>
      <c r="BD247">
        <v>23576739627.010338</v>
      </c>
      <c r="BE247">
        <v>25332457199.505619</v>
      </c>
      <c r="BF247">
        <v>26227145724.223469</v>
      </c>
      <c r="BG247">
        <v>27237844318.001621</v>
      </c>
      <c r="BH247">
        <v>27026080986.578022</v>
      </c>
      <c r="BI247">
        <v>24991790730.805378</v>
      </c>
      <c r="BJ247">
        <v>23791977736.537971</v>
      </c>
      <c r="BK247">
        <v>23648639435.384693</v>
      </c>
      <c r="BL247">
        <v>23734075444.003269</v>
      </c>
      <c r="BM247">
        <v>21579525293.38995</v>
      </c>
      <c r="BN247">
        <v>21355653641.954254</v>
      </c>
      <c r="BO247">
        <v>21672194580.640583</v>
      </c>
      <c r="BP247">
        <v>22128014027.032578</v>
      </c>
    </row>
    <row r="248" spans="1:68" x14ac:dyDescent="0.3">
      <c r="A248" t="s">
        <v>176</v>
      </c>
      <c r="B248" t="s">
        <v>15</v>
      </c>
      <c r="C248" t="s">
        <v>606</v>
      </c>
      <c r="D248" t="s">
        <v>605</v>
      </c>
      <c r="F248">
        <v>6137829834.3640909</v>
      </c>
      <c r="G248">
        <v>5856098258.0582952</v>
      </c>
      <c r="H248">
        <v>5227504980.614439</v>
      </c>
      <c r="I248">
        <v>4983069469.1186466</v>
      </c>
      <c r="J248">
        <v>4856664332.9200029</v>
      </c>
      <c r="K248">
        <v>5024455669.665019</v>
      </c>
      <c r="L248">
        <v>5032592899.7934179</v>
      </c>
      <c r="M248">
        <v>5556472161.5089293</v>
      </c>
      <c r="N248">
        <v>5820283202.6915884</v>
      </c>
      <c r="O248">
        <v>6092068996.3838787</v>
      </c>
      <c r="P248">
        <v>6735403513.0616789</v>
      </c>
      <c r="Q248">
        <v>7930447182.1279449</v>
      </c>
      <c r="R248">
        <v>7878531024.949482</v>
      </c>
      <c r="S248">
        <v>8514705256.3554401</v>
      </c>
      <c r="T248">
        <v>9124026071.4676361</v>
      </c>
      <c r="U248">
        <v>9842712161.1132908</v>
      </c>
      <c r="V248">
        <v>10178456507.124126</v>
      </c>
      <c r="W248">
        <v>10833997304.526375</v>
      </c>
      <c r="X248">
        <v>11545522371.756102</v>
      </c>
      <c r="Y248">
        <v>12402054611.396828</v>
      </c>
      <c r="Z248">
        <v>13085912934.96649</v>
      </c>
      <c r="AA248">
        <v>13021302861.976946</v>
      </c>
      <c r="AB248">
        <v>13630949504.460909</v>
      </c>
      <c r="AC248">
        <v>14414571426.666935</v>
      </c>
      <c r="AD248">
        <v>15228789050.443975</v>
      </c>
      <c r="AE248">
        <v>15008430237.264179</v>
      </c>
      <c r="AF248">
        <v>16014200843.114038</v>
      </c>
      <c r="AG248">
        <v>16025756542.694839</v>
      </c>
      <c r="AH248">
        <v>16305678292.520519</v>
      </c>
      <c r="AI248">
        <v>17601950274.697685</v>
      </c>
      <c r="AJ248">
        <v>18289226397.40802</v>
      </c>
      <c r="AK248">
        <v>19716833823.731369</v>
      </c>
      <c r="AL248">
        <v>20148598741.369198</v>
      </c>
      <c r="AM248">
        <v>20789004085.008247</v>
      </c>
      <c r="AN248">
        <v>21277892826.370564</v>
      </c>
      <c r="AO248">
        <v>22798428275.989098</v>
      </c>
      <c r="AP248">
        <v>24038877877.618694</v>
      </c>
      <c r="AQ248">
        <v>25188840697.722157</v>
      </c>
      <c r="AR248">
        <v>26713932931.462185</v>
      </c>
      <c r="AS248">
        <v>27972151936.746063</v>
      </c>
      <c r="AT248">
        <v>29034050813.979366</v>
      </c>
      <c r="AU248">
        <v>29418042728.457645</v>
      </c>
      <c r="AV248">
        <v>30801396632.29496</v>
      </c>
      <c r="AW248">
        <v>32722107265.807785</v>
      </c>
      <c r="AX248">
        <v>33862978438.273853</v>
      </c>
      <c r="AY248">
        <v>35638786833.82444</v>
      </c>
      <c r="AZ248">
        <v>38029978711.509903</v>
      </c>
      <c r="BA248">
        <v>39641606104.303429</v>
      </c>
      <c r="BB248">
        <v>40848078614.327667</v>
      </c>
      <c r="BC248">
        <v>42061729256.055389</v>
      </c>
      <c r="BD248">
        <v>41200879648.127899</v>
      </c>
      <c r="BE248">
        <v>42938187711.576004</v>
      </c>
      <c r="BF248">
        <v>43981556030.35939</v>
      </c>
      <c r="BG248">
        <v>45340730384.707016</v>
      </c>
      <c r="BH248">
        <v>45779494041.929527</v>
      </c>
      <c r="BI248">
        <v>46291045987.634094</v>
      </c>
      <c r="BJ248">
        <v>47326964919.964302</v>
      </c>
      <c r="BK248">
        <v>48569264671.684204</v>
      </c>
      <c r="BL248">
        <v>49340470115.968956</v>
      </c>
      <c r="BM248">
        <v>45101222687.340126</v>
      </c>
      <c r="BN248">
        <v>47178218215.606087</v>
      </c>
      <c r="BO248">
        <v>48406720424.470901</v>
      </c>
      <c r="BP248">
        <v>48611794724.789017</v>
      </c>
    </row>
    <row r="249" spans="1:68" x14ac:dyDescent="0.3">
      <c r="A249" t="s">
        <v>99</v>
      </c>
      <c r="B249" t="s">
        <v>346</v>
      </c>
      <c r="C249" t="s">
        <v>606</v>
      </c>
      <c r="D249" t="s">
        <v>605</v>
      </c>
      <c r="E249">
        <v>68944998408.551865</v>
      </c>
      <c r="F249">
        <v>69742050427.915573</v>
      </c>
      <c r="G249">
        <v>73627678958.99321</v>
      </c>
      <c r="H249">
        <v>80302989304.562103</v>
      </c>
      <c r="I249">
        <v>84686775101.495941</v>
      </c>
      <c r="J249">
        <v>87077931215.871887</v>
      </c>
      <c r="K249">
        <v>96841818579.718109</v>
      </c>
      <c r="L249">
        <v>101424867564.41856</v>
      </c>
      <c r="M249">
        <v>108299441041.46922</v>
      </c>
      <c r="N249">
        <v>112719298936.9866</v>
      </c>
      <c r="O249">
        <v>116364087582.34077</v>
      </c>
      <c r="P249">
        <v>122841720846.44621</v>
      </c>
      <c r="Q249">
        <v>131963687012.07986</v>
      </c>
      <c r="R249">
        <v>136268783925.23505</v>
      </c>
      <c r="S249">
        <v>143892306160.79385</v>
      </c>
      <c r="T249">
        <v>154215302356.6796</v>
      </c>
      <c r="U249">
        <v>170348042039.53955</v>
      </c>
      <c r="V249">
        <v>176151237350.24313</v>
      </c>
      <c r="W249">
        <v>178798672446.05823</v>
      </c>
      <c r="X249">
        <v>177682765667.944</v>
      </c>
      <c r="Y249">
        <v>173334245745.79361</v>
      </c>
      <c r="Z249">
        <v>181752481253.7641</v>
      </c>
      <c r="AA249">
        <v>188228736215.13174</v>
      </c>
      <c r="AB249">
        <v>197585738738.42224</v>
      </c>
      <c r="AC249">
        <v>210847724567.33511</v>
      </c>
      <c r="AD249">
        <v>219790484416.62503</v>
      </c>
      <c r="AE249">
        <v>235202261561.93411</v>
      </c>
      <c r="AF249">
        <v>257512463440.7529</v>
      </c>
      <c r="AG249">
        <v>263488649928.82538</v>
      </c>
      <c r="AH249">
        <v>264253410107.15125</v>
      </c>
      <c r="AI249">
        <v>288739518672.10242</v>
      </c>
      <c r="AJ249">
        <v>290819248892.61896</v>
      </c>
      <c r="AK249">
        <v>305463844599.1001</v>
      </c>
      <c r="AL249">
        <v>328835693448.70313</v>
      </c>
      <c r="AM249">
        <v>313485158693.25616</v>
      </c>
      <c r="AN249">
        <v>338182356112.35834</v>
      </c>
      <c r="AO249">
        <v>363139079302.896</v>
      </c>
      <c r="AP249">
        <v>390656537292.66418</v>
      </c>
      <c r="AQ249">
        <v>400048507437.46277</v>
      </c>
      <c r="AR249">
        <v>386994250934.20477</v>
      </c>
      <c r="AS249">
        <v>413825489994.33588</v>
      </c>
      <c r="AT249">
        <v>390030497194.87982</v>
      </c>
      <c r="AU249">
        <v>415178579551.81995</v>
      </c>
      <c r="AV249">
        <v>439106176635.55469</v>
      </c>
      <c r="AW249">
        <v>482120738379.83417</v>
      </c>
      <c r="AX249">
        <v>525474505335.92212</v>
      </c>
      <c r="AY249">
        <v>561984411360.15771</v>
      </c>
      <c r="AZ249">
        <v>590328139721.30017</v>
      </c>
      <c r="BA249">
        <v>595139459121.40808</v>
      </c>
      <c r="BB249">
        <v>566434966772.82581</v>
      </c>
      <c r="BC249">
        <v>614169032343.37354</v>
      </c>
      <c r="BD249">
        <v>682956643134.52417</v>
      </c>
      <c r="BE249">
        <v>715659972210.85803</v>
      </c>
      <c r="BF249">
        <v>776389567770.0907</v>
      </c>
      <c r="BG249">
        <v>814741000960.49231</v>
      </c>
      <c r="BH249">
        <v>864313810469.0094</v>
      </c>
      <c r="BI249">
        <v>893035686216.22205</v>
      </c>
      <c r="BJ249">
        <v>960031200973.59888</v>
      </c>
      <c r="BK249">
        <v>988958668236.33142</v>
      </c>
      <c r="BL249">
        <v>997053551434.22559</v>
      </c>
      <c r="BM249">
        <v>1015597149114.5076</v>
      </c>
      <c r="BN249">
        <v>1131775214457.3325</v>
      </c>
      <c r="BO249">
        <v>1194401648109.1248</v>
      </c>
      <c r="BP249">
        <v>1248351176123.3855</v>
      </c>
    </row>
    <row r="250" spans="1:68" x14ac:dyDescent="0.3">
      <c r="A250" t="s">
        <v>355</v>
      </c>
      <c r="B250" t="s">
        <v>79</v>
      </c>
      <c r="C250" t="s">
        <v>606</v>
      </c>
      <c r="D250" t="s">
        <v>605</v>
      </c>
      <c r="O250">
        <v>13790394.592345338</v>
      </c>
      <c r="P250">
        <v>13571996.113186341</v>
      </c>
      <c r="Q250">
        <v>13307342.188979227</v>
      </c>
      <c r="R250">
        <v>13050443.948020954</v>
      </c>
      <c r="S250">
        <v>12831444.448129203</v>
      </c>
      <c r="T250">
        <v>12638138.737518119</v>
      </c>
      <c r="U250">
        <v>12531333.82704737</v>
      </c>
      <c r="V250">
        <v>12062473.971908404</v>
      </c>
      <c r="W250">
        <v>11841429.136373196</v>
      </c>
      <c r="X250">
        <v>11794442.345560053</v>
      </c>
      <c r="Y250">
        <v>11719016.886760194</v>
      </c>
      <c r="Z250">
        <v>12023746.48286665</v>
      </c>
      <c r="AA250">
        <v>10098852.884678049</v>
      </c>
      <c r="AB250">
        <v>11005083.547137456</v>
      </c>
      <c r="AC250">
        <v>11826172.830589388</v>
      </c>
      <c r="AD250">
        <v>11609150.732975252</v>
      </c>
      <c r="AE250">
        <v>14231135.471771395</v>
      </c>
      <c r="AF250">
        <v>15975431.515410936</v>
      </c>
      <c r="AG250">
        <v>19059808.078091327</v>
      </c>
      <c r="AH250">
        <v>18688561.136346281</v>
      </c>
      <c r="AI250">
        <v>21562114.296670891</v>
      </c>
      <c r="AJ250">
        <v>22340330.530646104</v>
      </c>
      <c r="AK250">
        <v>22963355.18472093</v>
      </c>
      <c r="AL250">
        <v>23907338.247544881</v>
      </c>
      <c r="AM250">
        <v>26365819.925987728</v>
      </c>
      <c r="AN250">
        <v>25046355.115122695</v>
      </c>
      <c r="AO250">
        <v>23553249.096321534</v>
      </c>
      <c r="AP250">
        <v>25909351.918565243</v>
      </c>
      <c r="AQ250">
        <v>29925603.601644665</v>
      </c>
      <c r="AR250">
        <v>29457605.818015218</v>
      </c>
      <c r="AS250">
        <v>29171722.93326918</v>
      </c>
      <c r="AT250">
        <v>29171722.93326918</v>
      </c>
      <c r="AU250">
        <v>31949982.260247201</v>
      </c>
      <c r="AV250">
        <v>30560852.596758194</v>
      </c>
      <c r="AW250">
        <v>29866287.765013691</v>
      </c>
      <c r="AX250">
        <v>28477158.101524685</v>
      </c>
      <c r="AY250">
        <v>29171722.933269192</v>
      </c>
      <c r="AZ250">
        <v>31255417.428502705</v>
      </c>
      <c r="BA250">
        <v>33339111.923736218</v>
      </c>
      <c r="BB250">
        <v>31255417.428502705</v>
      </c>
      <c r="BC250">
        <v>30560852.596758198</v>
      </c>
      <c r="BD250">
        <v>32644547.091991711</v>
      </c>
      <c r="BE250">
        <v>31949982.260247204</v>
      </c>
      <c r="BF250">
        <v>33339111.923736211</v>
      </c>
      <c r="BG250">
        <v>33339111.923736211</v>
      </c>
      <c r="BH250">
        <v>36811936.082458735</v>
      </c>
      <c r="BI250">
        <v>38895630.577692248</v>
      </c>
      <c r="BJ250">
        <v>39847948.418497145</v>
      </c>
      <c r="BK250">
        <v>40400752.568082601</v>
      </c>
      <c r="BL250">
        <v>45984984.358825244</v>
      </c>
      <c r="BM250">
        <v>44019157.515538767</v>
      </c>
      <c r="BN250">
        <v>44813322.944155425</v>
      </c>
      <c r="BO250">
        <v>45116847.77562777</v>
      </c>
      <c r="BP250">
        <v>46855113.835298158</v>
      </c>
    </row>
    <row r="251" spans="1:68" x14ac:dyDescent="0.3">
      <c r="A251" t="s">
        <v>464</v>
      </c>
      <c r="B251" t="s">
        <v>373</v>
      </c>
      <c r="C251" t="s">
        <v>606</v>
      </c>
      <c r="D251" t="s">
        <v>605</v>
      </c>
      <c r="E251">
        <v>8038068840.5468054</v>
      </c>
      <c r="F251">
        <v>8129565884.8847713</v>
      </c>
      <c r="G251">
        <v>8869091956.8743782</v>
      </c>
      <c r="H251">
        <v>9424297384.7316704</v>
      </c>
      <c r="I251">
        <v>9943685369.9956989</v>
      </c>
      <c r="J251">
        <v>10377699460.845133</v>
      </c>
      <c r="K251">
        <v>11586045113.728975</v>
      </c>
      <c r="L251">
        <v>12225972344.46587</v>
      </c>
      <c r="M251">
        <v>12994443432.129419</v>
      </c>
      <c r="N251">
        <v>13418275376.668436</v>
      </c>
      <c r="O251">
        <v>7187762855.6383591</v>
      </c>
      <c r="P251">
        <v>7468190603.7647114</v>
      </c>
      <c r="Q251">
        <v>7999575904.3493328</v>
      </c>
      <c r="R251">
        <v>8494906638.1462364</v>
      </c>
      <c r="S251">
        <v>8674437206.5604439</v>
      </c>
      <c r="T251">
        <v>9020497424.9633636</v>
      </c>
      <c r="U251">
        <v>9318716167.2334213</v>
      </c>
      <c r="V251">
        <v>9323337584.1934776</v>
      </c>
      <c r="W251">
        <v>9517636648.2156506</v>
      </c>
      <c r="X251">
        <v>9755594117.1927032</v>
      </c>
      <c r="Y251">
        <v>10022700328.264303</v>
      </c>
      <c r="Z251">
        <v>9924596037.3925629</v>
      </c>
      <c r="AA251">
        <v>9888107299.5444679</v>
      </c>
      <c r="AB251">
        <v>9849382580.7353497</v>
      </c>
      <c r="AC251">
        <v>10309641477.240845</v>
      </c>
      <c r="AD251">
        <v>10437986617.412868</v>
      </c>
      <c r="AE251">
        <v>11011628451.393925</v>
      </c>
      <c r="AF251">
        <v>11539803390.964764</v>
      </c>
      <c r="AG251">
        <v>12377066378.313482</v>
      </c>
      <c r="AH251">
        <v>12842994037.827099</v>
      </c>
      <c r="AI251">
        <v>13747792168.77672</v>
      </c>
      <c r="AJ251">
        <v>14032644802.14658</v>
      </c>
      <c r="AK251">
        <v>14114640651.419815</v>
      </c>
      <c r="AL251">
        <v>14284835102.547407</v>
      </c>
      <c r="AM251">
        <v>14508773000.531698</v>
      </c>
      <c r="AN251">
        <v>15026723409.850311</v>
      </c>
      <c r="AO251">
        <v>15709592840.207689</v>
      </c>
      <c r="AP251">
        <v>16263399690.248701</v>
      </c>
      <c r="AQ251">
        <v>16866529754.087444</v>
      </c>
      <c r="AR251">
        <v>17686894781.290512</v>
      </c>
      <c r="AS251">
        <v>18486481203.154339</v>
      </c>
      <c r="AT251">
        <v>19608760036.073223</v>
      </c>
      <c r="AU251">
        <v>20999647619.28931</v>
      </c>
      <c r="AV251">
        <v>22400909970.077427</v>
      </c>
      <c r="AW251">
        <v>24081832736.071503</v>
      </c>
      <c r="AX251">
        <v>25882267435.018677</v>
      </c>
      <c r="AY251">
        <v>27572954444.232079</v>
      </c>
      <c r="AZ251">
        <v>29439239572.279755</v>
      </c>
      <c r="BA251">
        <v>31113277454.494652</v>
      </c>
      <c r="BB251">
        <v>32752668789.902798</v>
      </c>
      <c r="BC251">
        <v>34828049320.634254</v>
      </c>
      <c r="BD251">
        <v>37500111399.443237</v>
      </c>
      <c r="BE251">
        <v>39187673997.627243</v>
      </c>
      <c r="BF251">
        <v>41845219654.681236</v>
      </c>
      <c r="BG251">
        <v>44662433111.649422</v>
      </c>
      <c r="BH251">
        <v>47413919817.124046</v>
      </c>
      <c r="BI251">
        <v>50669888784.255463</v>
      </c>
      <c r="BJ251">
        <v>54096327104.73719</v>
      </c>
      <c r="BK251">
        <v>57054358529.885757</v>
      </c>
      <c r="BL251">
        <v>60363511324.600433</v>
      </c>
      <c r="BM251">
        <v>61565931105.414146</v>
      </c>
      <c r="BN251">
        <v>64226431583.15387</v>
      </c>
      <c r="BO251">
        <v>67159014151.451004</v>
      </c>
      <c r="BP251">
        <v>70643261677.636261</v>
      </c>
    </row>
    <row r="252" spans="1:68" x14ac:dyDescent="0.3">
      <c r="A252" t="s">
        <v>566</v>
      </c>
      <c r="B252" t="s">
        <v>134</v>
      </c>
      <c r="C252" t="s">
        <v>606</v>
      </c>
      <c r="D252" t="s">
        <v>605</v>
      </c>
      <c r="AA252">
        <v>4983495458.5672712</v>
      </c>
      <c r="AB252">
        <v>5269775231.3133583</v>
      </c>
      <c r="AC252">
        <v>5251611544.9942541</v>
      </c>
      <c r="AD252">
        <v>5077973310.83708</v>
      </c>
      <c r="AE252">
        <v>5097781821.6948652</v>
      </c>
      <c r="AF252">
        <v>5299750981.889246</v>
      </c>
      <c r="AG252">
        <v>5737885293.3051252</v>
      </c>
      <c r="AH252">
        <v>6102926184.3106966</v>
      </c>
      <c r="AI252">
        <v>6498038178.890007</v>
      </c>
      <c r="AJ252">
        <v>6858945424.6522646</v>
      </c>
      <c r="AK252">
        <v>7093408658.4784794</v>
      </c>
      <c r="AL252">
        <v>7684026612.979187</v>
      </c>
      <c r="AM252">
        <v>8176083687.4447603</v>
      </c>
      <c r="AN252">
        <v>9118233745.0183296</v>
      </c>
      <c r="AO252">
        <v>9945450357.9559593</v>
      </c>
      <c r="AP252">
        <v>10452668511.670774</v>
      </c>
      <c r="AQ252">
        <v>10965399652.384596</v>
      </c>
      <c r="AR252">
        <v>11848547279.74592</v>
      </c>
      <c r="AS252">
        <v>12220817656.196814</v>
      </c>
      <c r="AT252">
        <v>12854303430.186293</v>
      </c>
      <c r="AU252">
        <v>13976829355.947115</v>
      </c>
      <c r="AV252">
        <v>14881585674.254843</v>
      </c>
      <c r="AW252">
        <v>15894609936.331923</v>
      </c>
      <c r="AX252">
        <v>16901146460.521154</v>
      </c>
      <c r="AY252">
        <v>18723891904.548809</v>
      </c>
      <c r="AZ252">
        <v>20299025448.881229</v>
      </c>
      <c r="BA252">
        <v>22066817213.655773</v>
      </c>
      <c r="BB252">
        <v>23567695614.727291</v>
      </c>
      <c r="BC252">
        <v>24896350765.393162</v>
      </c>
      <c r="BD252">
        <v>27234530259.537453</v>
      </c>
      <c r="BE252">
        <v>28279643267.76408</v>
      </c>
      <c r="BF252">
        <v>29294007439.77264</v>
      </c>
      <c r="BG252">
        <v>30789849487.572376</v>
      </c>
      <c r="BH252">
        <v>32387183730.100151</v>
      </c>
      <c r="BI252">
        <v>33935615078.983269</v>
      </c>
      <c r="BJ252">
        <v>34998276801.874512</v>
      </c>
      <c r="BK252">
        <v>37204541496.698547</v>
      </c>
      <c r="BL252">
        <v>39600047064.279991</v>
      </c>
      <c r="BM252">
        <v>40768765796.474777</v>
      </c>
      <c r="BN252">
        <v>42210585952.782593</v>
      </c>
      <c r="BO252">
        <v>44147216889.623978</v>
      </c>
      <c r="BP252">
        <v>46456943698.424309</v>
      </c>
    </row>
    <row r="253" spans="1:68" x14ac:dyDescent="0.3">
      <c r="A253" t="s">
        <v>353</v>
      </c>
      <c r="B253" t="s">
        <v>411</v>
      </c>
      <c r="C253" t="s">
        <v>606</v>
      </c>
      <c r="D253" t="s">
        <v>605</v>
      </c>
      <c r="AF253">
        <v>161845930095.68365</v>
      </c>
      <c r="AG253">
        <v>165999646444.93802</v>
      </c>
      <c r="AH253">
        <v>172428984082.68048</v>
      </c>
      <c r="AI253">
        <v>161487959613.27536</v>
      </c>
      <c r="AJ253">
        <v>147438507127.37</v>
      </c>
      <c r="AK253">
        <v>132842094918.75014</v>
      </c>
      <c r="AL253">
        <v>113978517441.13203</v>
      </c>
      <c r="AM253">
        <v>87877436947.992401</v>
      </c>
      <c r="AN253">
        <v>77156389639.68837</v>
      </c>
      <c r="AO253">
        <v>69440750675.719528</v>
      </c>
      <c r="AP253">
        <v>67357528156.542564</v>
      </c>
      <c r="AQ253">
        <v>66077735120.125694</v>
      </c>
      <c r="AR253">
        <v>65945579649.815071</v>
      </c>
      <c r="AS253">
        <v>69836368849.318344</v>
      </c>
      <c r="AT253">
        <v>75981969310.62291</v>
      </c>
      <c r="AU253">
        <v>80039138412.886124</v>
      </c>
      <c r="AV253">
        <v>87656150954.438522</v>
      </c>
      <c r="AW253">
        <v>97995502972.089966</v>
      </c>
      <c r="AX253">
        <v>101005170642.60509</v>
      </c>
      <c r="AY253">
        <v>108652697104.57486</v>
      </c>
      <c r="AZ253">
        <v>117579433691.21692</v>
      </c>
      <c r="BA253">
        <v>120217318405.03636</v>
      </c>
      <c r="BB253">
        <v>102020662582.215</v>
      </c>
      <c r="BC253">
        <v>106195352549.99599</v>
      </c>
      <c r="BD253">
        <v>111977987704.02756</v>
      </c>
      <c r="BE253">
        <v>112148546939.27089</v>
      </c>
      <c r="BF253">
        <v>112199506223.48682</v>
      </c>
      <c r="BG253">
        <v>100891035818.54814</v>
      </c>
      <c r="BH253">
        <v>91030967789.071747</v>
      </c>
      <c r="BI253">
        <v>93253017277.089539</v>
      </c>
      <c r="BJ253">
        <v>95453762636.020248</v>
      </c>
      <c r="BK253">
        <v>98783535744.14447</v>
      </c>
      <c r="BL253">
        <v>101944118786.82111</v>
      </c>
      <c r="BM253">
        <v>98118355717.331909</v>
      </c>
      <c r="BN253">
        <v>101499146883.26378</v>
      </c>
      <c r="BO253">
        <v>72309422774.942337</v>
      </c>
      <c r="BP253">
        <v>76141822182.014282</v>
      </c>
    </row>
    <row r="254" spans="1:68" x14ac:dyDescent="0.3">
      <c r="A254" t="s">
        <v>137</v>
      </c>
      <c r="B254" t="s">
        <v>487</v>
      </c>
      <c r="C254" t="s">
        <v>606</v>
      </c>
      <c r="D254" t="s">
        <v>605</v>
      </c>
      <c r="E254">
        <v>1169522543319.4614</v>
      </c>
      <c r="F254">
        <v>1174335099475.4141</v>
      </c>
      <c r="G254">
        <v>1210965085779.3313</v>
      </c>
      <c r="H254">
        <v>1265340616574.5513</v>
      </c>
      <c r="I254">
        <v>1375912727991.759</v>
      </c>
      <c r="J254">
        <v>1481615701647.5146</v>
      </c>
      <c r="K254">
        <v>1574351552715.4524</v>
      </c>
      <c r="L254">
        <v>1634316215119.3032</v>
      </c>
      <c r="M254">
        <v>1748289378821.9124</v>
      </c>
      <c r="N254">
        <v>1894286406035.675</v>
      </c>
      <c r="O254">
        <v>2053318723337.4116</v>
      </c>
      <c r="P254">
        <v>2190319889284.3848</v>
      </c>
      <c r="Q254">
        <v>2359453264322.1631</v>
      </c>
      <c r="R254">
        <v>2542402681736.0659</v>
      </c>
      <c r="S254">
        <v>2703952298552.7612</v>
      </c>
      <c r="T254">
        <v>2826769032982.5215</v>
      </c>
      <c r="U254">
        <v>3012421885353.9541</v>
      </c>
      <c r="V254">
        <v>3142299469844.271</v>
      </c>
      <c r="W254">
        <v>3261114994613.6035</v>
      </c>
      <c r="X254">
        <v>3442624213648.3857</v>
      </c>
      <c r="Y254">
        <v>3602218787606.1592</v>
      </c>
      <c r="Z254">
        <v>3668811705489.5161</v>
      </c>
      <c r="AA254">
        <v>3780792126733.502</v>
      </c>
      <c r="AB254">
        <v>3835095090169.4927</v>
      </c>
      <c r="AC254">
        <v>4041001754247.2153</v>
      </c>
      <c r="AD254">
        <v>4230083543744.5161</v>
      </c>
      <c r="AE254">
        <v>4385323364643.6538</v>
      </c>
      <c r="AF254">
        <v>4602128188937.4561</v>
      </c>
      <c r="AG254">
        <v>4757536409543.2383</v>
      </c>
      <c r="AH254">
        <v>4899230335415.877</v>
      </c>
      <c r="AI254">
        <v>5032196720539.5605</v>
      </c>
      <c r="AJ254">
        <v>5186850788290.8262</v>
      </c>
      <c r="AK254">
        <v>5421216221351.8145</v>
      </c>
      <c r="AL254">
        <v>5740028486320.8262</v>
      </c>
      <c r="AM254">
        <v>6056767361014.2471</v>
      </c>
      <c r="AN254">
        <v>6324293856047.8477</v>
      </c>
      <c r="AO254">
        <v>6716309179641.2227</v>
      </c>
      <c r="AP254">
        <v>7124328758731.1553</v>
      </c>
      <c r="AQ254">
        <v>7334798600320.9209</v>
      </c>
      <c r="AR254">
        <v>7569750405533.9092</v>
      </c>
      <c r="AS254">
        <v>8020664318010.7686</v>
      </c>
      <c r="AT254">
        <v>8294959595268.5195</v>
      </c>
      <c r="AU254">
        <v>8692086564021.8906</v>
      </c>
      <c r="AV254">
        <v>9202285627349.75</v>
      </c>
      <c r="AW254">
        <v>9925270558689.6504</v>
      </c>
      <c r="AX254">
        <v>10669647594456.846</v>
      </c>
      <c r="AY254">
        <v>11587308558216.203</v>
      </c>
      <c r="AZ254">
        <v>12677524485151.959</v>
      </c>
      <c r="BA254">
        <v>13471818725053.023</v>
      </c>
      <c r="BB254">
        <v>13939213608044.293</v>
      </c>
      <c r="BC254">
        <v>15127529785993.332</v>
      </c>
      <c r="BD254">
        <v>16177588600458.939</v>
      </c>
      <c r="BE254">
        <v>17109596179633.531</v>
      </c>
      <c r="BF254">
        <v>18073798735131.574</v>
      </c>
      <c r="BG254">
        <v>18965808190405.273</v>
      </c>
      <c r="BH254">
        <v>19827996310186.031</v>
      </c>
      <c r="BI254">
        <v>20735670850466.277</v>
      </c>
      <c r="BJ254">
        <v>21846012807061.973</v>
      </c>
      <c r="BK254">
        <v>22917334484471.559</v>
      </c>
      <c r="BL254">
        <v>23854693762561.578</v>
      </c>
      <c r="BM254">
        <v>23712902942260.742</v>
      </c>
      <c r="BN254">
        <v>25544084890661.5</v>
      </c>
      <c r="BO254">
        <v>26401639182133.336</v>
      </c>
      <c r="BP254">
        <v>27549120233805.746</v>
      </c>
    </row>
    <row r="255" spans="1:68" x14ac:dyDescent="0.3">
      <c r="A255" t="s">
        <v>431</v>
      </c>
      <c r="B255" t="s">
        <v>594</v>
      </c>
      <c r="C255" t="s">
        <v>606</v>
      </c>
      <c r="D255" t="s">
        <v>605</v>
      </c>
      <c r="E255">
        <v>16784217051.385168</v>
      </c>
      <c r="F255">
        <v>17202653946.725163</v>
      </c>
      <c r="G255">
        <v>16931789756.833357</v>
      </c>
      <c r="H255">
        <v>16960651491.908276</v>
      </c>
      <c r="I255">
        <v>17374579715.811188</v>
      </c>
      <c r="J255">
        <v>17556249025.739483</v>
      </c>
      <c r="K255">
        <v>18093971640.976563</v>
      </c>
      <c r="L255">
        <v>17432305113.645985</v>
      </c>
      <c r="M255">
        <v>17761585972.314369</v>
      </c>
      <c r="N255">
        <v>18803256921.917599</v>
      </c>
      <c r="O255">
        <v>19241977028.435684</v>
      </c>
      <c r="P255">
        <v>19193542753.456928</v>
      </c>
      <c r="Q255">
        <v>18940270547.901455</v>
      </c>
      <c r="R255">
        <v>18992394099.986992</v>
      </c>
      <c r="S255">
        <v>19542289356.658066</v>
      </c>
      <c r="T255">
        <v>20733765993.529938</v>
      </c>
      <c r="U255">
        <v>21549737170.434814</v>
      </c>
      <c r="V255">
        <v>21863385229.013363</v>
      </c>
      <c r="W255">
        <v>23038320347.726604</v>
      </c>
      <c r="X255">
        <v>24466492719.2575</v>
      </c>
      <c r="Y255">
        <v>25896167975.29063</v>
      </c>
      <c r="Z255">
        <v>26300034208.380722</v>
      </c>
      <c r="AA255">
        <v>23733710676.158138</v>
      </c>
      <c r="AB255">
        <v>21295214497.49572</v>
      </c>
      <c r="AC255">
        <v>21051891660.685219</v>
      </c>
      <c r="AD255">
        <v>21360625236.648438</v>
      </c>
      <c r="AE255">
        <v>23242455370.545158</v>
      </c>
      <c r="AF255">
        <v>25100256718.147984</v>
      </c>
      <c r="AG255">
        <v>25471975822.887962</v>
      </c>
      <c r="AH255">
        <v>25753161224.78281</v>
      </c>
      <c r="AI255">
        <v>25829737832.143951</v>
      </c>
      <c r="AJ255">
        <v>26743802791.241299</v>
      </c>
      <c r="AK255">
        <v>28865011154.882214</v>
      </c>
      <c r="AL255">
        <v>29632112135.109703</v>
      </c>
      <c r="AM255">
        <v>31789727752.351353</v>
      </c>
      <c r="AN255">
        <v>31329539981.178185</v>
      </c>
      <c r="AO255">
        <v>33077088488.939522</v>
      </c>
      <c r="AP255">
        <v>35904413225.126869</v>
      </c>
      <c r="AQ255">
        <v>37526894198.668015</v>
      </c>
      <c r="AR255">
        <v>36956130432.480545</v>
      </c>
      <c r="AS255">
        <v>36242902749.571587</v>
      </c>
      <c r="AT255">
        <v>34849678466.817749</v>
      </c>
      <c r="AU255">
        <v>32155098813.219547</v>
      </c>
      <c r="AV255">
        <v>32414038652.102173</v>
      </c>
      <c r="AW255">
        <v>34036089123.993977</v>
      </c>
      <c r="AX255">
        <v>36575226344.612656</v>
      </c>
      <c r="AY255">
        <v>38074290288.913246</v>
      </c>
      <c r="AZ255">
        <v>40564924117.337631</v>
      </c>
      <c r="BA255">
        <v>43475921755.063148</v>
      </c>
      <c r="BB255">
        <v>45320819970.798637</v>
      </c>
      <c r="BC255">
        <v>48857389210.183975</v>
      </c>
      <c r="BD255">
        <v>51379472633.577858</v>
      </c>
      <c r="BE255">
        <v>53197370201.039528</v>
      </c>
      <c r="BF255">
        <v>55664418793.737724</v>
      </c>
      <c r="BG255">
        <v>57467273107.594612</v>
      </c>
      <c r="BH255">
        <v>57680327998.668884</v>
      </c>
      <c r="BI255">
        <v>58655009119.488701</v>
      </c>
      <c r="BJ255">
        <v>59675827109.951027</v>
      </c>
      <c r="BK255">
        <v>59774004746.247078</v>
      </c>
      <c r="BL255">
        <v>60329045558.143089</v>
      </c>
      <c r="BM255">
        <v>55876702366.165993</v>
      </c>
      <c r="BN255">
        <v>58984504648.277649</v>
      </c>
      <c r="BO255">
        <v>61761057234.798645</v>
      </c>
      <c r="BP255">
        <v>61988013788.335449</v>
      </c>
    </row>
    <row r="256" spans="1:68" x14ac:dyDescent="0.3">
      <c r="A256" t="s">
        <v>328</v>
      </c>
      <c r="B256" t="s">
        <v>506</v>
      </c>
      <c r="C256" t="s">
        <v>606</v>
      </c>
      <c r="D256" t="s">
        <v>605</v>
      </c>
      <c r="E256">
        <v>3431221354895.0405</v>
      </c>
      <c r="F256">
        <v>3510139446057.6104</v>
      </c>
      <c r="G256">
        <v>3724257952267.1309</v>
      </c>
      <c r="H256">
        <v>3888125302166.8809</v>
      </c>
      <c r="I256">
        <v>4113636569692.5703</v>
      </c>
      <c r="J256">
        <v>4376909310152.8906</v>
      </c>
      <c r="K256">
        <v>4661408415312.8398</v>
      </c>
      <c r="L256">
        <v>4777943625695.6602</v>
      </c>
      <c r="M256">
        <v>5007284919729.0303</v>
      </c>
      <c r="N256">
        <v>5162510752240.6299</v>
      </c>
      <c r="O256">
        <v>5173693085999.999</v>
      </c>
      <c r="P256">
        <v>5344048439999.999</v>
      </c>
      <c r="Q256">
        <v>5624905009999.999</v>
      </c>
      <c r="R256">
        <v>5942469133999.999</v>
      </c>
      <c r="S256">
        <v>5910347105999.999</v>
      </c>
      <c r="T256">
        <v>5898194297999.999</v>
      </c>
      <c r="U256">
        <v>6215991005999.999</v>
      </c>
      <c r="V256">
        <v>6503430024000</v>
      </c>
      <c r="W256">
        <v>6863408304000</v>
      </c>
      <c r="X256">
        <v>7080703003000</v>
      </c>
      <c r="Y256">
        <v>7062521476000</v>
      </c>
      <c r="Z256">
        <v>7241747173000</v>
      </c>
      <c r="AA256">
        <v>7111177473000</v>
      </c>
      <c r="AB256">
        <v>7437138985000</v>
      </c>
      <c r="AC256">
        <v>7975324064000.001</v>
      </c>
      <c r="AD256">
        <v>8307861210000.001</v>
      </c>
      <c r="AE256">
        <v>8595533786000.001</v>
      </c>
      <c r="AF256">
        <v>8892477646000.002</v>
      </c>
      <c r="AG256">
        <v>9263914872000.002</v>
      </c>
      <c r="AH256">
        <v>9604107859000.002</v>
      </c>
      <c r="AI256">
        <v>9785238028000.002</v>
      </c>
      <c r="AJ256">
        <v>9774639354000.002</v>
      </c>
      <c r="AK256">
        <v>10118950750000.002</v>
      </c>
      <c r="AL256">
        <v>10397403618000.002</v>
      </c>
      <c r="AM256">
        <v>10816317373000.002</v>
      </c>
      <c r="AN256">
        <v>11106673921000</v>
      </c>
      <c r="AO256">
        <v>11525703481000.002</v>
      </c>
      <c r="AP256">
        <v>12038266261000.002</v>
      </c>
      <c r="AQ256">
        <v>12577957790000.002</v>
      </c>
      <c r="AR256">
        <v>13180243872000.002</v>
      </c>
      <c r="AS256">
        <v>13717679619000</v>
      </c>
      <c r="AT256">
        <v>13848757308000.002</v>
      </c>
      <c r="AU256">
        <v>14084248131000.002</v>
      </c>
      <c r="AV256">
        <v>14477988212000.002</v>
      </c>
      <c r="AW256">
        <v>15035068144000.002</v>
      </c>
      <c r="AX256">
        <v>15558822251000.002</v>
      </c>
      <c r="AY256">
        <v>15992063824000.002</v>
      </c>
      <c r="AZ256">
        <v>16312522122000.002</v>
      </c>
      <c r="BA256">
        <v>16331051067000.002</v>
      </c>
      <c r="BB256">
        <v>15910281498000.002</v>
      </c>
      <c r="BC256">
        <v>16339094225000.002</v>
      </c>
      <c r="BD256">
        <v>16594704135000.002</v>
      </c>
      <c r="BE256">
        <v>16974575729000.002</v>
      </c>
      <c r="BF256">
        <v>17334068403000</v>
      </c>
      <c r="BG256">
        <v>17771549056000</v>
      </c>
      <c r="BH256">
        <v>18295019000000</v>
      </c>
      <c r="BI256">
        <v>18627887993000</v>
      </c>
      <c r="BJ256">
        <v>19085691123000</v>
      </c>
      <c r="BK256">
        <v>19651869118000</v>
      </c>
      <c r="BL256">
        <v>20136688111000</v>
      </c>
      <c r="BM256">
        <v>19690968695000</v>
      </c>
      <c r="BN256">
        <v>20833085468000</v>
      </c>
      <c r="BO256">
        <v>21236308982000</v>
      </c>
      <c r="BP256">
        <v>21776284673936.199</v>
      </c>
    </row>
    <row r="257" spans="1:68" x14ac:dyDescent="0.3">
      <c r="A257" t="s">
        <v>256</v>
      </c>
      <c r="B257" t="s">
        <v>131</v>
      </c>
      <c r="C257" t="s">
        <v>606</v>
      </c>
      <c r="D257" t="s">
        <v>605</v>
      </c>
      <c r="AF257">
        <v>28089418035.292759</v>
      </c>
      <c r="AG257">
        <v>30656392613.061028</v>
      </c>
      <c r="AH257">
        <v>31604071830.277775</v>
      </c>
      <c r="AI257">
        <v>32109736981.406956</v>
      </c>
      <c r="AJ257">
        <v>31951757073.800579</v>
      </c>
      <c r="AK257">
        <v>28373160282.392498</v>
      </c>
      <c r="AL257">
        <v>27720577594.651966</v>
      </c>
      <c r="AM257">
        <v>26279107561.65192</v>
      </c>
      <c r="AN257">
        <v>26042595592.161831</v>
      </c>
      <c r="AO257">
        <v>26485319718.026012</v>
      </c>
      <c r="AP257">
        <v>27862556342.453335</v>
      </c>
      <c r="AQ257">
        <v>29060646265.474972</v>
      </c>
      <c r="AR257">
        <v>30310254055.411732</v>
      </c>
      <c r="AS257">
        <v>31472652298.479301</v>
      </c>
      <c r="AT257">
        <v>32783122633.169392</v>
      </c>
      <c r="AU257">
        <v>34085756140.08437</v>
      </c>
      <c r="AV257">
        <v>35528479187.675774</v>
      </c>
      <c r="AW257">
        <v>38174995817.525017</v>
      </c>
      <c r="AX257">
        <v>40828160773.797737</v>
      </c>
      <c r="AY257">
        <v>43870437889.196365</v>
      </c>
      <c r="AZ257">
        <v>48026286797.962059</v>
      </c>
      <c r="BA257">
        <v>52362657563.843414</v>
      </c>
      <c r="BB257">
        <v>56578340212.731628</v>
      </c>
      <c r="BC257">
        <v>60876691748.239761</v>
      </c>
      <c r="BD257">
        <v>65457747965.273827</v>
      </c>
      <c r="BE257">
        <v>70106848439.128601</v>
      </c>
      <c r="BF257">
        <v>75222229947.458664</v>
      </c>
      <c r="BG257">
        <v>80392884509.657867</v>
      </c>
      <c r="BH257">
        <v>86196264755.310532</v>
      </c>
      <c r="BI257">
        <v>91309557166.655228</v>
      </c>
      <c r="BJ257">
        <v>95322862971.733673</v>
      </c>
      <c r="BK257">
        <v>100927602207.79263</v>
      </c>
      <c r="BL257">
        <v>106964649250.40005</v>
      </c>
      <c r="BM257">
        <v>109099219833.86942</v>
      </c>
      <c r="BN257">
        <v>117176236711.74693</v>
      </c>
      <c r="BO257">
        <v>123818743202.77151</v>
      </c>
      <c r="BP257">
        <v>131234217776.52875</v>
      </c>
    </row>
    <row r="258" spans="1:68" x14ac:dyDescent="0.3">
      <c r="A258" t="s">
        <v>43</v>
      </c>
      <c r="B258" t="s">
        <v>86</v>
      </c>
      <c r="C258" t="s">
        <v>606</v>
      </c>
      <c r="D258" t="s">
        <v>605</v>
      </c>
      <c r="E258">
        <v>159183504.39669979</v>
      </c>
      <c r="F258">
        <v>166390192.57311296</v>
      </c>
      <c r="G258">
        <v>172537081.89786959</v>
      </c>
      <c r="H258">
        <v>161727049.63325</v>
      </c>
      <c r="I258">
        <v>167661988.51853323</v>
      </c>
      <c r="J258">
        <v>169145688.24913621</v>
      </c>
      <c r="K258">
        <v>169145688.24913621</v>
      </c>
      <c r="L258">
        <v>153036568.41765326</v>
      </c>
      <c r="M258">
        <v>162998798.92437997</v>
      </c>
      <c r="N258">
        <v>167661941.86424294</v>
      </c>
      <c r="O258">
        <v>185678708.95956597</v>
      </c>
      <c r="P258">
        <v>191189746.96590269</v>
      </c>
      <c r="Q258">
        <v>240576905.31200808</v>
      </c>
      <c r="R258">
        <v>213869657.00108868</v>
      </c>
      <c r="S258">
        <v>195005088.14787242</v>
      </c>
      <c r="T258">
        <v>180167717.60751945</v>
      </c>
      <c r="U258">
        <v>198863397.93093318</v>
      </c>
      <c r="V258">
        <v>225171854.36120799</v>
      </c>
      <c r="W258">
        <v>247187973.63707682</v>
      </c>
      <c r="X258">
        <v>255548407.14891344</v>
      </c>
      <c r="Y258">
        <v>261790739.75987193</v>
      </c>
      <c r="Z258">
        <v>273869513.39946198</v>
      </c>
      <c r="AA258">
        <v>286130238.43802577</v>
      </c>
      <c r="AB258">
        <v>292335247.68509221</v>
      </c>
      <c r="AC258">
        <v>311589438.03294373</v>
      </c>
      <c r="AD258">
        <v>330843628.38079524</v>
      </c>
      <c r="AE258">
        <v>349370013.13275039</v>
      </c>
      <c r="AF258">
        <v>350900271.05232763</v>
      </c>
      <c r="AG258">
        <v>400288412.32258713</v>
      </c>
      <c r="AH258">
        <v>405914909.42932338</v>
      </c>
      <c r="AI258">
        <v>422757077.38564557</v>
      </c>
      <c r="AJ258">
        <v>427557801.86333328</v>
      </c>
      <c r="AK258">
        <v>454827184.61263752</v>
      </c>
      <c r="AL258">
        <v>474160663.71735293</v>
      </c>
      <c r="AM258">
        <v>468244924.49168223</v>
      </c>
      <c r="AN258">
        <v>504611870.06481999</v>
      </c>
      <c r="AO258">
        <v>511110826.9086585</v>
      </c>
      <c r="AP258">
        <v>529026032.51854354</v>
      </c>
      <c r="AQ258">
        <v>550664228.49623549</v>
      </c>
      <c r="AR258">
        <v>565588940.07323062</v>
      </c>
      <c r="AS258">
        <v>574859123.24621344</v>
      </c>
      <c r="AT258">
        <v>584908988.761765</v>
      </c>
      <c r="AU258">
        <v>616155570.2108146</v>
      </c>
      <c r="AV258">
        <v>657384613.72308505</v>
      </c>
      <c r="AW258">
        <v>684434010.56456983</v>
      </c>
      <c r="AX258">
        <v>701466543.36769629</v>
      </c>
      <c r="AY258">
        <v>750547640.19893396</v>
      </c>
      <c r="AZ258">
        <v>775488102.59797299</v>
      </c>
      <c r="BA258">
        <v>778626043.9272238</v>
      </c>
      <c r="BB258">
        <v>767895069.57823896</v>
      </c>
      <c r="BC258">
        <v>733566566.71769881</v>
      </c>
      <c r="BD258">
        <v>729119123.90060198</v>
      </c>
      <c r="BE258">
        <v>737643344.41228294</v>
      </c>
      <c r="BF258">
        <v>755807695.01538575</v>
      </c>
      <c r="BG258">
        <v>765257213.74560821</v>
      </c>
      <c r="BH258">
        <v>786555555.55555546</v>
      </c>
      <c r="BI258">
        <v>819165611.52860069</v>
      </c>
      <c r="BJ258">
        <v>831033933.84893036</v>
      </c>
      <c r="BK258">
        <v>857424342.54245639</v>
      </c>
      <c r="BL258">
        <v>863098154.72585154</v>
      </c>
      <c r="BM258">
        <v>830825654.66751456</v>
      </c>
      <c r="BN258">
        <v>837088394.19146466</v>
      </c>
      <c r="BO258">
        <v>897022524.15403759</v>
      </c>
      <c r="BP258">
        <v>950988378.2629379</v>
      </c>
    </row>
    <row r="259" spans="1:68" x14ac:dyDescent="0.3">
      <c r="A259" t="s">
        <v>65</v>
      </c>
      <c r="B259" t="s">
        <v>264</v>
      </c>
      <c r="C259" t="s">
        <v>606</v>
      </c>
      <c r="D259" t="s">
        <v>605</v>
      </c>
    </row>
    <row r="260" spans="1:68" x14ac:dyDescent="0.3">
      <c r="A260" t="s">
        <v>268</v>
      </c>
      <c r="B260" t="s">
        <v>488</v>
      </c>
      <c r="C260" t="s">
        <v>606</v>
      </c>
      <c r="D260" t="s">
        <v>605</v>
      </c>
    </row>
    <row r="261" spans="1:68" x14ac:dyDescent="0.3">
      <c r="A261" t="s">
        <v>350</v>
      </c>
      <c r="B261" t="s">
        <v>115</v>
      </c>
      <c r="C261" t="s">
        <v>606</v>
      </c>
      <c r="D261" t="s">
        <v>605</v>
      </c>
      <c r="AU261">
        <v>4688209978.6552811</v>
      </c>
      <c r="AV261">
        <v>4669640875.1334028</v>
      </c>
      <c r="AW261">
        <v>4823080309.4983978</v>
      </c>
      <c r="AX261">
        <v>4991179562.4332962</v>
      </c>
      <c r="AY261">
        <v>5166120064.0341501</v>
      </c>
      <c r="AZ261">
        <v>5373312166.4887934</v>
      </c>
      <c r="BA261">
        <v>5438792689.4343643</v>
      </c>
      <c r="BB261">
        <v>5080115795.0907145</v>
      </c>
      <c r="BC261">
        <v>5110412753.4685163</v>
      </c>
      <c r="BD261">
        <v>4691141942.3692636</v>
      </c>
      <c r="BE261">
        <v>3996266542.1558166</v>
      </c>
      <c r="BF261">
        <v>3745094983.9914622</v>
      </c>
      <c r="BG261">
        <v>3678637139.8078976</v>
      </c>
      <c r="BH261">
        <v>3663000000</v>
      </c>
      <c r="BI261">
        <v>3721639274.2796159</v>
      </c>
      <c r="BJ261">
        <v>3694274279.6157951</v>
      </c>
      <c r="BK261">
        <v>3764641408.7513337</v>
      </c>
      <c r="BL261">
        <v>3875078708.6446104</v>
      </c>
      <c r="BM261">
        <v>3800802294.557097</v>
      </c>
      <c r="BN261">
        <v>3909284951.9743862</v>
      </c>
    </row>
    <row r="262" spans="1:68" x14ac:dyDescent="0.3">
      <c r="A262" t="s">
        <v>321</v>
      </c>
      <c r="B262" t="s">
        <v>517</v>
      </c>
      <c r="C262" t="s">
        <v>606</v>
      </c>
      <c r="D262" t="s">
        <v>605</v>
      </c>
      <c r="AC262">
        <v>34363462779.813576</v>
      </c>
      <c r="AD262">
        <v>35671286575.777802</v>
      </c>
      <c r="AE262">
        <v>36666262766.85675</v>
      </c>
      <c r="AF262">
        <v>37980187158.042358</v>
      </c>
      <c r="AG262">
        <v>39930474201.495033</v>
      </c>
      <c r="AH262">
        <v>42871159122.682785</v>
      </c>
      <c r="AI262">
        <v>45057981854.807144</v>
      </c>
      <c r="AJ262">
        <v>47743817832.16629</v>
      </c>
      <c r="AK262">
        <v>51871770980.838951</v>
      </c>
      <c r="AL262">
        <v>56059239339.343399</v>
      </c>
      <c r="AM262">
        <v>61014304826.63842</v>
      </c>
      <c r="AN262">
        <v>66835362482.484627</v>
      </c>
      <c r="AO262">
        <v>73077797034.13063</v>
      </c>
      <c r="AP262">
        <v>79035160538.462555</v>
      </c>
      <c r="AQ262">
        <v>83591107164.247055</v>
      </c>
      <c r="AR262">
        <v>87581401291.570099</v>
      </c>
      <c r="AS262">
        <v>93525828108.838959</v>
      </c>
      <c r="AT262">
        <v>99317782863.096024</v>
      </c>
      <c r="AU262">
        <v>105595482130.70657</v>
      </c>
      <c r="AV262">
        <v>112880581486.05913</v>
      </c>
      <c r="AW262">
        <v>121387725604.56688</v>
      </c>
      <c r="AX262">
        <v>130549157968.49275</v>
      </c>
      <c r="AY262">
        <v>139658819217.11005</v>
      </c>
      <c r="AZ262">
        <v>149615800998.3645</v>
      </c>
      <c r="BA262">
        <v>158086705343.27539</v>
      </c>
      <c r="BB262">
        <v>166620063722.29129</v>
      </c>
      <c r="BC262">
        <v>177322478338.40433</v>
      </c>
      <c r="BD262">
        <v>188694468366.26761</v>
      </c>
      <c r="BE262">
        <v>199081239731.68829</v>
      </c>
      <c r="BF262">
        <v>210137237901.38867</v>
      </c>
      <c r="BG262">
        <v>223632762207.56018</v>
      </c>
      <c r="BH262">
        <v>239258328381.74139</v>
      </c>
      <c r="BI262">
        <v>255264731908.12396</v>
      </c>
      <c r="BJ262">
        <v>272980590259.18723</v>
      </c>
      <c r="BK262">
        <v>293358610036.84094</v>
      </c>
      <c r="BL262">
        <v>314947640805.60107</v>
      </c>
      <c r="BM262">
        <v>323972192107.06519</v>
      </c>
      <c r="BN262">
        <v>332245562394.77014</v>
      </c>
      <c r="BO262">
        <v>359235578724.11224</v>
      </c>
      <c r="BP262">
        <v>377364153384.16687</v>
      </c>
    </row>
    <row r="263" spans="1:68" x14ac:dyDescent="0.3">
      <c r="A263" t="s">
        <v>515</v>
      </c>
      <c r="B263" t="s">
        <v>103</v>
      </c>
      <c r="C263" t="s">
        <v>606</v>
      </c>
      <c r="D263" t="s">
        <v>605</v>
      </c>
      <c r="X263">
        <v>332998066.53956163</v>
      </c>
      <c r="Y263">
        <v>295036930.61344135</v>
      </c>
      <c r="Z263">
        <v>307953519.61656111</v>
      </c>
      <c r="AA263">
        <v>314050639.35452664</v>
      </c>
      <c r="AB263">
        <v>323502399.26960576</v>
      </c>
      <c r="AC263">
        <v>354477726.45244277</v>
      </c>
      <c r="AD263">
        <v>358028258.02676004</v>
      </c>
      <c r="AE263">
        <v>357489556.68444985</v>
      </c>
      <c r="AF263">
        <v>347144042.26962876</v>
      </c>
      <c r="AG263">
        <v>341267300.35351741</v>
      </c>
      <c r="AH263">
        <v>346495152.01639146</v>
      </c>
      <c r="AI263">
        <v>387020184.81290942</v>
      </c>
      <c r="AJ263">
        <v>399202181.07651532</v>
      </c>
      <c r="AK263">
        <v>409523209.06668586</v>
      </c>
      <c r="AL263">
        <v>412535039.29869294</v>
      </c>
      <c r="AM263">
        <v>449999269.01390296</v>
      </c>
      <c r="AN263">
        <v>454517014.36191356</v>
      </c>
      <c r="AO263">
        <v>465095149.81091398</v>
      </c>
      <c r="AP263">
        <v>487916497.58514643</v>
      </c>
      <c r="AQ263">
        <v>493658564.16568029</v>
      </c>
      <c r="AR263">
        <v>495323641.0419119</v>
      </c>
      <c r="AS263">
        <v>524670620.985493</v>
      </c>
      <c r="AT263">
        <v>506844503.83995515</v>
      </c>
      <c r="AU263">
        <v>480497110.91605586</v>
      </c>
      <c r="AV263">
        <v>501102437.25942135</v>
      </c>
      <c r="AW263">
        <v>521083359.77420008</v>
      </c>
      <c r="AX263">
        <v>548728533.20457399</v>
      </c>
      <c r="AY263">
        <v>595154794.34185386</v>
      </c>
      <c r="AZ263">
        <v>612270805.17252827</v>
      </c>
      <c r="BA263">
        <v>646564042.89550316</v>
      </c>
      <c r="BB263">
        <v>666202155.46517539</v>
      </c>
      <c r="BC263">
        <v>674588755.90795934</v>
      </c>
      <c r="BD263">
        <v>695769513.23061073</v>
      </c>
      <c r="BE263">
        <v>702797117.10529387</v>
      </c>
      <c r="BF263">
        <v>706053811.58380556</v>
      </c>
      <c r="BG263">
        <v>728201782.68015027</v>
      </c>
      <c r="BH263">
        <v>730870802.96705091</v>
      </c>
      <c r="BI263">
        <v>765139554.26537538</v>
      </c>
      <c r="BJ263">
        <v>813475756.52539146</v>
      </c>
      <c r="BK263">
        <v>837068426.67611361</v>
      </c>
      <c r="BL263">
        <v>864199385.18882775</v>
      </c>
      <c r="BM263">
        <v>821054304.95471013</v>
      </c>
      <c r="BN263">
        <v>808309120.92414355</v>
      </c>
      <c r="BO263">
        <v>823796784.51556206</v>
      </c>
      <c r="BP263">
        <v>842026927.66783249</v>
      </c>
    </row>
    <row r="264" spans="1:68" x14ac:dyDescent="0.3">
      <c r="A264" t="s">
        <v>484</v>
      </c>
      <c r="B264" t="s">
        <v>583</v>
      </c>
      <c r="C264" t="s">
        <v>606</v>
      </c>
      <c r="D264" t="s">
        <v>605</v>
      </c>
      <c r="E264">
        <v>11065150325078.67</v>
      </c>
      <c r="F264">
        <v>11504406672190.113</v>
      </c>
      <c r="G264">
        <v>12116326539171.988</v>
      </c>
      <c r="H264">
        <v>12724416382131.777</v>
      </c>
      <c r="I264">
        <v>13562090737377.215</v>
      </c>
      <c r="J264">
        <v>14320993882685.797</v>
      </c>
      <c r="K264">
        <v>15099822641855.943</v>
      </c>
      <c r="L264">
        <v>15663881536261.398</v>
      </c>
      <c r="M264">
        <v>16592072975061.564</v>
      </c>
      <c r="N264">
        <v>17584101722075.207</v>
      </c>
      <c r="O264">
        <v>18240991629750.152</v>
      </c>
      <c r="P264">
        <v>19026660149871.141</v>
      </c>
      <c r="Q264">
        <v>20099274901104.348</v>
      </c>
      <c r="R264">
        <v>21387268547893.09</v>
      </c>
      <c r="S264">
        <v>21796684795581.941</v>
      </c>
      <c r="T264">
        <v>21911481867006.414</v>
      </c>
      <c r="U264">
        <v>23054003896256.512</v>
      </c>
      <c r="V264">
        <v>23980413102398.238</v>
      </c>
      <c r="W264">
        <v>24961023533235.016</v>
      </c>
      <c r="X264">
        <v>26004986260299.957</v>
      </c>
      <c r="Y264">
        <v>26494285470627.16</v>
      </c>
      <c r="Z264">
        <v>27004675633280.391</v>
      </c>
      <c r="AA264">
        <v>27084754622366.984</v>
      </c>
      <c r="AB264">
        <v>27785220247129.563</v>
      </c>
      <c r="AC264">
        <v>29083990581629.781</v>
      </c>
      <c r="AD264">
        <v>30160913843677.375</v>
      </c>
      <c r="AE264">
        <v>31171713892672.313</v>
      </c>
      <c r="AF264">
        <v>32332743811680.52</v>
      </c>
      <c r="AG264">
        <v>33817374892961.648</v>
      </c>
      <c r="AH264">
        <v>35074428995817.406</v>
      </c>
      <c r="AI264">
        <v>36044076008699.156</v>
      </c>
      <c r="AJ264">
        <v>36496727027868.438</v>
      </c>
      <c r="AK264">
        <v>37233689598548.82</v>
      </c>
      <c r="AL264">
        <v>37908727457697.867</v>
      </c>
      <c r="AM264">
        <v>39168791739111.453</v>
      </c>
      <c r="AN264">
        <v>40376997999962.938</v>
      </c>
      <c r="AO264">
        <v>41820349066965.867</v>
      </c>
      <c r="AP264">
        <v>43463769120916.117</v>
      </c>
      <c r="AQ264">
        <v>44704192643432.742</v>
      </c>
      <c r="AR264">
        <v>46291065127200.094</v>
      </c>
      <c r="AS264">
        <v>48388557167110.922</v>
      </c>
      <c r="AT264">
        <v>49368620392265.25</v>
      </c>
      <c r="AU264">
        <v>50505499243552.281</v>
      </c>
      <c r="AV264">
        <v>52073329170330.5</v>
      </c>
      <c r="AW264">
        <v>54400621045246.602</v>
      </c>
      <c r="AX264">
        <v>56579836978678.852</v>
      </c>
      <c r="AY264">
        <v>59093561843411.609</v>
      </c>
      <c r="AZ264">
        <v>61677886808801.617</v>
      </c>
      <c r="BA264">
        <v>62949990715747.688</v>
      </c>
      <c r="BB264">
        <v>62096526015584.391</v>
      </c>
      <c r="BC264">
        <v>64909216709023.813</v>
      </c>
      <c r="BD264">
        <v>67068832481271.461</v>
      </c>
      <c r="BE264">
        <v>68885804388550.398</v>
      </c>
      <c r="BF264">
        <v>70861602283288.797</v>
      </c>
      <c r="BG264">
        <v>73075226555102.313</v>
      </c>
      <c r="BH264">
        <v>75359657218242.5</v>
      </c>
      <c r="BI264">
        <v>77485219519915.828</v>
      </c>
      <c r="BJ264">
        <v>80166393396326.797</v>
      </c>
      <c r="BK264">
        <v>82801152494085.719</v>
      </c>
      <c r="BL264">
        <v>84988938153813.891</v>
      </c>
      <c r="BM264">
        <v>82497025649488.25</v>
      </c>
      <c r="BN264">
        <v>87661216769258.719</v>
      </c>
      <c r="BO264">
        <v>90369604265987.188</v>
      </c>
      <c r="BP264">
        <v>92827055067884.391</v>
      </c>
    </row>
    <row r="265" spans="1:68" x14ac:dyDescent="0.3">
      <c r="A265" t="s">
        <v>153</v>
      </c>
      <c r="B265" t="s">
        <v>393</v>
      </c>
      <c r="C265" t="s">
        <v>606</v>
      </c>
      <c r="D265" t="s">
        <v>605</v>
      </c>
      <c r="O265">
        <v>340680797.94042516</v>
      </c>
      <c r="P265">
        <v>386718743.74512488</v>
      </c>
      <c r="Q265">
        <v>392857136.60361415</v>
      </c>
      <c r="R265">
        <v>421502969.23881924</v>
      </c>
      <c r="S265">
        <v>376488089.26274049</v>
      </c>
      <c r="T265">
        <v>362165172.73381448</v>
      </c>
      <c r="U265">
        <v>395926332.82153529</v>
      </c>
      <c r="V265">
        <v>392857136.60361415</v>
      </c>
      <c r="W265">
        <v>417410707.61492461</v>
      </c>
      <c r="X265">
        <v>462946425.61615789</v>
      </c>
      <c r="Y265">
        <v>434275788.35611969</v>
      </c>
      <c r="Z265">
        <v>395064495.99768674</v>
      </c>
      <c r="AA265">
        <v>391269846.04263473</v>
      </c>
      <c r="AB265">
        <v>392956359.84105378</v>
      </c>
      <c r="AC265">
        <v>398015901.23631054</v>
      </c>
      <c r="AD265">
        <v>413616119.99863994</v>
      </c>
      <c r="AE265">
        <v>436383943.35628557</v>
      </c>
      <c r="AF265">
        <v>438492096.87768167</v>
      </c>
      <c r="AG265">
        <v>432167726.58189911</v>
      </c>
      <c r="AH265">
        <v>448189539.91671503</v>
      </c>
      <c r="AI265">
        <v>428373059.2661553</v>
      </c>
      <c r="AJ265">
        <v>418520425.96974754</v>
      </c>
      <c r="AK265">
        <v>417683438.91831446</v>
      </c>
      <c r="AL265">
        <v>434808422.36480433</v>
      </c>
      <c r="AM265">
        <v>423755155.36883372</v>
      </c>
      <c r="AN265">
        <v>452035062.25303233</v>
      </c>
      <c r="AO265">
        <v>484486518.41784436</v>
      </c>
      <c r="AP265">
        <v>487603825.81991935</v>
      </c>
      <c r="AQ265">
        <v>498306192.05675608</v>
      </c>
      <c r="AR265">
        <v>509196346.8656047</v>
      </c>
      <c r="AS265">
        <v>535129944.38376307</v>
      </c>
      <c r="AT265">
        <v>574676737.92168653</v>
      </c>
      <c r="AU265">
        <v>607157232.67460978</v>
      </c>
      <c r="AV265">
        <v>638806086.21338105</v>
      </c>
      <c r="AW265">
        <v>658527692.51076317</v>
      </c>
      <c r="AX265">
        <v>702248686.8645916</v>
      </c>
      <c r="AY265">
        <v>717221521.75509202</v>
      </c>
      <c r="AZ265">
        <v>720707093.19579005</v>
      </c>
      <c r="BA265">
        <v>746336191.82241476</v>
      </c>
      <c r="BB265">
        <v>742293455.83692753</v>
      </c>
      <c r="BC265">
        <v>787756851.01082063</v>
      </c>
      <c r="BD265">
        <v>818078226.23593998</v>
      </c>
      <c r="BE265">
        <v>787546481.62213337</v>
      </c>
      <c r="BF265">
        <v>788391466.046139</v>
      </c>
      <c r="BG265">
        <v>793594248.72163308</v>
      </c>
      <c r="BH265">
        <v>824150498.65353644</v>
      </c>
      <c r="BI265">
        <v>889949544.37827229</v>
      </c>
      <c r="BJ265">
        <v>902464748.18719006</v>
      </c>
      <c r="BK265">
        <v>896962897.99083996</v>
      </c>
      <c r="BL265">
        <v>936894420.74621236</v>
      </c>
      <c r="BM265">
        <v>907771582.23952401</v>
      </c>
      <c r="BN265">
        <v>843511966.58496284</v>
      </c>
      <c r="BO265">
        <v>798752767.86443937</v>
      </c>
      <c r="BP265">
        <v>862588950.43963635</v>
      </c>
    </row>
    <row r="266" spans="1:68" x14ac:dyDescent="0.3">
      <c r="A266" t="s">
        <v>354</v>
      </c>
      <c r="B266" t="s">
        <v>179</v>
      </c>
      <c r="C266" t="s">
        <v>606</v>
      </c>
      <c r="D266" t="s">
        <v>605</v>
      </c>
      <c r="BA266">
        <v>4580661082.4986258</v>
      </c>
      <c r="BB266">
        <v>4811290686.5768366</v>
      </c>
      <c r="BC266">
        <v>5048966087.0182056</v>
      </c>
      <c r="BD266">
        <v>5368051162.2426882</v>
      </c>
      <c r="BE266">
        <v>5459962717.3145866</v>
      </c>
      <c r="BF266">
        <v>5751568358.0188046</v>
      </c>
      <c r="BG266">
        <v>5944177154.3653564</v>
      </c>
      <c r="BH266">
        <v>6295848422.7157335</v>
      </c>
      <c r="BI266">
        <v>6646638934.1494665</v>
      </c>
      <c r="BJ266">
        <v>6967382841.6084557</v>
      </c>
      <c r="BK266">
        <v>7204735953.9043493</v>
      </c>
      <c r="BL266">
        <v>7547450874.8323107</v>
      </c>
      <c r="BM266">
        <v>7144396206.5297956</v>
      </c>
      <c r="BN266">
        <v>7912108452.0159626</v>
      </c>
      <c r="BO266">
        <v>8250627894.0935287</v>
      </c>
      <c r="BP266">
        <v>8526025165.2320433</v>
      </c>
    </row>
    <row r="267" spans="1:68" x14ac:dyDescent="0.3">
      <c r="A267" t="s">
        <v>570</v>
      </c>
      <c r="B267" t="s">
        <v>11</v>
      </c>
      <c r="C267" t="s">
        <v>606</v>
      </c>
      <c r="D267" t="s">
        <v>605</v>
      </c>
      <c r="AI267">
        <v>23917787989.503506</v>
      </c>
      <c r="AJ267">
        <v>25423052508.05381</v>
      </c>
      <c r="AK267">
        <v>27509674492.131042</v>
      </c>
      <c r="AL267">
        <v>28610602416.90192</v>
      </c>
      <c r="AM267">
        <v>30533792554.954456</v>
      </c>
      <c r="AN267">
        <v>32264866633.670834</v>
      </c>
      <c r="AO267">
        <v>33760332656.914936</v>
      </c>
      <c r="AP267">
        <v>35526373483.411186</v>
      </c>
      <c r="AQ267">
        <v>37660334240.559898</v>
      </c>
      <c r="AR267">
        <v>39082211644.755348</v>
      </c>
      <c r="AS267">
        <v>41498240980.469254</v>
      </c>
      <c r="AT267">
        <v>43076687110.426216</v>
      </c>
      <c r="AU267">
        <v>44771854473.025642</v>
      </c>
      <c r="AV267">
        <v>46449634134.8899</v>
      </c>
      <c r="AW267">
        <v>48294937078.529343</v>
      </c>
      <c r="AX267">
        <v>50995468293.246017</v>
      </c>
      <c r="AY267">
        <v>52612233392.795013</v>
      </c>
      <c r="AZ267">
        <v>54368654900.682869</v>
      </c>
      <c r="BA267">
        <v>56351789358.158516</v>
      </c>
      <c r="BB267">
        <v>58530478871.048714</v>
      </c>
      <c r="BC267">
        <v>63038676065.456001</v>
      </c>
      <c r="BD267">
        <v>55023373399.500702</v>
      </c>
      <c r="BE267">
        <v>56340077337.806602</v>
      </c>
      <c r="BF267">
        <v>59057651710.279556</v>
      </c>
      <c r="BG267">
        <v>58946215689.987373</v>
      </c>
      <c r="BH267">
        <v>42444490073.855453</v>
      </c>
      <c r="BI267">
        <v>38465266575.675377</v>
      </c>
      <c r="BJ267">
        <v>36514386863.022606</v>
      </c>
      <c r="BK267">
        <v>36789138486.092728</v>
      </c>
    </row>
    <row r="268" spans="1:68" x14ac:dyDescent="0.3">
      <c r="A268" t="s">
        <v>395</v>
      </c>
      <c r="B268" t="s">
        <v>319</v>
      </c>
      <c r="C268" t="s">
        <v>606</v>
      </c>
      <c r="D268" t="s">
        <v>605</v>
      </c>
      <c r="E268">
        <v>65652787805.924767</v>
      </c>
      <c r="F268">
        <v>68176962953.703857</v>
      </c>
      <c r="G268">
        <v>72388888580.905228</v>
      </c>
      <c r="H268">
        <v>77726634753.27887</v>
      </c>
      <c r="I268">
        <v>83897825365.467575</v>
      </c>
      <c r="J268">
        <v>89034719819.541916</v>
      </c>
      <c r="K268">
        <v>92986424438.810074</v>
      </c>
      <c r="L268">
        <v>99678213920.999008</v>
      </c>
      <c r="M268">
        <v>103818221927.8644</v>
      </c>
      <c r="N268">
        <v>108714188432.45987</v>
      </c>
      <c r="O268">
        <v>114420228110.93791</v>
      </c>
      <c r="P268">
        <v>119316194615.53339</v>
      </c>
      <c r="Q268">
        <v>121290674451.49692</v>
      </c>
      <c r="R268">
        <v>126836017069.92215</v>
      </c>
      <c r="S268">
        <v>134587120944.56262</v>
      </c>
      <c r="T268">
        <v>136868956455.65886</v>
      </c>
      <c r="U268">
        <v>139948316809.93564</v>
      </c>
      <c r="V268">
        <v>139816794618.76505</v>
      </c>
      <c r="W268">
        <v>144031543620.37436</v>
      </c>
      <c r="X268">
        <v>149491087027.62451</v>
      </c>
      <c r="Y268">
        <v>159388269160.57867</v>
      </c>
      <c r="Z268">
        <v>167932741243.85461</v>
      </c>
      <c r="AA268">
        <v>167288855024.707</v>
      </c>
      <c r="AB268">
        <v>164199769714.13614</v>
      </c>
      <c r="AC268">
        <v>172572564947.99503</v>
      </c>
      <c r="AD268">
        <v>170481777771.8371</v>
      </c>
      <c r="AE268">
        <v>170512207473.78952</v>
      </c>
      <c r="AF268">
        <v>174094206899.74924</v>
      </c>
      <c r="AG268">
        <v>181406354481.0195</v>
      </c>
      <c r="AH268">
        <v>185750664997.12723</v>
      </c>
      <c r="AI268">
        <v>185160422891.73077</v>
      </c>
      <c r="AJ268">
        <v>183275036203.75162</v>
      </c>
      <c r="AK268">
        <v>179358388483.38223</v>
      </c>
      <c r="AL268">
        <v>181570878123.14905</v>
      </c>
      <c r="AM268">
        <v>187381146228.4856</v>
      </c>
      <c r="AN268">
        <v>193189961762.58823</v>
      </c>
      <c r="AO268">
        <v>201497130113.10135</v>
      </c>
      <c r="AP268">
        <v>206736055498.99084</v>
      </c>
      <c r="AQ268">
        <v>207769735777.19165</v>
      </c>
      <c r="AR268">
        <v>212756209430.57394</v>
      </c>
      <c r="AS268">
        <v>221691970228.1011</v>
      </c>
      <c r="AT268">
        <v>227677653424.68335</v>
      </c>
      <c r="AU268">
        <v>236102579035.78998</v>
      </c>
      <c r="AV268">
        <v>243065422272.36871</v>
      </c>
      <c r="AW268">
        <v>254135982543.49551</v>
      </c>
      <c r="AX268">
        <v>267546870424.2948</v>
      </c>
      <c r="AY268">
        <v>282539679229.87378</v>
      </c>
      <c r="AZ268">
        <v>297685145427.08105</v>
      </c>
      <c r="BA268">
        <v>307184409060.74091</v>
      </c>
      <c r="BB268">
        <v>302459639039.77777</v>
      </c>
      <c r="BC268">
        <v>311653604140.26941</v>
      </c>
      <c r="BD268">
        <v>321528523981.70227</v>
      </c>
      <c r="BE268">
        <v>329233094599.26294</v>
      </c>
      <c r="BF268">
        <v>337416077838.15137</v>
      </c>
      <c r="BG268">
        <v>342186555600.7309</v>
      </c>
      <c r="BH268">
        <v>346709790458.56305</v>
      </c>
      <c r="BI268">
        <v>349013858372.62543</v>
      </c>
      <c r="BJ268">
        <v>353055253707.07135</v>
      </c>
      <c r="BK268">
        <v>358551560868.5332</v>
      </c>
      <c r="BL268">
        <v>359483563936.6759</v>
      </c>
      <c r="BM268">
        <v>338046271405.10669</v>
      </c>
      <c r="BN268">
        <v>353944797357.22485</v>
      </c>
      <c r="BO268">
        <v>360706580604.58551</v>
      </c>
      <c r="BP268">
        <v>362876816124.89606</v>
      </c>
    </row>
    <row r="269" spans="1:68" x14ac:dyDescent="0.3">
      <c r="A269" t="s">
        <v>7</v>
      </c>
      <c r="B269" t="s">
        <v>351</v>
      </c>
      <c r="C269" t="s">
        <v>606</v>
      </c>
      <c r="D269" t="s">
        <v>605</v>
      </c>
      <c r="E269">
        <v>3745698444.1159267</v>
      </c>
      <c r="F269">
        <v>3796691708.1890759</v>
      </c>
      <c r="G269">
        <v>3702122212.3945851</v>
      </c>
      <c r="H269">
        <v>3823270196.5529876</v>
      </c>
      <c r="I269">
        <v>4290246254.2152629</v>
      </c>
      <c r="J269">
        <v>5004463110.0991259</v>
      </c>
      <c r="K269">
        <v>4725699010.609272</v>
      </c>
      <c r="L269">
        <v>5099960030.3200541</v>
      </c>
      <c r="M269">
        <v>5163624360.4601822</v>
      </c>
      <c r="N269">
        <v>5141063668.5844936</v>
      </c>
      <c r="O269">
        <v>5387686297.1913204</v>
      </c>
      <c r="P269">
        <v>5383050756.0990705</v>
      </c>
      <c r="Q269">
        <v>5878768640.7704821</v>
      </c>
      <c r="R269">
        <v>5822212020.1687689</v>
      </c>
      <c r="S269">
        <v>6196473039.8795509</v>
      </c>
      <c r="T269">
        <v>6055854684.9059591</v>
      </c>
      <c r="U269">
        <v>6432587907.0637646</v>
      </c>
      <c r="V269">
        <v>6138989402.8617058</v>
      </c>
      <c r="W269">
        <v>6172984906.5769958</v>
      </c>
      <c r="X269">
        <v>5986318100.4346085</v>
      </c>
      <c r="Y269">
        <v>6168040110.67307</v>
      </c>
      <c r="Z269">
        <v>6548482197.515583</v>
      </c>
      <c r="AA269">
        <v>6364287627.8210793</v>
      </c>
      <c r="AB269">
        <v>6239121864.1748829</v>
      </c>
      <c r="AC269">
        <v>6218106324.3292294</v>
      </c>
      <c r="AD269">
        <v>6318548040.4540815</v>
      </c>
      <c r="AE269">
        <v>6364287627.8210773</v>
      </c>
      <c r="AF269">
        <v>6534574435.2100601</v>
      </c>
      <c r="AG269">
        <v>6944994654.2903757</v>
      </c>
      <c r="AH269">
        <v>6873912509.7786865</v>
      </c>
      <c r="AI269">
        <v>6840844039.4799566</v>
      </c>
      <c r="AJ269">
        <v>6838372211.0423794</v>
      </c>
      <c r="AK269">
        <v>6720005310.1332302</v>
      </c>
      <c r="AL269">
        <v>7176782487.1751213</v>
      </c>
      <c r="AM269">
        <v>6557753279.7000818</v>
      </c>
      <c r="AN269">
        <v>6747775256.5929832</v>
      </c>
      <c r="AO269">
        <v>7167388797.8936062</v>
      </c>
      <c r="AP269">
        <v>7440753543.9975624</v>
      </c>
      <c r="AQ269">
        <v>7412051123.9838333</v>
      </c>
      <c r="AR269">
        <v>7756725565.3473358</v>
      </c>
      <c r="AS269">
        <v>8059030210.4636612</v>
      </c>
      <c r="AT269">
        <v>8487518230.9307222</v>
      </c>
      <c r="AU269">
        <v>8869967014.4617367</v>
      </c>
      <c r="AV269">
        <v>9485983915.8469124</v>
      </c>
      <c r="AW269">
        <v>10153075785.369053</v>
      </c>
      <c r="AX269">
        <v>10887711636.030037</v>
      </c>
      <c r="AY269">
        <v>11748243095.772873</v>
      </c>
      <c r="AZ269">
        <v>12729507610.193129</v>
      </c>
      <c r="BA269">
        <v>13719086269.625965</v>
      </c>
      <c r="BB269">
        <v>14984033821.786844</v>
      </c>
      <c r="BC269">
        <v>16527123087.716316</v>
      </c>
      <c r="BD269">
        <v>17447560246.652241</v>
      </c>
      <c r="BE269">
        <v>18773117886.68536</v>
      </c>
      <c r="BF269">
        <v>19722575258.93124</v>
      </c>
      <c r="BG269">
        <v>20648211567.061584</v>
      </c>
      <c r="BH269">
        <v>21251216798.776245</v>
      </c>
      <c r="BI269">
        <v>22049221308.35751</v>
      </c>
      <c r="BJ269">
        <v>22826646593.61689</v>
      </c>
      <c r="BK269">
        <v>23747586257.251171</v>
      </c>
      <c r="BL269">
        <v>24089861649.015469</v>
      </c>
      <c r="BM269">
        <v>23418945736.899265</v>
      </c>
      <c r="BN269">
        <v>24879098747.886101</v>
      </c>
      <c r="BO269">
        <v>26185157469.501656</v>
      </c>
      <c r="BP269">
        <v>27712400006.147942</v>
      </c>
    </row>
    <row r="270" spans="1:68" x14ac:dyDescent="0.3">
      <c r="A270" t="s">
        <v>603</v>
      </c>
      <c r="B270" t="s">
        <v>282</v>
      </c>
      <c r="C270" t="s">
        <v>606</v>
      </c>
      <c r="D270" t="s">
        <v>605</v>
      </c>
      <c r="E270">
        <v>4329261158.0061502</v>
      </c>
      <c r="F270">
        <v>4602704101.2805853</v>
      </c>
      <c r="G270">
        <v>4668728551.6653214</v>
      </c>
      <c r="H270">
        <v>4960260046.5702267</v>
      </c>
      <c r="I270">
        <v>4905391045.7798433</v>
      </c>
      <c r="J270">
        <v>5146273735.6627274</v>
      </c>
      <c r="K270">
        <v>5224658176.1899652</v>
      </c>
      <c r="L270">
        <v>5661805792.2923622</v>
      </c>
      <c r="M270">
        <v>5773351008.1019335</v>
      </c>
      <c r="N270">
        <v>6490876687.0339317</v>
      </c>
      <c r="O270">
        <v>7955552802.2118216</v>
      </c>
      <c r="P270">
        <v>8664996116.2271805</v>
      </c>
      <c r="Q270">
        <v>9386770772.845705</v>
      </c>
      <c r="R270">
        <v>9631269370.7578087</v>
      </c>
      <c r="S270">
        <v>10269355761.896816</v>
      </c>
      <c r="T270">
        <v>10071031576.961948</v>
      </c>
      <c r="U270">
        <v>10117845649.885166</v>
      </c>
      <c r="V270">
        <v>9423690290.2852573</v>
      </c>
      <c r="W270">
        <v>9168598298.9407215</v>
      </c>
      <c r="X270">
        <v>9470890230.4466381</v>
      </c>
      <c r="Y270">
        <v>10836657373.916651</v>
      </c>
      <c r="Z270">
        <v>12193994749.772444</v>
      </c>
      <c r="AA270">
        <v>12515220805.53686</v>
      </c>
      <c r="AB270">
        <v>12713625284.533165</v>
      </c>
      <c r="AC270">
        <v>12471130667.344692</v>
      </c>
      <c r="AD270">
        <v>13337174339.890369</v>
      </c>
      <c r="AE270">
        <v>13617125513.746317</v>
      </c>
      <c r="AF270">
        <v>13773822843.033905</v>
      </c>
      <c r="AG270">
        <v>14814073528.505032</v>
      </c>
      <c r="AH270">
        <v>15584370752.864935</v>
      </c>
      <c r="AI270">
        <v>16673492752.131441</v>
      </c>
      <c r="AJ270">
        <v>17595834085.31657</v>
      </c>
      <c r="AK270">
        <v>16009469333.075943</v>
      </c>
      <c r="AL270">
        <v>16177802282.753162</v>
      </c>
      <c r="AM270">
        <v>17671854489.11438</v>
      </c>
      <c r="AN270">
        <v>17699780558.60833</v>
      </c>
      <c r="AO270">
        <v>19533601150.579639</v>
      </c>
      <c r="AP270">
        <v>20057217725.915737</v>
      </c>
      <c r="AQ270">
        <v>20635910937.7327</v>
      </c>
      <c r="AR270">
        <v>20467146117.723465</v>
      </c>
      <c r="AS270">
        <v>19841017281.739079</v>
      </c>
      <c r="AT270">
        <v>20126651621.203857</v>
      </c>
      <c r="AU270">
        <v>18336582469.8018</v>
      </c>
      <c r="AV270">
        <v>15220266576.559568</v>
      </c>
      <c r="AW270">
        <v>14336343807.96356</v>
      </c>
      <c r="AX270">
        <v>13517583212.638626</v>
      </c>
      <c r="AY270">
        <v>13049672720.224417</v>
      </c>
      <c r="AZ270">
        <v>12572925524.81045</v>
      </c>
      <c r="BA270">
        <v>10351422061.707565</v>
      </c>
      <c r="BB270">
        <v>11595617444.663561</v>
      </c>
      <c r="BC270">
        <v>14083116362.768656</v>
      </c>
      <c r="BD270">
        <v>16142097162.996229</v>
      </c>
      <c r="BE270">
        <v>18683650519.498657</v>
      </c>
      <c r="BF270">
        <v>19280916546.448841</v>
      </c>
      <c r="BG270">
        <v>19567149970.420227</v>
      </c>
      <c r="BH270">
        <v>19963120600</v>
      </c>
      <c r="BI270">
        <v>20142979412.317272</v>
      </c>
      <c r="BJ270">
        <v>20964866130.333355</v>
      </c>
      <c r="BK270">
        <v>22015177994.760704</v>
      </c>
      <c r="BL270">
        <v>20621078646.829449</v>
      </c>
      <c r="BM270">
        <v>19009139106.166161</v>
      </c>
      <c r="BN270">
        <v>20618836217.76371</v>
      </c>
      <c r="BO270">
        <v>21963674104.637321</v>
      </c>
      <c r="BP270">
        <v>23052145847.330669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44FD-C45A-4CB3-9BCD-FEE20ABDBE5F}">
  <dimension ref="A1:P269"/>
  <sheetViews>
    <sheetView topLeftCell="F1" workbookViewId="0">
      <selection activeCell="T10" sqref="T10"/>
    </sheetView>
  </sheetViews>
  <sheetFormatPr defaultRowHeight="14" x14ac:dyDescent="0.3"/>
  <cols>
    <col min="1" max="1" width="44.3984375" bestFit="1" customWidth="1"/>
    <col min="2" max="2" width="12.3984375" bestFit="1" customWidth="1"/>
    <col min="3" max="3" width="30.8984375" style="14" bestFit="1" customWidth="1"/>
    <col min="4" max="4" width="30.8984375" style="14" customWidth="1"/>
    <col min="5" max="5" width="21.8984375" style="14" bestFit="1" customWidth="1"/>
    <col min="6" max="7" width="21.8984375" style="15" customWidth="1"/>
    <col min="8" max="8" width="21.8984375" style="7" customWidth="1"/>
    <col min="9" max="9" width="21.8984375" style="8" customWidth="1"/>
    <col min="10" max="10" width="11.8984375" style="14" bestFit="1" customWidth="1"/>
    <col min="11" max="11" width="10.8984375" style="14" bestFit="1" customWidth="1"/>
    <col min="12" max="12" width="8.796875" style="14"/>
    <col min="13" max="13" width="10.8984375" style="15" bestFit="1" customWidth="1"/>
    <col min="14" max="14" width="8.796875" style="15"/>
    <col min="15" max="15" width="19.59765625" style="10" customWidth="1"/>
    <col min="16" max="16" width="14.296875" style="11" customWidth="1"/>
  </cols>
  <sheetData>
    <row r="1" spans="1:16" s="5" customFormat="1" x14ac:dyDescent="0.3">
      <c r="A1" s="4" t="str">
        <f>Data!A4</f>
        <v>Country Name</v>
      </c>
      <c r="B1" s="4" t="str">
        <f>Data!B4</f>
        <v>Country Code</v>
      </c>
      <c r="C1" s="12" t="s">
        <v>27</v>
      </c>
      <c r="D1" s="12"/>
      <c r="E1" s="12"/>
      <c r="F1" s="12"/>
      <c r="G1" s="13" t="s">
        <v>607</v>
      </c>
      <c r="H1" s="16" t="s">
        <v>609</v>
      </c>
      <c r="I1" s="6"/>
      <c r="J1" s="12" t="s">
        <v>606</v>
      </c>
      <c r="K1" s="12"/>
      <c r="L1" s="12"/>
      <c r="M1" s="12"/>
      <c r="N1" s="13" t="s">
        <v>607</v>
      </c>
      <c r="O1" s="17" t="s">
        <v>608</v>
      </c>
      <c r="P1" s="9"/>
    </row>
    <row r="2" spans="1:16" x14ac:dyDescent="0.3">
      <c r="A2" t="str">
        <f>Data!A5</f>
        <v>Aruba</v>
      </c>
      <c r="B2" t="str">
        <f>Data!B5</f>
        <v>ABW</v>
      </c>
      <c r="C2" s="14" cm="1">
        <f t="array" ref="C2:C267">VLOOKUP(B2:B267, Data!$B$5:$BP$270, COLUMNS(Data!$B$5:$BP$5), FALSE)</f>
        <v>0</v>
      </c>
      <c r="D2" s="14">
        <f>IF(C2=0, VLOOKUP(B2, Data!$B$5:$BP$270, COLUMNS(Data!$B$5:$BP$5) - 1, FALSE), C2)</f>
        <v>32492.178877521364</v>
      </c>
      <c r="E2" s="14">
        <f>IF(C2=D2, 2023,2022 )</f>
        <v>2022</v>
      </c>
      <c r="F2" s="15">
        <f>IF(D2=0, VLOOKUP(B2, Data!$B$5:$BP$270, COLUMNS(Data!$B$5:$BP$5) - 2, FALSE), D2)</f>
        <v>32492.178877521364</v>
      </c>
      <c r="G2" s="15">
        <f>IF(D2=0,2021,E2)</f>
        <v>2022</v>
      </c>
      <c r="H2" s="7">
        <f>IF(D2=0, VLOOKUP(B2, Data!$B$5:$BP$270, COLUMNS(Data!$B$5:$BP$5) - 3, FALSE), D2)</f>
        <v>32492.178877521364</v>
      </c>
      <c r="I2" s="8">
        <f>IF(F2=0,2020,G2)</f>
        <v>2022</v>
      </c>
      <c r="J2" s="14" cm="1">
        <f t="array" ref="J2:J267">VLOOKUP(B2:B267, 'Data (2)'!$B$5:$BP$270, COLUMNS('Data (2)'!$B$5:$BP$5), FALSE)</f>
        <v>0</v>
      </c>
      <c r="K2" s="14">
        <f>IF(J2=0, VLOOKUP(B2, 'Data (2)'!$B$5:$BP$270, COLUMNS('Data (2)'!$B$5:$BP$5) - 1, FALSE),J2)</f>
        <v>3458629980.6177616</v>
      </c>
      <c r="L2" s="14">
        <f>IF(J2=K2, 2023,2022 )</f>
        <v>2022</v>
      </c>
      <c r="M2" s="15">
        <f>IF(K2=0, VLOOKUP(B2, 'Data (2)'!$B$5:$BP$270, COLUMNS('Data (2)'!$B$5:$BP$5) - 2, FALSE),K2)</f>
        <v>3458629980.6177616</v>
      </c>
      <c r="N2" s="15">
        <f>IF(K2=0,2021,L2)</f>
        <v>2022</v>
      </c>
      <c r="O2" s="10">
        <f>IF(K2=0, VLOOKUP(B2, 'Data (2)'!$B$5:$BP$270, COLUMNS('Data (2)'!$B$5:$BP$5) - 3, FALSE),K2)</f>
        <v>3458629980.6177616</v>
      </c>
      <c r="P2" s="11">
        <f>IF(M2=0,2020,N2)</f>
        <v>2022</v>
      </c>
    </row>
    <row r="3" spans="1:16" x14ac:dyDescent="0.3">
      <c r="A3" t="str">
        <f>Data!A6</f>
        <v>Africa Eastern and Southern</v>
      </c>
      <c r="B3" t="str">
        <f>Data!B6</f>
        <v>AFE</v>
      </c>
      <c r="C3" s="14">
        <v>1445.8011283240082</v>
      </c>
      <c r="D3" s="14">
        <f>IF(C3=0, VLOOKUP(B3, Data!$B$5:$BP$270, COLUMNS(Data!$B$5:$BP$5) - 1, FALSE), C3)</f>
        <v>1445.8011283240082</v>
      </c>
      <c r="E3" s="14">
        <f t="shared" ref="E3:E66" si="0">IF(C3=D3, 2023,2022 )</f>
        <v>2023</v>
      </c>
      <c r="F3" s="15">
        <f>IF(D3=0, VLOOKUP(B3, Data!$B$5:$BP$270, COLUMNS(Data!$B$5:$BP$5) - 2, FALSE), D3)</f>
        <v>1445.8011283240082</v>
      </c>
      <c r="G3" s="15">
        <f t="shared" ref="G3:G66" si="1">IF(D3=0,2021,E3)</f>
        <v>2023</v>
      </c>
      <c r="H3" s="7">
        <f>IF(D3=0, VLOOKUP(B3, Data!$B$5:$BP$270, COLUMNS(Data!$B$5:$BP$5) - 3, FALSE), D3)</f>
        <v>1445.8011283240082</v>
      </c>
      <c r="I3" s="8">
        <f t="shared" ref="I3:I66" si="2">IF(F3=0,2020,G3)</f>
        <v>2023</v>
      </c>
      <c r="J3" s="14">
        <v>1068603622768.4464</v>
      </c>
      <c r="K3" s="14">
        <f>IF(J3=0, VLOOKUP(B3, 'Data (2)'!$B$5:$BP$270, COLUMNS('Data (2)'!$B$5:$BP$5) - 1, FALSE),J3)</f>
        <v>1068603622768.4464</v>
      </c>
      <c r="L3" s="14">
        <f t="shared" ref="L3:L66" si="3">IF(J3=K3, 2023,2022 )</f>
        <v>2023</v>
      </c>
      <c r="M3" s="15">
        <f>IF(K3=0, VLOOKUP(B3, 'Data (2)'!$B$5:$BP$270, COLUMNS('Data (2)'!$B$5:$BP$5) - 2, FALSE),K3)</f>
        <v>1068603622768.4464</v>
      </c>
      <c r="N3" s="15">
        <f t="shared" ref="N3:N66" si="4">IF(K3=0,2021,L3)</f>
        <v>2023</v>
      </c>
      <c r="O3" s="10">
        <f>IF(K3=0, VLOOKUP(B3, 'Data (2)'!$B$5:$BP$270, COLUMNS('Data (2)'!$B$5:$BP$5) - 3, FALSE),K3)</f>
        <v>1068603622768.4464</v>
      </c>
      <c r="P3" s="11">
        <f t="shared" ref="P3:P66" si="5">IF(M3=0,2020,N3)</f>
        <v>2023</v>
      </c>
    </row>
    <row r="4" spans="1:16" x14ac:dyDescent="0.3">
      <c r="A4" t="str">
        <f>Data!A7</f>
        <v>Afghanistan</v>
      </c>
      <c r="B4" t="str">
        <f>Data!B7</f>
        <v>AFG</v>
      </c>
      <c r="C4" s="14">
        <v>0</v>
      </c>
      <c r="D4" s="14">
        <f>IF(C4=0, VLOOKUP(B4, Data!$B$5:$BP$270, COLUMNS(Data!$B$5:$BP$5) - 1, FALSE), C4)</f>
        <v>372.61589484740102</v>
      </c>
      <c r="E4" s="14">
        <f t="shared" si="0"/>
        <v>2022</v>
      </c>
      <c r="F4" s="15">
        <f>IF(D4=0, VLOOKUP(B4, Data!$B$5:$BP$270, COLUMNS(Data!$B$5:$BP$5) - 2, FALSE), D4)</f>
        <v>372.61589484740102</v>
      </c>
      <c r="G4" s="15">
        <f t="shared" si="1"/>
        <v>2022</v>
      </c>
      <c r="H4" s="7">
        <f>IF(D4=0, VLOOKUP(B4, Data!$B$5:$BP$270, COLUMNS(Data!$B$5:$BP$5) - 3, FALSE), D4)</f>
        <v>372.61589484740102</v>
      </c>
      <c r="I4" s="8">
        <f t="shared" si="2"/>
        <v>2022</v>
      </c>
      <c r="J4" s="14">
        <v>0</v>
      </c>
      <c r="K4" s="14">
        <f>IF(J4=0, VLOOKUP(B4, 'Data (2)'!$B$5:$BP$270, COLUMNS('Data (2)'!$B$5:$BP$5) - 1, FALSE),J4)</f>
        <v>15325233810.138836</v>
      </c>
      <c r="L4" s="14">
        <f t="shared" si="3"/>
        <v>2022</v>
      </c>
      <c r="M4" s="15">
        <f>IF(K4=0, VLOOKUP(B4, 'Data (2)'!$B$5:$BP$270, COLUMNS('Data (2)'!$B$5:$BP$5) - 2, FALSE),K4)</f>
        <v>15325233810.138836</v>
      </c>
      <c r="N4" s="15">
        <f t="shared" si="4"/>
        <v>2022</v>
      </c>
      <c r="O4" s="10">
        <f>IF(K4=0, VLOOKUP(B4, 'Data (2)'!$B$5:$BP$270, COLUMNS('Data (2)'!$B$5:$BP$5) - 3, FALSE),K4)</f>
        <v>15325233810.138836</v>
      </c>
      <c r="P4" s="11">
        <f t="shared" si="5"/>
        <v>2022</v>
      </c>
    </row>
    <row r="5" spans="1:16" x14ac:dyDescent="0.3">
      <c r="A5" t="str">
        <f>Data!A8</f>
        <v>Africa Western and Central</v>
      </c>
      <c r="B5" t="str">
        <f>Data!B8</f>
        <v>AFW</v>
      </c>
      <c r="C5" s="14">
        <v>1837.2117175869587</v>
      </c>
      <c r="D5" s="14">
        <f>IF(C5=0, VLOOKUP(B5, Data!$B$5:$BP$270, COLUMNS(Data!$B$5:$BP$5) - 1, FALSE), C5)</f>
        <v>1837.2117175869587</v>
      </c>
      <c r="E5" s="14">
        <f t="shared" si="0"/>
        <v>2023</v>
      </c>
      <c r="F5" s="15">
        <f>IF(D5=0, VLOOKUP(B5, Data!$B$5:$BP$270, COLUMNS(Data!$B$5:$BP$5) - 2, FALSE), D5)</f>
        <v>1837.2117175869587</v>
      </c>
      <c r="G5" s="15">
        <f t="shared" si="1"/>
        <v>2023</v>
      </c>
      <c r="H5" s="7">
        <f>IF(D5=0, VLOOKUP(B5, Data!$B$5:$BP$270, COLUMNS(Data!$B$5:$BP$5) - 3, FALSE), D5)</f>
        <v>1837.2117175869587</v>
      </c>
      <c r="I5" s="8">
        <f t="shared" si="2"/>
        <v>2023</v>
      </c>
      <c r="J5" s="14">
        <v>923730781089.01709</v>
      </c>
      <c r="K5" s="14">
        <f>IF(J5=0, VLOOKUP(B5, 'Data (2)'!$B$5:$BP$270, COLUMNS('Data (2)'!$B$5:$BP$5) - 1, FALSE),J5)</f>
        <v>923730781089.01709</v>
      </c>
      <c r="L5" s="14">
        <f t="shared" si="3"/>
        <v>2023</v>
      </c>
      <c r="M5" s="15">
        <f>IF(K5=0, VLOOKUP(B5, 'Data (2)'!$B$5:$BP$270, COLUMNS('Data (2)'!$B$5:$BP$5) - 2, FALSE),K5)</f>
        <v>923730781089.01709</v>
      </c>
      <c r="N5" s="15">
        <f t="shared" si="4"/>
        <v>2023</v>
      </c>
      <c r="O5" s="10">
        <f>IF(K5=0, VLOOKUP(B5, 'Data (2)'!$B$5:$BP$270, COLUMNS('Data (2)'!$B$5:$BP$5) - 3, FALSE),K5)</f>
        <v>923730781089.01709</v>
      </c>
      <c r="P5" s="11">
        <f t="shared" si="5"/>
        <v>2023</v>
      </c>
    </row>
    <row r="6" spans="1:16" x14ac:dyDescent="0.3">
      <c r="A6" t="str">
        <f>Data!A9</f>
        <v>Angola</v>
      </c>
      <c r="B6" t="str">
        <f>Data!B9</f>
        <v>AGO</v>
      </c>
      <c r="C6" s="14">
        <v>2333.7187750613589</v>
      </c>
      <c r="D6" s="14">
        <f>IF(C6=0, VLOOKUP(B6, Data!$B$5:$BP$270, COLUMNS(Data!$B$5:$BP$5) - 1, FALSE), C6)</f>
        <v>2333.7187750613589</v>
      </c>
      <c r="E6" s="14">
        <f t="shared" si="0"/>
        <v>2023</v>
      </c>
      <c r="F6" s="15">
        <f>IF(D6=0, VLOOKUP(B6, Data!$B$5:$BP$270, COLUMNS(Data!$B$5:$BP$5) - 2, FALSE), D6)</f>
        <v>2333.7187750613589</v>
      </c>
      <c r="G6" s="15">
        <f t="shared" si="1"/>
        <v>2023</v>
      </c>
      <c r="H6" s="7">
        <f>IF(D6=0, VLOOKUP(B6, Data!$B$5:$BP$270, COLUMNS(Data!$B$5:$BP$5) - 3, FALSE), D6)</f>
        <v>2333.7187750613589</v>
      </c>
      <c r="I6" s="8">
        <f t="shared" si="2"/>
        <v>2023</v>
      </c>
      <c r="J6" s="14">
        <v>85610610955.543457</v>
      </c>
      <c r="K6" s="14">
        <f>IF(J6=0, VLOOKUP(B6, 'Data (2)'!$B$5:$BP$270, COLUMNS('Data (2)'!$B$5:$BP$5) - 1, FALSE),J6)</f>
        <v>85610610955.543457</v>
      </c>
      <c r="L6" s="14">
        <f t="shared" si="3"/>
        <v>2023</v>
      </c>
      <c r="M6" s="15">
        <f>IF(K6=0, VLOOKUP(B6, 'Data (2)'!$B$5:$BP$270, COLUMNS('Data (2)'!$B$5:$BP$5) - 2, FALSE),K6)</f>
        <v>85610610955.543457</v>
      </c>
      <c r="N6" s="15">
        <f t="shared" si="4"/>
        <v>2023</v>
      </c>
      <c r="O6" s="10">
        <f>IF(K6=0, VLOOKUP(B6, 'Data (2)'!$B$5:$BP$270, COLUMNS('Data (2)'!$B$5:$BP$5) - 3, FALSE),K6)</f>
        <v>85610610955.543457</v>
      </c>
      <c r="P6" s="11">
        <f t="shared" si="5"/>
        <v>2023</v>
      </c>
    </row>
    <row r="7" spans="1:16" x14ac:dyDescent="0.3">
      <c r="A7" t="str">
        <f>Data!A10</f>
        <v>Albania</v>
      </c>
      <c r="B7" t="str">
        <f>Data!B10</f>
        <v>ALB</v>
      </c>
      <c r="C7" s="14">
        <v>5394.182410007088</v>
      </c>
      <c r="D7" s="14">
        <f>IF(C7=0, VLOOKUP(B7, Data!$B$5:$BP$270, COLUMNS(Data!$B$5:$BP$5) - 1, FALSE), C7)</f>
        <v>5394.182410007088</v>
      </c>
      <c r="E7" s="14">
        <f t="shared" si="0"/>
        <v>2023</v>
      </c>
      <c r="F7" s="15">
        <f>IF(D7=0, VLOOKUP(B7, Data!$B$5:$BP$270, COLUMNS(Data!$B$5:$BP$5) - 2, FALSE), D7)</f>
        <v>5394.182410007088</v>
      </c>
      <c r="G7" s="15">
        <f t="shared" si="1"/>
        <v>2023</v>
      </c>
      <c r="H7" s="7">
        <f>IF(D7=0, VLOOKUP(B7, Data!$B$5:$BP$270, COLUMNS(Data!$B$5:$BP$5) - 3, FALSE), D7)</f>
        <v>5394.182410007088</v>
      </c>
      <c r="I7" s="8">
        <f t="shared" si="2"/>
        <v>2023</v>
      </c>
      <c r="J7" s="14">
        <v>14812273860.771984</v>
      </c>
      <c r="K7" s="14">
        <f>IF(J7=0, VLOOKUP(B7, 'Data (2)'!$B$5:$BP$270, COLUMNS('Data (2)'!$B$5:$BP$5) - 1, FALSE),J7)</f>
        <v>14812273860.771984</v>
      </c>
      <c r="L7" s="14">
        <f t="shared" si="3"/>
        <v>2023</v>
      </c>
      <c r="M7" s="15">
        <f>IF(K7=0, VLOOKUP(B7, 'Data (2)'!$B$5:$BP$270, COLUMNS('Data (2)'!$B$5:$BP$5) - 2, FALSE),K7)</f>
        <v>14812273860.771984</v>
      </c>
      <c r="N7" s="15">
        <f t="shared" si="4"/>
        <v>2023</v>
      </c>
      <c r="O7" s="10">
        <f>IF(K7=0, VLOOKUP(B7, 'Data (2)'!$B$5:$BP$270, COLUMNS('Data (2)'!$B$5:$BP$5) - 3, FALSE),K7)</f>
        <v>14812273860.771984</v>
      </c>
      <c r="P7" s="11">
        <f t="shared" si="5"/>
        <v>2023</v>
      </c>
    </row>
    <row r="8" spans="1:16" x14ac:dyDescent="0.3">
      <c r="A8" t="str">
        <f>Data!A11</f>
        <v>Andorra</v>
      </c>
      <c r="B8" t="str">
        <f>Data!B11</f>
        <v>AND</v>
      </c>
      <c r="C8" s="14">
        <v>40161.769525303316</v>
      </c>
      <c r="D8" s="14">
        <f>IF(C8=0, VLOOKUP(B8, Data!$B$5:$BP$270, COLUMNS(Data!$B$5:$BP$5) - 1, FALSE), C8)</f>
        <v>40161.769525303316</v>
      </c>
      <c r="E8" s="14">
        <f t="shared" si="0"/>
        <v>2023</v>
      </c>
      <c r="F8" s="15">
        <f>IF(D8=0, VLOOKUP(B8, Data!$B$5:$BP$270, COLUMNS(Data!$B$5:$BP$5) - 2, FALSE), D8)</f>
        <v>40161.769525303316</v>
      </c>
      <c r="G8" s="15">
        <f t="shared" si="1"/>
        <v>2023</v>
      </c>
      <c r="H8" s="7">
        <f>IF(D8=0, VLOOKUP(B8, Data!$B$5:$BP$270, COLUMNS(Data!$B$5:$BP$5) - 3, FALSE), D8)</f>
        <v>40161.769525303316</v>
      </c>
      <c r="I8" s="8">
        <f t="shared" si="2"/>
        <v>2023</v>
      </c>
      <c r="J8" s="14">
        <v>3216475797.7424917</v>
      </c>
      <c r="K8" s="14">
        <f>IF(J8=0, VLOOKUP(B8, 'Data (2)'!$B$5:$BP$270, COLUMNS('Data (2)'!$B$5:$BP$5) - 1, FALSE),J8)</f>
        <v>3216475797.7424917</v>
      </c>
      <c r="L8" s="14">
        <f t="shared" si="3"/>
        <v>2023</v>
      </c>
      <c r="M8" s="15">
        <f>IF(K8=0, VLOOKUP(B8, 'Data (2)'!$B$5:$BP$270, COLUMNS('Data (2)'!$B$5:$BP$5) - 2, FALSE),K8)</f>
        <v>3216475797.7424917</v>
      </c>
      <c r="N8" s="15">
        <f t="shared" si="4"/>
        <v>2023</v>
      </c>
      <c r="O8" s="10">
        <f>IF(K8=0, VLOOKUP(B8, 'Data (2)'!$B$5:$BP$270, COLUMNS('Data (2)'!$B$5:$BP$5) - 3, FALSE),K8)</f>
        <v>3216475797.7424917</v>
      </c>
      <c r="P8" s="11">
        <f t="shared" si="5"/>
        <v>2023</v>
      </c>
    </row>
    <row r="9" spans="1:16" x14ac:dyDescent="0.3">
      <c r="A9" t="str">
        <f>Data!A12</f>
        <v>Arab World</v>
      </c>
      <c r="B9" t="str">
        <f>Data!B12</f>
        <v>ARB</v>
      </c>
      <c r="C9" s="14">
        <v>6263.5566712262835</v>
      </c>
      <c r="D9" s="14">
        <f>IF(C9=0, VLOOKUP(B9, Data!$B$5:$BP$270, COLUMNS(Data!$B$5:$BP$5) - 1, FALSE), C9)</f>
        <v>6263.5566712262835</v>
      </c>
      <c r="E9" s="14">
        <f t="shared" si="0"/>
        <v>2023</v>
      </c>
      <c r="F9" s="15">
        <f>IF(D9=0, VLOOKUP(B9, Data!$B$5:$BP$270, COLUMNS(Data!$B$5:$BP$5) - 2, FALSE), D9)</f>
        <v>6263.5566712262835</v>
      </c>
      <c r="G9" s="15">
        <f t="shared" si="1"/>
        <v>2023</v>
      </c>
      <c r="H9" s="7">
        <f>IF(D9=0, VLOOKUP(B9, Data!$B$5:$BP$270, COLUMNS(Data!$B$5:$BP$5) - 3, FALSE), D9)</f>
        <v>6263.5566712262835</v>
      </c>
      <c r="I9" s="8">
        <f t="shared" si="2"/>
        <v>2023</v>
      </c>
      <c r="J9" s="14">
        <v>2964366493989.1392</v>
      </c>
      <c r="K9" s="14">
        <f>IF(J9=0, VLOOKUP(B9, 'Data (2)'!$B$5:$BP$270, COLUMNS('Data (2)'!$B$5:$BP$5) - 1, FALSE),J9)</f>
        <v>2964366493989.1392</v>
      </c>
      <c r="L9" s="14">
        <f t="shared" si="3"/>
        <v>2023</v>
      </c>
      <c r="M9" s="15">
        <f>IF(K9=0, VLOOKUP(B9, 'Data (2)'!$B$5:$BP$270, COLUMNS('Data (2)'!$B$5:$BP$5) - 2, FALSE),K9)</f>
        <v>2964366493989.1392</v>
      </c>
      <c r="N9" s="15">
        <f t="shared" si="4"/>
        <v>2023</v>
      </c>
      <c r="O9" s="10">
        <f>IF(K9=0, VLOOKUP(B9, 'Data (2)'!$B$5:$BP$270, COLUMNS('Data (2)'!$B$5:$BP$5) - 3, FALSE),K9)</f>
        <v>2964366493989.1392</v>
      </c>
      <c r="P9" s="11">
        <f t="shared" si="5"/>
        <v>2023</v>
      </c>
    </row>
    <row r="10" spans="1:16" x14ac:dyDescent="0.3">
      <c r="A10" t="str">
        <f>Data!A13</f>
        <v>United Arab Emirates</v>
      </c>
      <c r="B10" t="str">
        <f>Data!B13</f>
        <v>ARE</v>
      </c>
      <c r="C10" s="14">
        <v>46877.428687673957</v>
      </c>
      <c r="D10" s="14">
        <f>IF(C10=0, VLOOKUP(B10, Data!$B$5:$BP$270, COLUMNS(Data!$B$5:$BP$5) - 1, FALSE), C10)</f>
        <v>46877.428687673957</v>
      </c>
      <c r="E10" s="14">
        <f t="shared" si="0"/>
        <v>2023</v>
      </c>
      <c r="F10" s="15">
        <f>IF(D10=0, VLOOKUP(B10, Data!$B$5:$BP$270, COLUMNS(Data!$B$5:$BP$5) - 2, FALSE), D10)</f>
        <v>46877.428687673957</v>
      </c>
      <c r="G10" s="15">
        <f t="shared" si="1"/>
        <v>2023</v>
      </c>
      <c r="H10" s="7">
        <f>IF(D10=0, VLOOKUP(B10, Data!$B$5:$BP$270, COLUMNS(Data!$B$5:$BP$5) - 3, FALSE), D10)</f>
        <v>46877.428687673957</v>
      </c>
      <c r="I10" s="8">
        <f t="shared" si="2"/>
        <v>2023</v>
      </c>
      <c r="J10" s="14">
        <v>446126441632.29236</v>
      </c>
      <c r="K10" s="14">
        <f>IF(J10=0, VLOOKUP(B10, 'Data (2)'!$B$5:$BP$270, COLUMNS('Data (2)'!$B$5:$BP$5) - 1, FALSE),J10)</f>
        <v>446126441632.29236</v>
      </c>
      <c r="L10" s="14">
        <f t="shared" si="3"/>
        <v>2023</v>
      </c>
      <c r="M10" s="15">
        <f>IF(K10=0, VLOOKUP(B10, 'Data (2)'!$B$5:$BP$270, COLUMNS('Data (2)'!$B$5:$BP$5) - 2, FALSE),K10)</f>
        <v>446126441632.29236</v>
      </c>
      <c r="N10" s="15">
        <f t="shared" si="4"/>
        <v>2023</v>
      </c>
      <c r="O10" s="10">
        <f>IF(K10=0, VLOOKUP(B10, 'Data (2)'!$B$5:$BP$270, COLUMNS('Data (2)'!$B$5:$BP$5) - 3, FALSE),K10)</f>
        <v>446126441632.29236</v>
      </c>
      <c r="P10" s="11">
        <f t="shared" si="5"/>
        <v>2023</v>
      </c>
    </row>
    <row r="11" spans="1:16" x14ac:dyDescent="0.3">
      <c r="A11" t="str">
        <f>Data!A14</f>
        <v>Argentina</v>
      </c>
      <c r="B11" t="str">
        <f>Data!B14</f>
        <v>ARG</v>
      </c>
      <c r="C11" s="14">
        <v>12625.469550909564</v>
      </c>
      <c r="D11" s="14">
        <f>IF(C11=0, VLOOKUP(B11, Data!$B$5:$BP$270, COLUMNS(Data!$B$5:$BP$5) - 1, FALSE), C11)</f>
        <v>12625.469550909564</v>
      </c>
      <c r="E11" s="14">
        <f t="shared" si="0"/>
        <v>2023</v>
      </c>
      <c r="F11" s="15">
        <f>IF(D11=0, VLOOKUP(B11, Data!$B$5:$BP$270, COLUMNS(Data!$B$5:$BP$5) - 2, FALSE), D11)</f>
        <v>12625.469550909564</v>
      </c>
      <c r="G11" s="15">
        <f t="shared" si="1"/>
        <v>2023</v>
      </c>
      <c r="H11" s="7">
        <f>IF(D11=0, VLOOKUP(B11, Data!$B$5:$BP$270, COLUMNS(Data!$B$5:$BP$5) - 3, FALSE), D11)</f>
        <v>12625.469550909564</v>
      </c>
      <c r="I11" s="8">
        <f t="shared" si="2"/>
        <v>2023</v>
      </c>
      <c r="J11" s="14">
        <v>589035991825.94385</v>
      </c>
      <c r="K11" s="14">
        <f>IF(J11=0, VLOOKUP(B11, 'Data (2)'!$B$5:$BP$270, COLUMNS('Data (2)'!$B$5:$BP$5) - 1, FALSE),J11)</f>
        <v>589035991825.94385</v>
      </c>
      <c r="L11" s="14">
        <f t="shared" si="3"/>
        <v>2023</v>
      </c>
      <c r="M11" s="15">
        <f>IF(K11=0, VLOOKUP(B11, 'Data (2)'!$B$5:$BP$270, COLUMNS('Data (2)'!$B$5:$BP$5) - 2, FALSE),K11)</f>
        <v>589035991825.94385</v>
      </c>
      <c r="N11" s="15">
        <f t="shared" si="4"/>
        <v>2023</v>
      </c>
      <c r="O11" s="10">
        <f>IF(K11=0, VLOOKUP(B11, 'Data (2)'!$B$5:$BP$270, COLUMNS('Data (2)'!$B$5:$BP$5) - 3, FALSE),K11)</f>
        <v>589035991825.94385</v>
      </c>
      <c r="P11" s="11">
        <f t="shared" si="5"/>
        <v>2023</v>
      </c>
    </row>
    <row r="12" spans="1:16" x14ac:dyDescent="0.3">
      <c r="A12" t="str">
        <f>Data!A15</f>
        <v>Armenia</v>
      </c>
      <c r="B12" t="str">
        <f>Data!B15</f>
        <v>ARM</v>
      </c>
      <c r="C12" s="14">
        <v>5566.3184929135168</v>
      </c>
      <c r="D12" s="14">
        <f>IF(C12=0, VLOOKUP(B12, Data!$B$5:$BP$270, COLUMNS(Data!$B$5:$BP$5) - 1, FALSE), C12)</f>
        <v>5566.3184929135168</v>
      </c>
      <c r="E12" s="14">
        <f t="shared" si="0"/>
        <v>2023</v>
      </c>
      <c r="F12" s="15">
        <f>IF(D12=0, VLOOKUP(B12, Data!$B$5:$BP$270, COLUMNS(Data!$B$5:$BP$5) - 2, FALSE), D12)</f>
        <v>5566.3184929135168</v>
      </c>
      <c r="G12" s="15">
        <f t="shared" si="1"/>
        <v>2023</v>
      </c>
      <c r="H12" s="7">
        <f>IF(D12=0, VLOOKUP(B12, Data!$B$5:$BP$270, COLUMNS(Data!$B$5:$BP$5) - 3, FALSE), D12)</f>
        <v>5566.3184929135168</v>
      </c>
      <c r="I12" s="8">
        <f t="shared" si="2"/>
        <v>2023</v>
      </c>
      <c r="J12" s="14">
        <v>15463065783.758963</v>
      </c>
      <c r="K12" s="14">
        <f>IF(J12=0, VLOOKUP(B12, 'Data (2)'!$B$5:$BP$270, COLUMNS('Data (2)'!$B$5:$BP$5) - 1, FALSE),J12)</f>
        <v>15463065783.758963</v>
      </c>
      <c r="L12" s="14">
        <f t="shared" si="3"/>
        <v>2023</v>
      </c>
      <c r="M12" s="15">
        <f>IF(K12=0, VLOOKUP(B12, 'Data (2)'!$B$5:$BP$270, COLUMNS('Data (2)'!$B$5:$BP$5) - 2, FALSE),K12)</f>
        <v>15463065783.758963</v>
      </c>
      <c r="N12" s="15">
        <f t="shared" si="4"/>
        <v>2023</v>
      </c>
      <c r="O12" s="10">
        <f>IF(K12=0, VLOOKUP(B12, 'Data (2)'!$B$5:$BP$270, COLUMNS('Data (2)'!$B$5:$BP$5) - 3, FALSE),K12)</f>
        <v>15463065783.758963</v>
      </c>
      <c r="P12" s="11">
        <f t="shared" si="5"/>
        <v>2023</v>
      </c>
    </row>
    <row r="13" spans="1:16" x14ac:dyDescent="0.3">
      <c r="A13" t="str">
        <f>Data!A16</f>
        <v>American Samoa</v>
      </c>
      <c r="B13" t="str">
        <f>Data!B16</f>
        <v>ASM</v>
      </c>
      <c r="C13" s="14">
        <v>0</v>
      </c>
      <c r="D13" s="14">
        <f>IF(C13=0, VLOOKUP(B13, Data!$B$5:$BP$270, COLUMNS(Data!$B$5:$BP$5) - 1, FALSE), C13)</f>
        <v>14969.059942621792</v>
      </c>
      <c r="E13" s="14">
        <f t="shared" si="0"/>
        <v>2022</v>
      </c>
      <c r="F13" s="15">
        <f>IF(D13=0, VLOOKUP(B13, Data!$B$5:$BP$270, COLUMNS(Data!$B$5:$BP$5) - 2, FALSE), D13)</f>
        <v>14969.059942621792</v>
      </c>
      <c r="G13" s="15">
        <f t="shared" si="1"/>
        <v>2022</v>
      </c>
      <c r="H13" s="7">
        <f>IF(D13=0, VLOOKUP(B13, Data!$B$5:$BP$270, COLUMNS(Data!$B$5:$BP$5) - 3, FALSE), D13)</f>
        <v>14969.059942621792</v>
      </c>
      <c r="I13" s="8">
        <f t="shared" si="2"/>
        <v>2022</v>
      </c>
      <c r="J13" s="14">
        <v>0</v>
      </c>
      <c r="K13" s="14">
        <f>IF(J13=0, VLOOKUP(B13, 'Data (2)'!$B$5:$BP$270, COLUMNS('Data (2)'!$B$5:$BP$5) - 1, FALSE),J13)</f>
        <v>662725190.83969462</v>
      </c>
      <c r="L13" s="14">
        <f t="shared" si="3"/>
        <v>2022</v>
      </c>
      <c r="M13" s="15">
        <f>IF(K13=0, VLOOKUP(B13, 'Data (2)'!$B$5:$BP$270, COLUMNS('Data (2)'!$B$5:$BP$5) - 2, FALSE),K13)</f>
        <v>662725190.83969462</v>
      </c>
      <c r="N13" s="15">
        <f t="shared" si="4"/>
        <v>2022</v>
      </c>
      <c r="O13" s="10">
        <f>IF(K13=0, VLOOKUP(B13, 'Data (2)'!$B$5:$BP$270, COLUMNS('Data (2)'!$B$5:$BP$5) - 3, FALSE),K13)</f>
        <v>662725190.83969462</v>
      </c>
      <c r="P13" s="11">
        <f t="shared" si="5"/>
        <v>2022</v>
      </c>
    </row>
    <row r="14" spans="1:16" x14ac:dyDescent="0.3">
      <c r="A14" t="str">
        <f>Data!A17</f>
        <v>Antigua and Barbuda</v>
      </c>
      <c r="B14" t="str">
        <f>Data!B17</f>
        <v>ATG</v>
      </c>
      <c r="C14" s="14">
        <v>17902.379918749401</v>
      </c>
      <c r="D14" s="14">
        <f>IF(C14=0, VLOOKUP(B14, Data!$B$5:$BP$270, COLUMNS(Data!$B$5:$BP$5) - 1, FALSE), C14)</f>
        <v>17902.379918749401</v>
      </c>
      <c r="E14" s="14">
        <f t="shared" si="0"/>
        <v>2023</v>
      </c>
      <c r="F14" s="15">
        <f>IF(D14=0, VLOOKUP(B14, Data!$B$5:$BP$270, COLUMNS(Data!$B$5:$BP$5) - 2, FALSE), D14)</f>
        <v>17902.379918749401</v>
      </c>
      <c r="G14" s="15">
        <f t="shared" si="1"/>
        <v>2023</v>
      </c>
      <c r="H14" s="7">
        <f>IF(D14=0, VLOOKUP(B14, Data!$B$5:$BP$270, COLUMNS(Data!$B$5:$BP$5) - 3, FALSE), D14)</f>
        <v>17902.379918749401</v>
      </c>
      <c r="I14" s="8">
        <f t="shared" si="2"/>
        <v>2023</v>
      </c>
      <c r="J14" s="14">
        <v>1688158621.5782309</v>
      </c>
      <c r="K14" s="14">
        <f>IF(J14=0, VLOOKUP(B14, 'Data (2)'!$B$5:$BP$270, COLUMNS('Data (2)'!$B$5:$BP$5) - 1, FALSE),J14)</f>
        <v>1688158621.5782309</v>
      </c>
      <c r="L14" s="14">
        <f t="shared" si="3"/>
        <v>2023</v>
      </c>
      <c r="M14" s="15">
        <f>IF(K14=0, VLOOKUP(B14, 'Data (2)'!$B$5:$BP$270, COLUMNS('Data (2)'!$B$5:$BP$5) - 2, FALSE),K14)</f>
        <v>1688158621.5782309</v>
      </c>
      <c r="N14" s="15">
        <f t="shared" si="4"/>
        <v>2023</v>
      </c>
      <c r="O14" s="10">
        <f>IF(K14=0, VLOOKUP(B14, 'Data (2)'!$B$5:$BP$270, COLUMNS('Data (2)'!$B$5:$BP$5) - 3, FALSE),K14)</f>
        <v>1688158621.5782309</v>
      </c>
      <c r="P14" s="11">
        <f t="shared" si="5"/>
        <v>2023</v>
      </c>
    </row>
    <row r="15" spans="1:16" x14ac:dyDescent="0.3">
      <c r="A15" t="str">
        <f>Data!A18</f>
        <v>Australia</v>
      </c>
      <c r="B15" t="str">
        <f>Data!B18</f>
        <v>AUS</v>
      </c>
      <c r="C15" s="14">
        <v>61340.71048480177</v>
      </c>
      <c r="D15" s="14">
        <f>IF(C15=0, VLOOKUP(B15, Data!$B$5:$BP$270, COLUMNS(Data!$B$5:$BP$5) - 1, FALSE), C15)</f>
        <v>61340.71048480177</v>
      </c>
      <c r="E15" s="14">
        <f t="shared" si="0"/>
        <v>2023</v>
      </c>
      <c r="F15" s="15">
        <f>IF(D15=0, VLOOKUP(B15, Data!$B$5:$BP$270, COLUMNS(Data!$B$5:$BP$5) - 2, FALSE), D15)</f>
        <v>61340.71048480177</v>
      </c>
      <c r="G15" s="15">
        <f t="shared" si="1"/>
        <v>2023</v>
      </c>
      <c r="H15" s="7">
        <f>IF(D15=0, VLOOKUP(B15, Data!$B$5:$BP$270, COLUMNS(Data!$B$5:$BP$5) - 3, FALSE), D15)</f>
        <v>61340.71048480177</v>
      </c>
      <c r="I15" s="8">
        <f t="shared" si="2"/>
        <v>2023</v>
      </c>
      <c r="J15" s="14">
        <v>1634027215240.6533</v>
      </c>
      <c r="K15" s="14">
        <f>IF(J15=0, VLOOKUP(B15, 'Data (2)'!$B$5:$BP$270, COLUMNS('Data (2)'!$B$5:$BP$5) - 1, FALSE),J15)</f>
        <v>1634027215240.6533</v>
      </c>
      <c r="L15" s="14">
        <f t="shared" si="3"/>
        <v>2023</v>
      </c>
      <c r="M15" s="15">
        <f>IF(K15=0, VLOOKUP(B15, 'Data (2)'!$B$5:$BP$270, COLUMNS('Data (2)'!$B$5:$BP$5) - 2, FALSE),K15)</f>
        <v>1634027215240.6533</v>
      </c>
      <c r="N15" s="15">
        <f t="shared" si="4"/>
        <v>2023</v>
      </c>
      <c r="O15" s="10">
        <f>IF(K15=0, VLOOKUP(B15, 'Data (2)'!$B$5:$BP$270, COLUMNS('Data (2)'!$B$5:$BP$5) - 3, FALSE),K15)</f>
        <v>1634027215240.6533</v>
      </c>
      <c r="P15" s="11">
        <f t="shared" si="5"/>
        <v>2023</v>
      </c>
    </row>
    <row r="16" spans="1:16" x14ac:dyDescent="0.3">
      <c r="A16" t="str">
        <f>Data!A19</f>
        <v>Austria</v>
      </c>
      <c r="B16" t="str">
        <f>Data!B19</f>
        <v>AUT</v>
      </c>
      <c r="C16" s="14">
        <v>45851.724875534397</v>
      </c>
      <c r="D16" s="14">
        <f>IF(C16=0, VLOOKUP(B16, Data!$B$5:$BP$270, COLUMNS(Data!$B$5:$BP$5) - 1, FALSE), C16)</f>
        <v>45851.724875534397</v>
      </c>
      <c r="E16" s="14">
        <f t="shared" si="0"/>
        <v>2023</v>
      </c>
      <c r="F16" s="15">
        <f>IF(D16=0, VLOOKUP(B16, Data!$B$5:$BP$270, COLUMNS(Data!$B$5:$BP$5) - 2, FALSE), D16)</f>
        <v>45851.724875534397</v>
      </c>
      <c r="G16" s="15">
        <f t="shared" si="1"/>
        <v>2023</v>
      </c>
      <c r="H16" s="7">
        <f>IF(D16=0, VLOOKUP(B16, Data!$B$5:$BP$270, COLUMNS(Data!$B$5:$BP$5) - 3, FALSE), D16)</f>
        <v>45851.724875534397</v>
      </c>
      <c r="I16" s="8">
        <f t="shared" si="2"/>
        <v>2023</v>
      </c>
      <c r="J16" s="14">
        <v>418735512774.00745</v>
      </c>
      <c r="K16" s="14">
        <f>IF(J16=0, VLOOKUP(B16, 'Data (2)'!$B$5:$BP$270, COLUMNS('Data (2)'!$B$5:$BP$5) - 1, FALSE),J16)</f>
        <v>418735512774.00745</v>
      </c>
      <c r="L16" s="14">
        <f t="shared" si="3"/>
        <v>2023</v>
      </c>
      <c r="M16" s="15">
        <f>IF(K16=0, VLOOKUP(B16, 'Data (2)'!$B$5:$BP$270, COLUMNS('Data (2)'!$B$5:$BP$5) - 2, FALSE),K16)</f>
        <v>418735512774.00745</v>
      </c>
      <c r="N16" s="15">
        <f t="shared" si="4"/>
        <v>2023</v>
      </c>
      <c r="O16" s="10">
        <f>IF(K16=0, VLOOKUP(B16, 'Data (2)'!$B$5:$BP$270, COLUMNS('Data (2)'!$B$5:$BP$5) - 3, FALSE),K16)</f>
        <v>418735512774.00745</v>
      </c>
      <c r="P16" s="11">
        <f t="shared" si="5"/>
        <v>2023</v>
      </c>
    </row>
    <row r="17" spans="1:16" x14ac:dyDescent="0.3">
      <c r="A17" t="str">
        <f>Data!A20</f>
        <v>Azerbaijan</v>
      </c>
      <c r="B17" t="str">
        <f>Data!B20</f>
        <v>AZE</v>
      </c>
      <c r="C17" s="14">
        <v>5674.4834771373207</v>
      </c>
      <c r="D17" s="14">
        <f>IF(C17=0, VLOOKUP(B17, Data!$B$5:$BP$270, COLUMNS(Data!$B$5:$BP$5) - 1, FALSE), C17)</f>
        <v>5674.4834771373207</v>
      </c>
      <c r="E17" s="14">
        <f t="shared" si="0"/>
        <v>2023</v>
      </c>
      <c r="F17" s="15">
        <f>IF(D17=0, VLOOKUP(B17, Data!$B$5:$BP$270, COLUMNS(Data!$B$5:$BP$5) - 2, FALSE), D17)</f>
        <v>5674.4834771373207</v>
      </c>
      <c r="G17" s="15">
        <f t="shared" si="1"/>
        <v>2023</v>
      </c>
      <c r="H17" s="7">
        <f>IF(D17=0, VLOOKUP(B17, Data!$B$5:$BP$270, COLUMNS(Data!$B$5:$BP$5) - 3, FALSE), D17)</f>
        <v>5674.4834771373207</v>
      </c>
      <c r="I17" s="8">
        <f t="shared" si="2"/>
        <v>2023</v>
      </c>
      <c r="J17" s="14">
        <v>57383526259.142403</v>
      </c>
      <c r="K17" s="14">
        <f>IF(J17=0, VLOOKUP(B17, 'Data (2)'!$B$5:$BP$270, COLUMNS('Data (2)'!$B$5:$BP$5) - 1, FALSE),J17)</f>
        <v>57383526259.142403</v>
      </c>
      <c r="L17" s="14">
        <f t="shared" si="3"/>
        <v>2023</v>
      </c>
      <c r="M17" s="15">
        <f>IF(K17=0, VLOOKUP(B17, 'Data (2)'!$B$5:$BP$270, COLUMNS('Data (2)'!$B$5:$BP$5) - 2, FALSE),K17)</f>
        <v>57383526259.142403</v>
      </c>
      <c r="N17" s="15">
        <f t="shared" si="4"/>
        <v>2023</v>
      </c>
      <c r="O17" s="10">
        <f>IF(K17=0, VLOOKUP(B17, 'Data (2)'!$B$5:$BP$270, COLUMNS('Data (2)'!$B$5:$BP$5) - 3, FALSE),K17)</f>
        <v>57383526259.142403</v>
      </c>
      <c r="P17" s="11">
        <f t="shared" si="5"/>
        <v>2023</v>
      </c>
    </row>
    <row r="18" spans="1:16" x14ac:dyDescent="0.3">
      <c r="A18" t="str">
        <f>Data!A21</f>
        <v>Burundi</v>
      </c>
      <c r="B18" t="str">
        <f>Data!B21</f>
        <v>BDI</v>
      </c>
      <c r="C18" s="14">
        <v>262.1657056468602</v>
      </c>
      <c r="D18" s="14">
        <f>IF(C18=0, VLOOKUP(B18, Data!$B$5:$BP$270, COLUMNS(Data!$B$5:$BP$5) - 1, FALSE), C18)</f>
        <v>262.1657056468602</v>
      </c>
      <c r="E18" s="14">
        <f t="shared" si="0"/>
        <v>2023</v>
      </c>
      <c r="F18" s="15">
        <f>IF(D18=0, VLOOKUP(B18, Data!$B$5:$BP$270, COLUMNS(Data!$B$5:$BP$5) - 2, FALSE), D18)</f>
        <v>262.1657056468602</v>
      </c>
      <c r="G18" s="15">
        <f t="shared" si="1"/>
        <v>2023</v>
      </c>
      <c r="H18" s="7">
        <f>IF(D18=0, VLOOKUP(B18, Data!$B$5:$BP$270, COLUMNS(Data!$B$5:$BP$5) - 3, FALSE), D18)</f>
        <v>262.1657056468602</v>
      </c>
      <c r="I18" s="8">
        <f t="shared" si="2"/>
        <v>2023</v>
      </c>
      <c r="J18" s="14">
        <v>3470696161.9825921</v>
      </c>
      <c r="K18" s="14">
        <f>IF(J18=0, VLOOKUP(B18, 'Data (2)'!$B$5:$BP$270, COLUMNS('Data (2)'!$B$5:$BP$5) - 1, FALSE),J18)</f>
        <v>3470696161.9825921</v>
      </c>
      <c r="L18" s="14">
        <f t="shared" si="3"/>
        <v>2023</v>
      </c>
      <c r="M18" s="15">
        <f>IF(K18=0, VLOOKUP(B18, 'Data (2)'!$B$5:$BP$270, COLUMNS('Data (2)'!$B$5:$BP$5) - 2, FALSE),K18)</f>
        <v>3470696161.9825921</v>
      </c>
      <c r="N18" s="15">
        <f t="shared" si="4"/>
        <v>2023</v>
      </c>
      <c r="O18" s="10">
        <f>IF(K18=0, VLOOKUP(B18, 'Data (2)'!$B$5:$BP$270, COLUMNS('Data (2)'!$B$5:$BP$5) - 3, FALSE),K18)</f>
        <v>3470696161.9825921</v>
      </c>
      <c r="P18" s="11">
        <f t="shared" si="5"/>
        <v>2023</v>
      </c>
    </row>
    <row r="19" spans="1:16" x14ac:dyDescent="0.3">
      <c r="A19" t="str">
        <f>Data!A22</f>
        <v>Belgium</v>
      </c>
      <c r="B19" t="str">
        <f>Data!B22</f>
        <v>BEL</v>
      </c>
      <c r="C19" s="14">
        <v>44283.207714346252</v>
      </c>
      <c r="D19" s="14">
        <f>IF(C19=0, VLOOKUP(B19, Data!$B$5:$BP$270, COLUMNS(Data!$B$5:$BP$5) - 1, FALSE), C19)</f>
        <v>44283.207714346252</v>
      </c>
      <c r="E19" s="14">
        <f t="shared" si="0"/>
        <v>2023</v>
      </c>
      <c r="F19" s="15">
        <f>IF(D19=0, VLOOKUP(B19, Data!$B$5:$BP$270, COLUMNS(Data!$B$5:$BP$5) - 2, FALSE), D19)</f>
        <v>44283.207714346252</v>
      </c>
      <c r="G19" s="15">
        <f t="shared" si="1"/>
        <v>2023</v>
      </c>
      <c r="H19" s="7">
        <f>IF(D19=0, VLOOKUP(B19, Data!$B$5:$BP$270, COLUMNS(Data!$B$5:$BP$5) - 3, FALSE), D19)</f>
        <v>44283.207714346252</v>
      </c>
      <c r="I19" s="8">
        <f t="shared" si="2"/>
        <v>2023</v>
      </c>
      <c r="J19" s="14">
        <v>523542297257.96826</v>
      </c>
      <c r="K19" s="14">
        <f>IF(J19=0, VLOOKUP(B19, 'Data (2)'!$B$5:$BP$270, COLUMNS('Data (2)'!$B$5:$BP$5) - 1, FALSE),J19)</f>
        <v>523542297257.96826</v>
      </c>
      <c r="L19" s="14">
        <f t="shared" si="3"/>
        <v>2023</v>
      </c>
      <c r="M19" s="15">
        <f>IF(K19=0, VLOOKUP(B19, 'Data (2)'!$B$5:$BP$270, COLUMNS('Data (2)'!$B$5:$BP$5) - 2, FALSE),K19)</f>
        <v>523542297257.96826</v>
      </c>
      <c r="N19" s="15">
        <f t="shared" si="4"/>
        <v>2023</v>
      </c>
      <c r="O19" s="10">
        <f>IF(K19=0, VLOOKUP(B19, 'Data (2)'!$B$5:$BP$270, COLUMNS('Data (2)'!$B$5:$BP$5) - 3, FALSE),K19)</f>
        <v>523542297257.96826</v>
      </c>
      <c r="P19" s="11">
        <f t="shared" si="5"/>
        <v>2023</v>
      </c>
    </row>
    <row r="20" spans="1:16" x14ac:dyDescent="0.3">
      <c r="A20" t="str">
        <f>Data!A23</f>
        <v>Benin</v>
      </c>
      <c r="B20" t="str">
        <f>Data!B23</f>
        <v>BEN</v>
      </c>
      <c r="C20" s="14">
        <v>1300.3200015634366</v>
      </c>
      <c r="D20" s="14">
        <f>IF(C20=0, VLOOKUP(B20, Data!$B$5:$BP$270, COLUMNS(Data!$B$5:$BP$5) - 1, FALSE), C20)</f>
        <v>1300.3200015634366</v>
      </c>
      <c r="E20" s="14">
        <f t="shared" si="0"/>
        <v>2023</v>
      </c>
      <c r="F20" s="15">
        <f>IF(D20=0, VLOOKUP(B20, Data!$B$5:$BP$270, COLUMNS(Data!$B$5:$BP$5) - 2, FALSE), D20)</f>
        <v>1300.3200015634366</v>
      </c>
      <c r="G20" s="15">
        <f t="shared" si="1"/>
        <v>2023</v>
      </c>
      <c r="H20" s="7">
        <f>IF(D20=0, VLOOKUP(B20, Data!$B$5:$BP$270, COLUMNS(Data!$B$5:$BP$5) - 3, FALSE), D20)</f>
        <v>1300.3200015634366</v>
      </c>
      <c r="I20" s="8">
        <f t="shared" si="2"/>
        <v>2023</v>
      </c>
      <c r="J20" s="14">
        <v>17831064526.399136</v>
      </c>
      <c r="K20" s="14">
        <f>IF(J20=0, VLOOKUP(B20, 'Data (2)'!$B$5:$BP$270, COLUMNS('Data (2)'!$B$5:$BP$5) - 1, FALSE),J20)</f>
        <v>17831064526.399136</v>
      </c>
      <c r="L20" s="14">
        <f t="shared" si="3"/>
        <v>2023</v>
      </c>
      <c r="M20" s="15">
        <f>IF(K20=0, VLOOKUP(B20, 'Data (2)'!$B$5:$BP$270, COLUMNS('Data (2)'!$B$5:$BP$5) - 2, FALSE),K20)</f>
        <v>17831064526.399136</v>
      </c>
      <c r="N20" s="15">
        <f t="shared" si="4"/>
        <v>2023</v>
      </c>
      <c r="O20" s="10">
        <f>IF(K20=0, VLOOKUP(B20, 'Data (2)'!$B$5:$BP$270, COLUMNS('Data (2)'!$B$5:$BP$5) - 3, FALSE),K20)</f>
        <v>17831064526.399136</v>
      </c>
      <c r="P20" s="11">
        <f t="shared" si="5"/>
        <v>2023</v>
      </c>
    </row>
    <row r="21" spans="1:16" x14ac:dyDescent="0.3">
      <c r="A21" t="str">
        <f>Data!A24</f>
        <v>Burkina Faso</v>
      </c>
      <c r="B21" t="str">
        <f>Data!B24</f>
        <v>BFA</v>
      </c>
      <c r="C21" s="14">
        <v>738.9565342228924</v>
      </c>
      <c r="D21" s="14">
        <f>IF(C21=0, VLOOKUP(B21, Data!$B$5:$BP$270, COLUMNS(Data!$B$5:$BP$5) - 1, FALSE), C21)</f>
        <v>738.9565342228924</v>
      </c>
      <c r="E21" s="14">
        <f t="shared" si="0"/>
        <v>2023</v>
      </c>
      <c r="F21" s="15">
        <f>IF(D21=0, VLOOKUP(B21, Data!$B$5:$BP$270, COLUMNS(Data!$B$5:$BP$5) - 2, FALSE), D21)</f>
        <v>738.9565342228924</v>
      </c>
      <c r="G21" s="15">
        <f t="shared" si="1"/>
        <v>2023</v>
      </c>
      <c r="H21" s="7">
        <f>IF(D21=0, VLOOKUP(B21, Data!$B$5:$BP$270, COLUMNS(Data!$B$5:$BP$5) - 3, FALSE), D21)</f>
        <v>738.9565342228924</v>
      </c>
      <c r="I21" s="8">
        <f t="shared" si="2"/>
        <v>2023</v>
      </c>
      <c r="J21" s="14">
        <v>17181836771.135571</v>
      </c>
      <c r="K21" s="14">
        <f>IF(J21=0, VLOOKUP(B21, 'Data (2)'!$B$5:$BP$270, COLUMNS('Data (2)'!$B$5:$BP$5) - 1, FALSE),J21)</f>
        <v>17181836771.135571</v>
      </c>
      <c r="L21" s="14">
        <f t="shared" si="3"/>
        <v>2023</v>
      </c>
      <c r="M21" s="15">
        <f>IF(K21=0, VLOOKUP(B21, 'Data (2)'!$B$5:$BP$270, COLUMNS('Data (2)'!$B$5:$BP$5) - 2, FALSE),K21)</f>
        <v>17181836771.135571</v>
      </c>
      <c r="N21" s="15">
        <f t="shared" si="4"/>
        <v>2023</v>
      </c>
      <c r="O21" s="10">
        <f>IF(K21=0, VLOOKUP(B21, 'Data (2)'!$B$5:$BP$270, COLUMNS('Data (2)'!$B$5:$BP$5) - 3, FALSE),K21)</f>
        <v>17181836771.135571</v>
      </c>
      <c r="P21" s="11">
        <f t="shared" si="5"/>
        <v>2023</v>
      </c>
    </row>
    <row r="22" spans="1:16" x14ac:dyDescent="0.3">
      <c r="A22" t="str">
        <f>Data!A25</f>
        <v>Bangladesh</v>
      </c>
      <c r="B22" t="str">
        <f>Data!B25</f>
        <v>BGD</v>
      </c>
      <c r="C22" s="14">
        <v>1869.1639329653894</v>
      </c>
      <c r="D22" s="14">
        <f>IF(C22=0, VLOOKUP(B22, Data!$B$5:$BP$270, COLUMNS(Data!$B$5:$BP$5) - 1, FALSE), C22)</f>
        <v>1869.1639329653894</v>
      </c>
      <c r="E22" s="14">
        <f t="shared" si="0"/>
        <v>2023</v>
      </c>
      <c r="F22" s="15">
        <f>IF(D22=0, VLOOKUP(B22, Data!$B$5:$BP$270, COLUMNS(Data!$B$5:$BP$5) - 2, FALSE), D22)</f>
        <v>1869.1639329653894</v>
      </c>
      <c r="G22" s="15">
        <f t="shared" si="1"/>
        <v>2023</v>
      </c>
      <c r="H22" s="7">
        <f>IF(D22=0, VLOOKUP(B22, Data!$B$5:$BP$270, COLUMNS(Data!$B$5:$BP$5) - 3, FALSE), D22)</f>
        <v>1869.1639329653894</v>
      </c>
      <c r="I22" s="8">
        <f t="shared" si="2"/>
        <v>2023</v>
      </c>
      <c r="J22" s="14">
        <v>323279975125.39056</v>
      </c>
      <c r="K22" s="14">
        <f>IF(J22=0, VLOOKUP(B22, 'Data (2)'!$B$5:$BP$270, COLUMNS('Data (2)'!$B$5:$BP$5) - 1, FALSE),J22)</f>
        <v>323279975125.39056</v>
      </c>
      <c r="L22" s="14">
        <f t="shared" si="3"/>
        <v>2023</v>
      </c>
      <c r="M22" s="15">
        <f>IF(K22=0, VLOOKUP(B22, 'Data (2)'!$B$5:$BP$270, COLUMNS('Data (2)'!$B$5:$BP$5) - 2, FALSE),K22)</f>
        <v>323279975125.39056</v>
      </c>
      <c r="N22" s="15">
        <f t="shared" si="4"/>
        <v>2023</v>
      </c>
      <c r="O22" s="10">
        <f>IF(K22=0, VLOOKUP(B22, 'Data (2)'!$B$5:$BP$270, COLUMNS('Data (2)'!$B$5:$BP$5) - 3, FALSE),K22)</f>
        <v>323279975125.39056</v>
      </c>
      <c r="P22" s="11">
        <f t="shared" si="5"/>
        <v>2023</v>
      </c>
    </row>
    <row r="23" spans="1:16" x14ac:dyDescent="0.3">
      <c r="A23" t="str">
        <f>Data!A26</f>
        <v>Bulgaria</v>
      </c>
      <c r="B23" t="str">
        <f>Data!B26</f>
        <v>BGR</v>
      </c>
      <c r="C23" s="14">
        <v>9779.8220637936411</v>
      </c>
      <c r="D23" s="14">
        <f>IF(C23=0, VLOOKUP(B23, Data!$B$5:$BP$270, COLUMNS(Data!$B$5:$BP$5) - 1, FALSE), C23)</f>
        <v>9779.8220637936411</v>
      </c>
      <c r="E23" s="14">
        <f t="shared" si="0"/>
        <v>2023</v>
      </c>
      <c r="F23" s="15">
        <f>IF(D23=0, VLOOKUP(B23, Data!$B$5:$BP$270, COLUMNS(Data!$B$5:$BP$5) - 2, FALSE), D23)</f>
        <v>9779.8220637936411</v>
      </c>
      <c r="G23" s="15">
        <f t="shared" si="1"/>
        <v>2023</v>
      </c>
      <c r="H23" s="7">
        <f>IF(D23=0, VLOOKUP(B23, Data!$B$5:$BP$270, COLUMNS(Data!$B$5:$BP$5) - 3, FALSE), D23)</f>
        <v>9779.8220637936411</v>
      </c>
      <c r="I23" s="8">
        <f t="shared" si="2"/>
        <v>2023</v>
      </c>
      <c r="J23" s="14">
        <v>62887874404.356712</v>
      </c>
      <c r="K23" s="14">
        <f>IF(J23=0, VLOOKUP(B23, 'Data (2)'!$B$5:$BP$270, COLUMNS('Data (2)'!$B$5:$BP$5) - 1, FALSE),J23)</f>
        <v>62887874404.356712</v>
      </c>
      <c r="L23" s="14">
        <f t="shared" si="3"/>
        <v>2023</v>
      </c>
      <c r="M23" s="15">
        <f>IF(K23=0, VLOOKUP(B23, 'Data (2)'!$B$5:$BP$270, COLUMNS('Data (2)'!$B$5:$BP$5) - 2, FALSE),K23)</f>
        <v>62887874404.356712</v>
      </c>
      <c r="N23" s="15">
        <f t="shared" si="4"/>
        <v>2023</v>
      </c>
      <c r="O23" s="10">
        <f>IF(K23=0, VLOOKUP(B23, 'Data (2)'!$B$5:$BP$270, COLUMNS('Data (2)'!$B$5:$BP$5) - 3, FALSE),K23)</f>
        <v>62887874404.356712</v>
      </c>
      <c r="P23" s="11">
        <f t="shared" si="5"/>
        <v>2023</v>
      </c>
    </row>
    <row r="24" spans="1:16" x14ac:dyDescent="0.3">
      <c r="A24" t="str">
        <f>Data!A27</f>
        <v>Bahrain</v>
      </c>
      <c r="B24" t="str">
        <f>Data!B27</f>
        <v>BHR</v>
      </c>
      <c r="C24" s="14">
        <v>24734.342069295177</v>
      </c>
      <c r="D24" s="14">
        <f>IF(C24=0, VLOOKUP(B24, Data!$B$5:$BP$270, COLUMNS(Data!$B$5:$BP$5) - 1, FALSE), C24)</f>
        <v>24734.342069295177</v>
      </c>
      <c r="E24" s="14">
        <f t="shared" si="0"/>
        <v>2023</v>
      </c>
      <c r="F24" s="15">
        <f>IF(D24=0, VLOOKUP(B24, Data!$B$5:$BP$270, COLUMNS(Data!$B$5:$BP$5) - 2, FALSE), D24)</f>
        <v>24734.342069295177</v>
      </c>
      <c r="G24" s="15">
        <f t="shared" si="1"/>
        <v>2023</v>
      </c>
      <c r="H24" s="7">
        <f>IF(D24=0, VLOOKUP(B24, Data!$B$5:$BP$270, COLUMNS(Data!$B$5:$BP$5) - 3, FALSE), D24)</f>
        <v>24734.342069295177</v>
      </c>
      <c r="I24" s="8">
        <f t="shared" si="2"/>
        <v>2023</v>
      </c>
      <c r="J24" s="14">
        <v>36743087753.016609</v>
      </c>
      <c r="K24" s="14">
        <f>IF(J24=0, VLOOKUP(B24, 'Data (2)'!$B$5:$BP$270, COLUMNS('Data (2)'!$B$5:$BP$5) - 1, FALSE),J24)</f>
        <v>36743087753.016609</v>
      </c>
      <c r="L24" s="14">
        <f t="shared" si="3"/>
        <v>2023</v>
      </c>
      <c r="M24" s="15">
        <f>IF(K24=0, VLOOKUP(B24, 'Data (2)'!$B$5:$BP$270, COLUMNS('Data (2)'!$B$5:$BP$5) - 2, FALSE),K24)</f>
        <v>36743087753.016609</v>
      </c>
      <c r="N24" s="15">
        <f t="shared" si="4"/>
        <v>2023</v>
      </c>
      <c r="O24" s="10">
        <f>IF(K24=0, VLOOKUP(B24, 'Data (2)'!$B$5:$BP$270, COLUMNS('Data (2)'!$B$5:$BP$5) - 3, FALSE),K24)</f>
        <v>36743087753.016609</v>
      </c>
      <c r="P24" s="11">
        <f t="shared" si="5"/>
        <v>2023</v>
      </c>
    </row>
    <row r="25" spans="1:16" x14ac:dyDescent="0.3">
      <c r="A25" t="str">
        <f>Data!A28</f>
        <v>Bahamas, The</v>
      </c>
      <c r="B25" t="str">
        <f>Data!B28</f>
        <v>BHS</v>
      </c>
      <c r="C25" s="14">
        <v>30061.654651319983</v>
      </c>
      <c r="D25" s="14">
        <f>IF(C25=0, VLOOKUP(B25, Data!$B$5:$BP$270, COLUMNS(Data!$B$5:$BP$5) - 1, FALSE), C25)</f>
        <v>30061.654651319983</v>
      </c>
      <c r="E25" s="14">
        <f t="shared" si="0"/>
        <v>2023</v>
      </c>
      <c r="F25" s="15">
        <f>IF(D25=0, VLOOKUP(B25, Data!$B$5:$BP$270, COLUMNS(Data!$B$5:$BP$5) - 2, FALSE), D25)</f>
        <v>30061.654651319983</v>
      </c>
      <c r="G25" s="15">
        <f t="shared" si="1"/>
        <v>2023</v>
      </c>
      <c r="H25" s="7">
        <f>IF(D25=0, VLOOKUP(B25, Data!$B$5:$BP$270, COLUMNS(Data!$B$5:$BP$5) - 3, FALSE), D25)</f>
        <v>30061.654651319983</v>
      </c>
      <c r="I25" s="8">
        <f t="shared" si="2"/>
        <v>2023</v>
      </c>
      <c r="J25" s="14">
        <v>12404130127.191605</v>
      </c>
      <c r="K25" s="14">
        <f>IF(J25=0, VLOOKUP(B25, 'Data (2)'!$B$5:$BP$270, COLUMNS('Data (2)'!$B$5:$BP$5) - 1, FALSE),J25)</f>
        <v>12404130127.191605</v>
      </c>
      <c r="L25" s="14">
        <f t="shared" si="3"/>
        <v>2023</v>
      </c>
      <c r="M25" s="15">
        <f>IF(K25=0, VLOOKUP(B25, 'Data (2)'!$B$5:$BP$270, COLUMNS('Data (2)'!$B$5:$BP$5) - 2, FALSE),K25)</f>
        <v>12404130127.191605</v>
      </c>
      <c r="N25" s="15">
        <f t="shared" si="4"/>
        <v>2023</v>
      </c>
      <c r="O25" s="10">
        <f>IF(K25=0, VLOOKUP(B25, 'Data (2)'!$B$5:$BP$270, COLUMNS('Data (2)'!$B$5:$BP$5) - 3, FALSE),K25)</f>
        <v>12404130127.191605</v>
      </c>
      <c r="P25" s="11">
        <f t="shared" si="5"/>
        <v>2023</v>
      </c>
    </row>
    <row r="26" spans="1:16" x14ac:dyDescent="0.3">
      <c r="A26" t="str">
        <f>Data!A29</f>
        <v>Bosnia and Herzegovina</v>
      </c>
      <c r="B26" t="str">
        <f>Data!B29</f>
        <v>BIH</v>
      </c>
      <c r="C26" s="14">
        <v>6421.0071440214715</v>
      </c>
      <c r="D26" s="14">
        <f>IF(C26=0, VLOOKUP(B26, Data!$B$5:$BP$270, COLUMNS(Data!$B$5:$BP$5) - 1, FALSE), C26)</f>
        <v>6421.0071440214715</v>
      </c>
      <c r="E26" s="14">
        <f t="shared" si="0"/>
        <v>2023</v>
      </c>
      <c r="F26" s="15">
        <f>IF(D26=0, VLOOKUP(B26, Data!$B$5:$BP$270, COLUMNS(Data!$B$5:$BP$5) - 2, FALSE), D26)</f>
        <v>6421.0071440214715</v>
      </c>
      <c r="G26" s="15">
        <f t="shared" si="1"/>
        <v>2023</v>
      </c>
      <c r="H26" s="7">
        <f>IF(D26=0, VLOOKUP(B26, Data!$B$5:$BP$270, COLUMNS(Data!$B$5:$BP$5) - 3, FALSE), D26)</f>
        <v>6421.0071440214715</v>
      </c>
      <c r="I26" s="8">
        <f t="shared" si="2"/>
        <v>2023</v>
      </c>
      <c r="J26" s="14">
        <v>20616871525.359909</v>
      </c>
      <c r="K26" s="14">
        <f>IF(J26=0, VLOOKUP(B26, 'Data (2)'!$B$5:$BP$270, COLUMNS('Data (2)'!$B$5:$BP$5) - 1, FALSE),J26)</f>
        <v>20616871525.359909</v>
      </c>
      <c r="L26" s="14">
        <f t="shared" si="3"/>
        <v>2023</v>
      </c>
      <c r="M26" s="15">
        <f>IF(K26=0, VLOOKUP(B26, 'Data (2)'!$B$5:$BP$270, COLUMNS('Data (2)'!$B$5:$BP$5) - 2, FALSE),K26)</f>
        <v>20616871525.359909</v>
      </c>
      <c r="N26" s="15">
        <f t="shared" si="4"/>
        <v>2023</v>
      </c>
      <c r="O26" s="10">
        <f>IF(K26=0, VLOOKUP(B26, 'Data (2)'!$B$5:$BP$270, COLUMNS('Data (2)'!$B$5:$BP$5) - 3, FALSE),K26)</f>
        <v>20616871525.359909</v>
      </c>
      <c r="P26" s="11">
        <f t="shared" si="5"/>
        <v>2023</v>
      </c>
    </row>
    <row r="27" spans="1:16" x14ac:dyDescent="0.3">
      <c r="A27" t="str">
        <f>Data!A30</f>
        <v>Belarus</v>
      </c>
      <c r="B27" t="str">
        <f>Data!B30</f>
        <v>BLR</v>
      </c>
      <c r="C27" s="14">
        <v>6482.8203327389674</v>
      </c>
      <c r="D27" s="14">
        <f>IF(C27=0, VLOOKUP(B27, Data!$B$5:$BP$270, COLUMNS(Data!$B$5:$BP$5) - 1, FALSE), C27)</f>
        <v>6482.8203327389674</v>
      </c>
      <c r="E27" s="14">
        <f t="shared" si="0"/>
        <v>2023</v>
      </c>
      <c r="F27" s="15">
        <f>IF(D27=0, VLOOKUP(B27, Data!$B$5:$BP$270, COLUMNS(Data!$B$5:$BP$5) - 2, FALSE), D27)</f>
        <v>6482.8203327389674</v>
      </c>
      <c r="G27" s="15">
        <f t="shared" si="1"/>
        <v>2023</v>
      </c>
      <c r="H27" s="7">
        <f>IF(D27=0, VLOOKUP(B27, Data!$B$5:$BP$270, COLUMNS(Data!$B$5:$BP$5) - 3, FALSE), D27)</f>
        <v>6482.8203327389674</v>
      </c>
      <c r="I27" s="8">
        <f t="shared" si="2"/>
        <v>2023</v>
      </c>
      <c r="J27" s="14">
        <v>59501256894.337402</v>
      </c>
      <c r="K27" s="14">
        <f>IF(J27=0, VLOOKUP(B27, 'Data (2)'!$B$5:$BP$270, COLUMNS('Data (2)'!$B$5:$BP$5) - 1, FALSE),J27)</f>
        <v>59501256894.337402</v>
      </c>
      <c r="L27" s="14">
        <f t="shared" si="3"/>
        <v>2023</v>
      </c>
      <c r="M27" s="15">
        <f>IF(K27=0, VLOOKUP(B27, 'Data (2)'!$B$5:$BP$270, COLUMNS('Data (2)'!$B$5:$BP$5) - 2, FALSE),K27)</f>
        <v>59501256894.337402</v>
      </c>
      <c r="N27" s="15">
        <f t="shared" si="4"/>
        <v>2023</v>
      </c>
      <c r="O27" s="10">
        <f>IF(K27=0, VLOOKUP(B27, 'Data (2)'!$B$5:$BP$270, COLUMNS('Data (2)'!$B$5:$BP$5) - 3, FALSE),K27)</f>
        <v>59501256894.337402</v>
      </c>
      <c r="P27" s="11">
        <f t="shared" si="5"/>
        <v>2023</v>
      </c>
    </row>
    <row r="28" spans="1:16" x14ac:dyDescent="0.3">
      <c r="A28" t="str">
        <f>Data!A31</f>
        <v>Belize</v>
      </c>
      <c r="B28" t="str">
        <f>Data!B31</f>
        <v>BLZ</v>
      </c>
      <c r="C28" s="14">
        <v>6385.3735843191344</v>
      </c>
      <c r="D28" s="14">
        <f>IF(C28=0, VLOOKUP(B28, Data!$B$5:$BP$270, COLUMNS(Data!$B$5:$BP$5) - 1, FALSE), C28)</f>
        <v>6385.3735843191344</v>
      </c>
      <c r="E28" s="14">
        <f t="shared" si="0"/>
        <v>2023</v>
      </c>
      <c r="F28" s="15">
        <f>IF(D28=0, VLOOKUP(B28, Data!$B$5:$BP$270, COLUMNS(Data!$B$5:$BP$5) - 2, FALSE), D28)</f>
        <v>6385.3735843191344</v>
      </c>
      <c r="G28" s="15">
        <f t="shared" si="1"/>
        <v>2023</v>
      </c>
      <c r="H28" s="7">
        <f>IF(D28=0, VLOOKUP(B28, Data!$B$5:$BP$270, COLUMNS(Data!$B$5:$BP$5) - 3, FALSE), D28)</f>
        <v>6385.3735843191344</v>
      </c>
      <c r="I28" s="8">
        <f t="shared" si="2"/>
        <v>2023</v>
      </c>
      <c r="J28" s="14">
        <v>2623271102.7779083</v>
      </c>
      <c r="K28" s="14">
        <f>IF(J28=0, VLOOKUP(B28, 'Data (2)'!$B$5:$BP$270, COLUMNS('Data (2)'!$B$5:$BP$5) - 1, FALSE),J28)</f>
        <v>2623271102.7779083</v>
      </c>
      <c r="L28" s="14">
        <f t="shared" si="3"/>
        <v>2023</v>
      </c>
      <c r="M28" s="15">
        <f>IF(K28=0, VLOOKUP(B28, 'Data (2)'!$B$5:$BP$270, COLUMNS('Data (2)'!$B$5:$BP$5) - 2, FALSE),K28)</f>
        <v>2623271102.7779083</v>
      </c>
      <c r="N28" s="15">
        <f t="shared" si="4"/>
        <v>2023</v>
      </c>
      <c r="O28" s="10">
        <f>IF(K28=0, VLOOKUP(B28, 'Data (2)'!$B$5:$BP$270, COLUMNS('Data (2)'!$B$5:$BP$5) - 3, FALSE),K28)</f>
        <v>2623271102.7779083</v>
      </c>
      <c r="P28" s="11">
        <f t="shared" si="5"/>
        <v>2023</v>
      </c>
    </row>
    <row r="29" spans="1:16" x14ac:dyDescent="0.3">
      <c r="A29" t="str">
        <f>Data!A32</f>
        <v>Bermuda</v>
      </c>
      <c r="B29" t="str">
        <f>Data!B32</f>
        <v>BMU</v>
      </c>
      <c r="C29" s="14">
        <v>0</v>
      </c>
      <c r="D29" s="14">
        <f>IF(C29=0, VLOOKUP(B29, Data!$B$5:$BP$270, COLUMNS(Data!$B$5:$BP$5) - 1, FALSE), C29)</f>
        <v>112431.38413377851</v>
      </c>
      <c r="E29" s="14">
        <f t="shared" si="0"/>
        <v>2022</v>
      </c>
      <c r="F29" s="15">
        <f>IF(D29=0, VLOOKUP(B29, Data!$B$5:$BP$270, COLUMNS(Data!$B$5:$BP$5) - 2, FALSE), D29)</f>
        <v>112431.38413377851</v>
      </c>
      <c r="G29" s="15">
        <f t="shared" si="1"/>
        <v>2022</v>
      </c>
      <c r="H29" s="7">
        <f>IF(D29=0, VLOOKUP(B29, Data!$B$5:$BP$270, COLUMNS(Data!$B$5:$BP$5) - 3, FALSE), D29)</f>
        <v>112431.38413377851</v>
      </c>
      <c r="I29" s="8">
        <f t="shared" si="2"/>
        <v>2022</v>
      </c>
      <c r="J29" s="14">
        <v>0</v>
      </c>
      <c r="K29" s="14">
        <f>IF(J29=0, VLOOKUP(B29, 'Data (2)'!$B$5:$BP$270, COLUMNS('Data (2)'!$B$5:$BP$5) - 1, FALSE),J29)</f>
        <v>7150073873.9876442</v>
      </c>
      <c r="L29" s="14">
        <f t="shared" si="3"/>
        <v>2022</v>
      </c>
      <c r="M29" s="15">
        <f>IF(K29=0, VLOOKUP(B29, 'Data (2)'!$B$5:$BP$270, COLUMNS('Data (2)'!$B$5:$BP$5) - 2, FALSE),K29)</f>
        <v>7150073873.9876442</v>
      </c>
      <c r="N29" s="15">
        <f t="shared" si="4"/>
        <v>2022</v>
      </c>
      <c r="O29" s="10">
        <f>IF(K29=0, VLOOKUP(B29, 'Data (2)'!$B$5:$BP$270, COLUMNS('Data (2)'!$B$5:$BP$5) - 3, FALSE),K29)</f>
        <v>7150073873.9876442</v>
      </c>
      <c r="P29" s="11">
        <f t="shared" si="5"/>
        <v>2022</v>
      </c>
    </row>
    <row r="30" spans="1:16" x14ac:dyDescent="0.3">
      <c r="A30" t="str">
        <f>Data!A33</f>
        <v>Bolivia</v>
      </c>
      <c r="B30" t="str">
        <f>Data!B33</f>
        <v>BOL</v>
      </c>
      <c r="C30" s="14">
        <v>3168.7319012557427</v>
      </c>
      <c r="D30" s="14">
        <f>IF(C30=0, VLOOKUP(B30, Data!$B$5:$BP$270, COLUMNS(Data!$B$5:$BP$5) - 1, FALSE), C30)</f>
        <v>3168.7319012557427</v>
      </c>
      <c r="E30" s="14">
        <f t="shared" si="0"/>
        <v>2023</v>
      </c>
      <c r="F30" s="15">
        <f>IF(D30=0, VLOOKUP(B30, Data!$B$5:$BP$270, COLUMNS(Data!$B$5:$BP$5) - 2, FALSE), D30)</f>
        <v>3168.7319012557427</v>
      </c>
      <c r="G30" s="15">
        <f t="shared" si="1"/>
        <v>2023</v>
      </c>
      <c r="H30" s="7">
        <f>IF(D30=0, VLOOKUP(B30, Data!$B$5:$BP$270, COLUMNS(Data!$B$5:$BP$5) - 3, FALSE), D30)</f>
        <v>3168.7319012557427</v>
      </c>
      <c r="I30" s="8">
        <f t="shared" si="2"/>
        <v>2023</v>
      </c>
      <c r="J30" s="14">
        <v>39256060138.671761</v>
      </c>
      <c r="K30" s="14">
        <f>IF(J30=0, VLOOKUP(B30, 'Data (2)'!$B$5:$BP$270, COLUMNS('Data (2)'!$B$5:$BP$5) - 1, FALSE),J30)</f>
        <v>39256060138.671761</v>
      </c>
      <c r="L30" s="14">
        <f t="shared" si="3"/>
        <v>2023</v>
      </c>
      <c r="M30" s="15">
        <f>IF(K30=0, VLOOKUP(B30, 'Data (2)'!$B$5:$BP$270, COLUMNS('Data (2)'!$B$5:$BP$5) - 2, FALSE),K30)</f>
        <v>39256060138.671761</v>
      </c>
      <c r="N30" s="15">
        <f t="shared" si="4"/>
        <v>2023</v>
      </c>
      <c r="O30" s="10">
        <f>IF(K30=0, VLOOKUP(B30, 'Data (2)'!$B$5:$BP$270, COLUMNS('Data (2)'!$B$5:$BP$5) - 3, FALSE),K30)</f>
        <v>39256060138.671761</v>
      </c>
      <c r="P30" s="11">
        <f t="shared" si="5"/>
        <v>2023</v>
      </c>
    </row>
    <row r="31" spans="1:16" x14ac:dyDescent="0.3">
      <c r="A31" t="str">
        <f>Data!A34</f>
        <v>Brazil</v>
      </c>
      <c r="B31" t="str">
        <f>Data!B34</f>
        <v>BRA</v>
      </c>
      <c r="C31" s="14">
        <v>9032.1136140633753</v>
      </c>
      <c r="D31" s="14">
        <f>IF(C31=0, VLOOKUP(B31, Data!$B$5:$BP$270, COLUMNS(Data!$B$5:$BP$5) - 1, FALSE), C31)</f>
        <v>9032.1136140633753</v>
      </c>
      <c r="E31" s="14">
        <f t="shared" si="0"/>
        <v>2023</v>
      </c>
      <c r="F31" s="15">
        <f>IF(D31=0, VLOOKUP(B31, Data!$B$5:$BP$270, COLUMNS(Data!$B$5:$BP$5) - 2, FALSE), D31)</f>
        <v>9032.1136140633753</v>
      </c>
      <c r="G31" s="15">
        <f t="shared" si="1"/>
        <v>2023</v>
      </c>
      <c r="H31" s="7">
        <f>IF(D31=0, VLOOKUP(B31, Data!$B$5:$BP$270, COLUMNS(Data!$B$5:$BP$5) - 3, FALSE), D31)</f>
        <v>9032.1136140633753</v>
      </c>
      <c r="I31" s="8">
        <f t="shared" si="2"/>
        <v>2023</v>
      </c>
      <c r="J31" s="14">
        <v>1954752120905.4956</v>
      </c>
      <c r="K31" s="14">
        <f>IF(J31=0, VLOOKUP(B31, 'Data (2)'!$B$5:$BP$270, COLUMNS('Data (2)'!$B$5:$BP$5) - 1, FALSE),J31)</f>
        <v>1954752120905.4956</v>
      </c>
      <c r="L31" s="14">
        <f t="shared" si="3"/>
        <v>2023</v>
      </c>
      <c r="M31" s="15">
        <f>IF(K31=0, VLOOKUP(B31, 'Data (2)'!$B$5:$BP$270, COLUMNS('Data (2)'!$B$5:$BP$5) - 2, FALSE),K31)</f>
        <v>1954752120905.4956</v>
      </c>
      <c r="N31" s="15">
        <f t="shared" si="4"/>
        <v>2023</v>
      </c>
      <c r="O31" s="10">
        <f>IF(K31=0, VLOOKUP(B31, 'Data (2)'!$B$5:$BP$270, COLUMNS('Data (2)'!$B$5:$BP$5) - 3, FALSE),K31)</f>
        <v>1954752120905.4956</v>
      </c>
      <c r="P31" s="11">
        <f t="shared" si="5"/>
        <v>2023</v>
      </c>
    </row>
    <row r="32" spans="1:16" x14ac:dyDescent="0.3">
      <c r="A32" t="str">
        <f>Data!A35</f>
        <v>Barbados</v>
      </c>
      <c r="B32" t="str">
        <f>Data!B35</f>
        <v>BRB</v>
      </c>
      <c r="C32" s="14">
        <v>17690.196482172007</v>
      </c>
      <c r="D32" s="14">
        <f>IF(C32=0, VLOOKUP(B32, Data!$B$5:$BP$270, COLUMNS(Data!$B$5:$BP$5) - 1, FALSE), C32)</f>
        <v>17690.196482172007</v>
      </c>
      <c r="E32" s="14">
        <f t="shared" si="0"/>
        <v>2023</v>
      </c>
      <c r="F32" s="15">
        <f>IF(D32=0, VLOOKUP(B32, Data!$B$5:$BP$270, COLUMNS(Data!$B$5:$BP$5) - 2, FALSE), D32)</f>
        <v>17690.196482172007</v>
      </c>
      <c r="G32" s="15">
        <f t="shared" si="1"/>
        <v>2023</v>
      </c>
      <c r="H32" s="7">
        <f>IF(D32=0, VLOOKUP(B32, Data!$B$5:$BP$270, COLUMNS(Data!$B$5:$BP$5) - 3, FALSE), D32)</f>
        <v>17690.196482172007</v>
      </c>
      <c r="I32" s="8">
        <f t="shared" si="2"/>
        <v>2023</v>
      </c>
      <c r="J32" s="14">
        <v>4988546956.9900951</v>
      </c>
      <c r="K32" s="14">
        <f>IF(J32=0, VLOOKUP(B32, 'Data (2)'!$B$5:$BP$270, COLUMNS('Data (2)'!$B$5:$BP$5) - 1, FALSE),J32)</f>
        <v>4988546956.9900951</v>
      </c>
      <c r="L32" s="14">
        <f t="shared" si="3"/>
        <v>2023</v>
      </c>
      <c r="M32" s="15">
        <f>IF(K32=0, VLOOKUP(B32, 'Data (2)'!$B$5:$BP$270, COLUMNS('Data (2)'!$B$5:$BP$5) - 2, FALSE),K32)</f>
        <v>4988546956.9900951</v>
      </c>
      <c r="N32" s="15">
        <f t="shared" si="4"/>
        <v>2023</v>
      </c>
      <c r="O32" s="10">
        <f>IF(K32=0, VLOOKUP(B32, 'Data (2)'!$B$5:$BP$270, COLUMNS('Data (2)'!$B$5:$BP$5) - 3, FALSE),K32)</f>
        <v>4988546956.9900951</v>
      </c>
      <c r="P32" s="11">
        <f t="shared" si="5"/>
        <v>2023</v>
      </c>
    </row>
    <row r="33" spans="1:16" x14ac:dyDescent="0.3">
      <c r="A33" t="str">
        <f>Data!A36</f>
        <v>Brunei Darussalam</v>
      </c>
      <c r="B33" t="str">
        <f>Data!B36</f>
        <v>BRN</v>
      </c>
      <c r="C33" s="14">
        <v>29132.946854377515</v>
      </c>
      <c r="D33" s="14">
        <f>IF(C33=0, VLOOKUP(B33, Data!$B$5:$BP$270, COLUMNS(Data!$B$5:$BP$5) - 1, FALSE), C33)</f>
        <v>29132.946854377515</v>
      </c>
      <c r="E33" s="14">
        <f t="shared" si="0"/>
        <v>2023</v>
      </c>
      <c r="F33" s="15">
        <f>IF(D33=0, VLOOKUP(B33, Data!$B$5:$BP$270, COLUMNS(Data!$B$5:$BP$5) - 2, FALSE), D33)</f>
        <v>29132.946854377515</v>
      </c>
      <c r="G33" s="15">
        <f t="shared" si="1"/>
        <v>2023</v>
      </c>
      <c r="H33" s="7">
        <f>IF(D33=0, VLOOKUP(B33, Data!$B$5:$BP$270, COLUMNS(Data!$B$5:$BP$5) - 3, FALSE), D33)</f>
        <v>29132.946854377515</v>
      </c>
      <c r="I33" s="8">
        <f t="shared" si="2"/>
        <v>2023</v>
      </c>
      <c r="J33" s="14">
        <v>13183357642.33033</v>
      </c>
      <c r="K33" s="14">
        <f>IF(J33=0, VLOOKUP(B33, 'Data (2)'!$B$5:$BP$270, COLUMNS('Data (2)'!$B$5:$BP$5) - 1, FALSE),J33)</f>
        <v>13183357642.33033</v>
      </c>
      <c r="L33" s="14">
        <f t="shared" si="3"/>
        <v>2023</v>
      </c>
      <c r="M33" s="15">
        <f>IF(K33=0, VLOOKUP(B33, 'Data (2)'!$B$5:$BP$270, COLUMNS('Data (2)'!$B$5:$BP$5) - 2, FALSE),K33)</f>
        <v>13183357642.33033</v>
      </c>
      <c r="N33" s="15">
        <f t="shared" si="4"/>
        <v>2023</v>
      </c>
      <c r="O33" s="10">
        <f>IF(K33=0, VLOOKUP(B33, 'Data (2)'!$B$5:$BP$270, COLUMNS('Data (2)'!$B$5:$BP$5) - 3, FALSE),K33)</f>
        <v>13183357642.33033</v>
      </c>
      <c r="P33" s="11">
        <f t="shared" si="5"/>
        <v>2023</v>
      </c>
    </row>
    <row r="34" spans="1:16" x14ac:dyDescent="0.3">
      <c r="A34" t="str">
        <f>Data!A37</f>
        <v>Bhutan</v>
      </c>
      <c r="B34" t="str">
        <f>Data!B37</f>
        <v>BTN</v>
      </c>
      <c r="C34" s="14">
        <v>0</v>
      </c>
      <c r="D34" s="14">
        <f>IF(C34=0, VLOOKUP(B34, Data!$B$5:$BP$270, COLUMNS(Data!$B$5:$BP$5) - 1, FALSE), C34)</f>
        <v>3336.376299156791</v>
      </c>
      <c r="E34" s="14">
        <f t="shared" si="0"/>
        <v>2022</v>
      </c>
      <c r="F34" s="15">
        <f>IF(D34=0, VLOOKUP(B34, Data!$B$5:$BP$270, COLUMNS(Data!$B$5:$BP$5) - 2, FALSE), D34)</f>
        <v>3336.376299156791</v>
      </c>
      <c r="G34" s="15">
        <f t="shared" si="1"/>
        <v>2022</v>
      </c>
      <c r="H34" s="7">
        <f>IF(D34=0, VLOOKUP(B34, Data!$B$5:$BP$270, COLUMNS(Data!$B$5:$BP$5) - 3, FALSE), D34)</f>
        <v>3336.376299156791</v>
      </c>
      <c r="I34" s="8">
        <f t="shared" si="2"/>
        <v>2022</v>
      </c>
      <c r="J34" s="14">
        <v>0</v>
      </c>
      <c r="K34" s="14">
        <f>IF(J34=0, VLOOKUP(B34, 'Data (2)'!$B$5:$BP$270, COLUMNS('Data (2)'!$B$5:$BP$5) - 1, FALSE),J34)</f>
        <v>2610564317.1567268</v>
      </c>
      <c r="L34" s="14">
        <f t="shared" si="3"/>
        <v>2022</v>
      </c>
      <c r="M34" s="15">
        <f>IF(K34=0, VLOOKUP(B34, 'Data (2)'!$B$5:$BP$270, COLUMNS('Data (2)'!$B$5:$BP$5) - 2, FALSE),K34)</f>
        <v>2610564317.1567268</v>
      </c>
      <c r="N34" s="15">
        <f t="shared" si="4"/>
        <v>2022</v>
      </c>
      <c r="O34" s="10">
        <f>IF(K34=0, VLOOKUP(B34, 'Data (2)'!$B$5:$BP$270, COLUMNS('Data (2)'!$B$5:$BP$5) - 3, FALSE),K34)</f>
        <v>2610564317.1567268</v>
      </c>
      <c r="P34" s="11">
        <f t="shared" si="5"/>
        <v>2022</v>
      </c>
    </row>
    <row r="35" spans="1:16" x14ac:dyDescent="0.3">
      <c r="A35" t="str">
        <f>Data!A38</f>
        <v>Botswana</v>
      </c>
      <c r="B35" t="str">
        <f>Data!B38</f>
        <v>BWA</v>
      </c>
      <c r="C35" s="14">
        <v>6708.0394612414357</v>
      </c>
      <c r="D35" s="14">
        <f>IF(C35=0, VLOOKUP(B35, Data!$B$5:$BP$270, COLUMNS(Data!$B$5:$BP$5) - 1, FALSE), C35)</f>
        <v>6708.0394612414357</v>
      </c>
      <c r="E35" s="14">
        <f t="shared" si="0"/>
        <v>2023</v>
      </c>
      <c r="F35" s="15">
        <f>IF(D35=0, VLOOKUP(B35, Data!$B$5:$BP$270, COLUMNS(Data!$B$5:$BP$5) - 2, FALSE), D35)</f>
        <v>6708.0394612414357</v>
      </c>
      <c r="G35" s="15">
        <f t="shared" si="1"/>
        <v>2023</v>
      </c>
      <c r="H35" s="7">
        <f>IF(D35=0, VLOOKUP(B35, Data!$B$5:$BP$270, COLUMNS(Data!$B$5:$BP$5) - 3, FALSE), D35)</f>
        <v>6708.0394612414357</v>
      </c>
      <c r="I35" s="8">
        <f t="shared" si="2"/>
        <v>2023</v>
      </c>
      <c r="J35" s="14">
        <v>17946366788.711197</v>
      </c>
      <c r="K35" s="14">
        <f>IF(J35=0, VLOOKUP(B35, 'Data (2)'!$B$5:$BP$270, COLUMNS('Data (2)'!$B$5:$BP$5) - 1, FALSE),J35)</f>
        <v>17946366788.711197</v>
      </c>
      <c r="L35" s="14">
        <f t="shared" si="3"/>
        <v>2023</v>
      </c>
      <c r="M35" s="15">
        <f>IF(K35=0, VLOOKUP(B35, 'Data (2)'!$B$5:$BP$270, COLUMNS('Data (2)'!$B$5:$BP$5) - 2, FALSE),K35)</f>
        <v>17946366788.711197</v>
      </c>
      <c r="N35" s="15">
        <f t="shared" si="4"/>
        <v>2023</v>
      </c>
      <c r="O35" s="10">
        <f>IF(K35=0, VLOOKUP(B35, 'Data (2)'!$B$5:$BP$270, COLUMNS('Data (2)'!$B$5:$BP$5) - 3, FALSE),K35)</f>
        <v>17946366788.711197</v>
      </c>
      <c r="P35" s="11">
        <f t="shared" si="5"/>
        <v>2023</v>
      </c>
    </row>
    <row r="36" spans="1:16" x14ac:dyDescent="0.3">
      <c r="A36" t="str">
        <f>Data!A39</f>
        <v>Central African Republic</v>
      </c>
      <c r="B36" t="str">
        <f>Data!B39</f>
        <v>CAF</v>
      </c>
      <c r="C36" s="14">
        <v>357.41141092808999</v>
      </c>
      <c r="D36" s="14">
        <f>IF(C36=0, VLOOKUP(B36, Data!$B$5:$BP$270, COLUMNS(Data!$B$5:$BP$5) - 1, FALSE), C36)</f>
        <v>357.41141092808999</v>
      </c>
      <c r="E36" s="14">
        <f t="shared" si="0"/>
        <v>2023</v>
      </c>
      <c r="F36" s="15">
        <f>IF(D36=0, VLOOKUP(B36, Data!$B$5:$BP$270, COLUMNS(Data!$B$5:$BP$5) - 2, FALSE), D36)</f>
        <v>357.41141092808999</v>
      </c>
      <c r="G36" s="15">
        <f t="shared" si="1"/>
        <v>2023</v>
      </c>
      <c r="H36" s="7">
        <f>IF(D36=0, VLOOKUP(B36, Data!$B$5:$BP$270, COLUMNS(Data!$B$5:$BP$5) - 3, FALSE), D36)</f>
        <v>357.41141092808999</v>
      </c>
      <c r="I36" s="8">
        <f t="shared" si="2"/>
        <v>2023</v>
      </c>
      <c r="J36" s="14">
        <v>2052368906.1435351</v>
      </c>
      <c r="K36" s="14">
        <f>IF(J36=0, VLOOKUP(B36, 'Data (2)'!$B$5:$BP$270, COLUMNS('Data (2)'!$B$5:$BP$5) - 1, FALSE),J36)</f>
        <v>2052368906.1435351</v>
      </c>
      <c r="L36" s="14">
        <f t="shared" si="3"/>
        <v>2023</v>
      </c>
      <c r="M36" s="15">
        <f>IF(K36=0, VLOOKUP(B36, 'Data (2)'!$B$5:$BP$270, COLUMNS('Data (2)'!$B$5:$BP$5) - 2, FALSE),K36)</f>
        <v>2052368906.1435351</v>
      </c>
      <c r="N36" s="15">
        <f t="shared" si="4"/>
        <v>2023</v>
      </c>
      <c r="O36" s="10">
        <f>IF(K36=0, VLOOKUP(B36, 'Data (2)'!$B$5:$BP$270, COLUMNS('Data (2)'!$B$5:$BP$5) - 3, FALSE),K36)</f>
        <v>2052368906.1435351</v>
      </c>
      <c r="P36" s="11">
        <f t="shared" si="5"/>
        <v>2023</v>
      </c>
    </row>
    <row r="37" spans="1:16" x14ac:dyDescent="0.3">
      <c r="A37" t="str">
        <f>Data!A40</f>
        <v>Canada</v>
      </c>
      <c r="B37" t="str">
        <f>Data!B40</f>
        <v>CAN</v>
      </c>
      <c r="C37" s="14">
        <v>44388.402998975063</v>
      </c>
      <c r="D37" s="14">
        <f>IF(C37=0, VLOOKUP(B37, Data!$B$5:$BP$270, COLUMNS(Data!$B$5:$BP$5) - 1, FALSE), C37)</f>
        <v>44388.402998975063</v>
      </c>
      <c r="E37" s="14">
        <f t="shared" si="0"/>
        <v>2023</v>
      </c>
      <c r="F37" s="15">
        <f>IF(D37=0, VLOOKUP(B37, Data!$B$5:$BP$270, COLUMNS(Data!$B$5:$BP$5) - 2, FALSE), D37)</f>
        <v>44388.402998975063</v>
      </c>
      <c r="G37" s="15">
        <f t="shared" si="1"/>
        <v>2023</v>
      </c>
      <c r="H37" s="7">
        <f>IF(D37=0, VLOOKUP(B37, Data!$B$5:$BP$270, COLUMNS(Data!$B$5:$BP$5) - 3, FALSE), D37)</f>
        <v>44388.402998975063</v>
      </c>
      <c r="I37" s="8">
        <f t="shared" si="2"/>
        <v>2023</v>
      </c>
      <c r="J37" s="14">
        <v>1779875574624.5852</v>
      </c>
      <c r="K37" s="14">
        <f>IF(J37=0, VLOOKUP(B37, 'Data (2)'!$B$5:$BP$270, COLUMNS('Data (2)'!$B$5:$BP$5) - 1, FALSE),J37)</f>
        <v>1779875574624.5852</v>
      </c>
      <c r="L37" s="14">
        <f t="shared" si="3"/>
        <v>2023</v>
      </c>
      <c r="M37" s="15">
        <f>IF(K37=0, VLOOKUP(B37, 'Data (2)'!$B$5:$BP$270, COLUMNS('Data (2)'!$B$5:$BP$5) - 2, FALSE),K37)</f>
        <v>1779875574624.5852</v>
      </c>
      <c r="N37" s="15">
        <f t="shared" si="4"/>
        <v>2023</v>
      </c>
      <c r="O37" s="10">
        <f>IF(K37=0, VLOOKUP(B37, 'Data (2)'!$B$5:$BP$270, COLUMNS('Data (2)'!$B$5:$BP$5) - 3, FALSE),K37)</f>
        <v>1779875574624.5852</v>
      </c>
      <c r="P37" s="11">
        <f t="shared" si="5"/>
        <v>2023</v>
      </c>
    </row>
    <row r="38" spans="1:16" x14ac:dyDescent="0.3">
      <c r="A38" t="str">
        <f>Data!A41</f>
        <v>Central Europe and the Baltics</v>
      </c>
      <c r="B38" t="str">
        <f>Data!B41</f>
        <v>CEB</v>
      </c>
      <c r="C38" s="14">
        <v>16383.52064312704</v>
      </c>
      <c r="D38" s="14">
        <f>IF(C38=0, VLOOKUP(B38, Data!$B$5:$BP$270, COLUMNS(Data!$B$5:$BP$5) - 1, FALSE), C38)</f>
        <v>16383.52064312704</v>
      </c>
      <c r="E38" s="14">
        <f t="shared" si="0"/>
        <v>2023</v>
      </c>
      <c r="F38" s="15">
        <f>IF(D38=0, VLOOKUP(B38, Data!$B$5:$BP$270, COLUMNS(Data!$B$5:$BP$5) - 2, FALSE), D38)</f>
        <v>16383.52064312704</v>
      </c>
      <c r="G38" s="15">
        <f t="shared" si="1"/>
        <v>2023</v>
      </c>
      <c r="H38" s="7">
        <f>IF(D38=0, VLOOKUP(B38, Data!$B$5:$BP$270, COLUMNS(Data!$B$5:$BP$5) - 3, FALSE), D38)</f>
        <v>16383.52064312704</v>
      </c>
      <c r="I38" s="8">
        <f t="shared" si="2"/>
        <v>2023</v>
      </c>
      <c r="J38" s="14">
        <v>1640917854713.5828</v>
      </c>
      <c r="K38" s="14">
        <f>IF(J38=0, VLOOKUP(B38, 'Data (2)'!$B$5:$BP$270, COLUMNS('Data (2)'!$B$5:$BP$5) - 1, FALSE),J38)</f>
        <v>1640917854713.5828</v>
      </c>
      <c r="L38" s="14">
        <f t="shared" si="3"/>
        <v>2023</v>
      </c>
      <c r="M38" s="15">
        <f>IF(K38=0, VLOOKUP(B38, 'Data (2)'!$B$5:$BP$270, COLUMNS('Data (2)'!$B$5:$BP$5) - 2, FALSE),K38)</f>
        <v>1640917854713.5828</v>
      </c>
      <c r="N38" s="15">
        <f t="shared" si="4"/>
        <v>2023</v>
      </c>
      <c r="O38" s="10">
        <f>IF(K38=0, VLOOKUP(B38, 'Data (2)'!$B$5:$BP$270, COLUMNS('Data (2)'!$B$5:$BP$5) - 3, FALSE),K38)</f>
        <v>1640917854713.5828</v>
      </c>
      <c r="P38" s="11">
        <f t="shared" si="5"/>
        <v>2023</v>
      </c>
    </row>
    <row r="39" spans="1:16" x14ac:dyDescent="0.3">
      <c r="A39" t="str">
        <f>Data!A42</f>
        <v>Switzerland</v>
      </c>
      <c r="B39" t="str">
        <f>Data!B42</f>
        <v>CHE</v>
      </c>
      <c r="C39" s="14">
        <v>89942.537545472005</v>
      </c>
      <c r="D39" s="14">
        <f>IF(C39=0, VLOOKUP(B39, Data!$B$5:$BP$270, COLUMNS(Data!$B$5:$BP$5) - 1, FALSE), C39)</f>
        <v>89942.537545472005</v>
      </c>
      <c r="E39" s="14">
        <f t="shared" si="0"/>
        <v>2023</v>
      </c>
      <c r="F39" s="15">
        <f>IF(D39=0, VLOOKUP(B39, Data!$B$5:$BP$270, COLUMNS(Data!$B$5:$BP$5) - 2, FALSE), D39)</f>
        <v>89942.537545472005</v>
      </c>
      <c r="G39" s="15">
        <f t="shared" si="1"/>
        <v>2023</v>
      </c>
      <c r="H39" s="7">
        <f>IF(D39=0, VLOOKUP(B39, Data!$B$5:$BP$270, COLUMNS(Data!$B$5:$BP$5) - 3, FALSE), D39)</f>
        <v>89942.537545472005</v>
      </c>
      <c r="I39" s="8">
        <f t="shared" si="2"/>
        <v>2023</v>
      </c>
      <c r="J39" s="14">
        <v>795978145781.87048</v>
      </c>
      <c r="K39" s="14">
        <f>IF(J39=0, VLOOKUP(B39, 'Data (2)'!$B$5:$BP$270, COLUMNS('Data (2)'!$B$5:$BP$5) - 1, FALSE),J39)</f>
        <v>795978145781.87048</v>
      </c>
      <c r="L39" s="14">
        <f t="shared" si="3"/>
        <v>2023</v>
      </c>
      <c r="M39" s="15">
        <f>IF(K39=0, VLOOKUP(B39, 'Data (2)'!$B$5:$BP$270, COLUMNS('Data (2)'!$B$5:$BP$5) - 2, FALSE),K39)</f>
        <v>795978145781.87048</v>
      </c>
      <c r="N39" s="15">
        <f t="shared" si="4"/>
        <v>2023</v>
      </c>
      <c r="O39" s="10">
        <f>IF(K39=0, VLOOKUP(B39, 'Data (2)'!$B$5:$BP$270, COLUMNS('Data (2)'!$B$5:$BP$5) - 3, FALSE),K39)</f>
        <v>795978145781.87048</v>
      </c>
      <c r="P39" s="11">
        <f t="shared" si="5"/>
        <v>2023</v>
      </c>
    </row>
    <row r="40" spans="1:16" x14ac:dyDescent="0.3">
      <c r="A40" t="str">
        <f>Data!A43</f>
        <v>Channel Islands</v>
      </c>
      <c r="B40" t="str">
        <f>Data!B43</f>
        <v>CHI</v>
      </c>
      <c r="C40" s="14">
        <v>0</v>
      </c>
      <c r="D40" s="14">
        <f>IF(C40=0, VLOOKUP(B40, Data!$B$5:$BP$270, COLUMNS(Data!$B$5:$BP$5) - 1, FALSE), C40)</f>
        <v>0</v>
      </c>
      <c r="E40" s="14">
        <f t="shared" si="0"/>
        <v>2023</v>
      </c>
      <c r="F40" s="15">
        <f>IF(D40=0, VLOOKUP(B40, Data!$B$5:$BP$270, COLUMNS(Data!$B$5:$BP$5) - 2, FALSE), D40)</f>
        <v>0</v>
      </c>
      <c r="G40" s="15">
        <f t="shared" si="1"/>
        <v>2021</v>
      </c>
      <c r="H40" s="7">
        <f>IF(D40=0, VLOOKUP(B40, Data!$B$5:$BP$270, COLUMNS(Data!$B$5:$BP$5) - 3, FALSE), D40)</f>
        <v>0</v>
      </c>
      <c r="I40" s="8">
        <f t="shared" si="2"/>
        <v>2020</v>
      </c>
      <c r="J40" s="14">
        <v>0</v>
      </c>
      <c r="K40" s="14">
        <f>IF(J40=0, VLOOKUP(B40, 'Data (2)'!$B$5:$BP$270, COLUMNS('Data (2)'!$B$5:$BP$5) - 1, FALSE),J40)</f>
        <v>0</v>
      </c>
      <c r="L40" s="14">
        <f t="shared" si="3"/>
        <v>2023</v>
      </c>
      <c r="M40" s="15">
        <f>IF(K40=0, VLOOKUP(B40, 'Data (2)'!$B$5:$BP$270, COLUMNS('Data (2)'!$B$5:$BP$5) - 2, FALSE),K40)</f>
        <v>0</v>
      </c>
      <c r="N40" s="15">
        <f t="shared" si="4"/>
        <v>2021</v>
      </c>
      <c r="O40" s="10">
        <f>IF(K40=0, VLOOKUP(B40, 'Data (2)'!$B$5:$BP$270, COLUMNS('Data (2)'!$B$5:$BP$5) - 3, FALSE),K40)</f>
        <v>0</v>
      </c>
      <c r="P40" s="11">
        <f t="shared" si="5"/>
        <v>2020</v>
      </c>
    </row>
    <row r="41" spans="1:16" x14ac:dyDescent="0.3">
      <c r="A41" t="str">
        <f>Data!A44</f>
        <v>Chile</v>
      </c>
      <c r="B41" t="str">
        <f>Data!B44</f>
        <v>CHL</v>
      </c>
      <c r="C41" s="14">
        <v>14247.713348023513</v>
      </c>
      <c r="D41" s="14">
        <f>IF(C41=0, VLOOKUP(B41, Data!$B$5:$BP$270, COLUMNS(Data!$B$5:$BP$5) - 1, FALSE), C41)</f>
        <v>14247.713348023513</v>
      </c>
      <c r="E41" s="14">
        <f t="shared" si="0"/>
        <v>2023</v>
      </c>
      <c r="F41" s="15">
        <f>IF(D41=0, VLOOKUP(B41, Data!$B$5:$BP$270, COLUMNS(Data!$B$5:$BP$5) - 2, FALSE), D41)</f>
        <v>14247.713348023513</v>
      </c>
      <c r="G41" s="15">
        <f t="shared" si="1"/>
        <v>2023</v>
      </c>
      <c r="H41" s="7">
        <f>IF(D41=0, VLOOKUP(B41, Data!$B$5:$BP$270, COLUMNS(Data!$B$5:$BP$5) - 3, FALSE), D41)</f>
        <v>14247.713348023513</v>
      </c>
      <c r="I41" s="8">
        <f t="shared" si="2"/>
        <v>2023</v>
      </c>
      <c r="J41" s="14">
        <v>279676771459.22888</v>
      </c>
      <c r="K41" s="14">
        <f>IF(J41=0, VLOOKUP(B41, 'Data (2)'!$B$5:$BP$270, COLUMNS('Data (2)'!$B$5:$BP$5) - 1, FALSE),J41)</f>
        <v>279676771459.22888</v>
      </c>
      <c r="L41" s="14">
        <f t="shared" si="3"/>
        <v>2023</v>
      </c>
      <c r="M41" s="15">
        <f>IF(K41=0, VLOOKUP(B41, 'Data (2)'!$B$5:$BP$270, COLUMNS('Data (2)'!$B$5:$BP$5) - 2, FALSE),K41)</f>
        <v>279676771459.22888</v>
      </c>
      <c r="N41" s="15">
        <f t="shared" si="4"/>
        <v>2023</v>
      </c>
      <c r="O41" s="10">
        <f>IF(K41=0, VLOOKUP(B41, 'Data (2)'!$B$5:$BP$270, COLUMNS('Data (2)'!$B$5:$BP$5) - 3, FALSE),K41)</f>
        <v>279676771459.22888</v>
      </c>
      <c r="P41" s="11">
        <f t="shared" si="5"/>
        <v>2023</v>
      </c>
    </row>
    <row r="42" spans="1:16" x14ac:dyDescent="0.3">
      <c r="A42" t="str">
        <f>Data!A45</f>
        <v>China</v>
      </c>
      <c r="B42" t="str">
        <f>Data!B45</f>
        <v>CHN</v>
      </c>
      <c r="C42" s="14">
        <v>12174.004107564064</v>
      </c>
      <c r="D42" s="14">
        <f>IF(C42=0, VLOOKUP(B42, Data!$B$5:$BP$270, COLUMNS(Data!$B$5:$BP$5) - 1, FALSE), C42)</f>
        <v>12174.004107564064</v>
      </c>
      <c r="E42" s="14">
        <f t="shared" si="0"/>
        <v>2023</v>
      </c>
      <c r="F42" s="15">
        <f>IF(D42=0, VLOOKUP(B42, Data!$B$5:$BP$270, COLUMNS(Data!$B$5:$BP$5) - 2, FALSE), D42)</f>
        <v>12174.004107564064</v>
      </c>
      <c r="G42" s="15">
        <f t="shared" si="1"/>
        <v>2023</v>
      </c>
      <c r="H42" s="7">
        <f>IF(D42=0, VLOOKUP(B42, Data!$B$5:$BP$270, COLUMNS(Data!$B$5:$BP$5) - 3, FALSE), D42)</f>
        <v>12174.004107564064</v>
      </c>
      <c r="I42" s="8">
        <f t="shared" si="2"/>
        <v>2023</v>
      </c>
      <c r="J42" s="14">
        <v>17173989334581.701</v>
      </c>
      <c r="K42" s="14">
        <f>IF(J42=0, VLOOKUP(B42, 'Data (2)'!$B$5:$BP$270, COLUMNS('Data (2)'!$B$5:$BP$5) - 1, FALSE),J42)</f>
        <v>17173989334581.701</v>
      </c>
      <c r="L42" s="14">
        <f t="shared" si="3"/>
        <v>2023</v>
      </c>
      <c r="M42" s="15">
        <f>IF(K42=0, VLOOKUP(B42, 'Data (2)'!$B$5:$BP$270, COLUMNS('Data (2)'!$B$5:$BP$5) - 2, FALSE),K42)</f>
        <v>17173989334581.701</v>
      </c>
      <c r="N42" s="15">
        <f t="shared" si="4"/>
        <v>2023</v>
      </c>
      <c r="O42" s="10">
        <f>IF(K42=0, VLOOKUP(B42, 'Data (2)'!$B$5:$BP$270, COLUMNS('Data (2)'!$B$5:$BP$5) - 3, FALSE),K42)</f>
        <v>17173989334581.701</v>
      </c>
      <c r="P42" s="11">
        <f t="shared" si="5"/>
        <v>2023</v>
      </c>
    </row>
    <row r="43" spans="1:16" x14ac:dyDescent="0.3">
      <c r="A43" t="str">
        <f>Data!A46</f>
        <v>Cote d'Ivoire</v>
      </c>
      <c r="B43" t="str">
        <f>Data!B46</f>
        <v>CIV</v>
      </c>
      <c r="C43" s="14">
        <v>2493.4556101549101</v>
      </c>
      <c r="D43" s="14">
        <f>IF(C43=0, VLOOKUP(B43, Data!$B$5:$BP$270, COLUMNS(Data!$B$5:$BP$5) - 1, FALSE), C43)</f>
        <v>2493.4556101549101</v>
      </c>
      <c r="E43" s="14">
        <f t="shared" si="0"/>
        <v>2023</v>
      </c>
      <c r="F43" s="15">
        <f>IF(D43=0, VLOOKUP(B43, Data!$B$5:$BP$270, COLUMNS(Data!$B$5:$BP$5) - 2, FALSE), D43)</f>
        <v>2493.4556101549101</v>
      </c>
      <c r="G43" s="15">
        <f t="shared" si="1"/>
        <v>2023</v>
      </c>
      <c r="H43" s="7">
        <f>IF(D43=0, VLOOKUP(B43, Data!$B$5:$BP$270, COLUMNS(Data!$B$5:$BP$5) - 3, FALSE), D43)</f>
        <v>2493.4556101549101</v>
      </c>
      <c r="I43" s="8">
        <f t="shared" si="2"/>
        <v>2023</v>
      </c>
      <c r="J43" s="14">
        <v>71993628609.493469</v>
      </c>
      <c r="K43" s="14">
        <f>IF(J43=0, VLOOKUP(B43, 'Data (2)'!$B$5:$BP$270, COLUMNS('Data (2)'!$B$5:$BP$5) - 1, FALSE),J43)</f>
        <v>71993628609.493469</v>
      </c>
      <c r="L43" s="14">
        <f t="shared" si="3"/>
        <v>2023</v>
      </c>
      <c r="M43" s="15">
        <f>IF(K43=0, VLOOKUP(B43, 'Data (2)'!$B$5:$BP$270, COLUMNS('Data (2)'!$B$5:$BP$5) - 2, FALSE),K43)</f>
        <v>71993628609.493469</v>
      </c>
      <c r="N43" s="15">
        <f t="shared" si="4"/>
        <v>2023</v>
      </c>
      <c r="O43" s="10">
        <f>IF(K43=0, VLOOKUP(B43, 'Data (2)'!$B$5:$BP$270, COLUMNS('Data (2)'!$B$5:$BP$5) - 3, FALSE),K43)</f>
        <v>71993628609.493469</v>
      </c>
      <c r="P43" s="11">
        <f t="shared" si="5"/>
        <v>2023</v>
      </c>
    </row>
    <row r="44" spans="1:16" x14ac:dyDescent="0.3">
      <c r="A44" t="str">
        <f>Data!A47</f>
        <v>Cameroon</v>
      </c>
      <c r="B44" t="str">
        <f>Data!B47</f>
        <v>CMR</v>
      </c>
      <c r="C44" s="14">
        <v>1461.0196043387364</v>
      </c>
      <c r="D44" s="14">
        <f>IF(C44=0, VLOOKUP(B44, Data!$B$5:$BP$270, COLUMNS(Data!$B$5:$BP$5) - 1, FALSE), C44)</f>
        <v>1461.0196043387364</v>
      </c>
      <c r="E44" s="14">
        <f t="shared" si="0"/>
        <v>2023</v>
      </c>
      <c r="F44" s="15">
        <f>IF(D44=0, VLOOKUP(B44, Data!$B$5:$BP$270, COLUMNS(Data!$B$5:$BP$5) - 2, FALSE), D44)</f>
        <v>1461.0196043387364</v>
      </c>
      <c r="G44" s="15">
        <f t="shared" si="1"/>
        <v>2023</v>
      </c>
      <c r="H44" s="7">
        <f>IF(D44=0, VLOOKUP(B44, Data!$B$5:$BP$270, COLUMNS(Data!$B$5:$BP$5) - 3, FALSE), D44)</f>
        <v>1461.0196043387364</v>
      </c>
      <c r="I44" s="8">
        <f t="shared" si="2"/>
        <v>2023</v>
      </c>
      <c r="J44" s="14">
        <v>41854256684.235855</v>
      </c>
      <c r="K44" s="14">
        <f>IF(J44=0, VLOOKUP(B44, 'Data (2)'!$B$5:$BP$270, COLUMNS('Data (2)'!$B$5:$BP$5) - 1, FALSE),J44)</f>
        <v>41854256684.235855</v>
      </c>
      <c r="L44" s="14">
        <f t="shared" si="3"/>
        <v>2023</v>
      </c>
      <c r="M44" s="15">
        <f>IF(K44=0, VLOOKUP(B44, 'Data (2)'!$B$5:$BP$270, COLUMNS('Data (2)'!$B$5:$BP$5) - 2, FALSE),K44)</f>
        <v>41854256684.235855</v>
      </c>
      <c r="N44" s="15">
        <f t="shared" si="4"/>
        <v>2023</v>
      </c>
      <c r="O44" s="10">
        <f>IF(K44=0, VLOOKUP(B44, 'Data (2)'!$B$5:$BP$270, COLUMNS('Data (2)'!$B$5:$BP$5) - 3, FALSE),K44)</f>
        <v>41854256684.235855</v>
      </c>
      <c r="P44" s="11">
        <f t="shared" si="5"/>
        <v>2023</v>
      </c>
    </row>
    <row r="45" spans="1:16" x14ac:dyDescent="0.3">
      <c r="A45" t="str">
        <f>Data!A48</f>
        <v>Congo, Dem. Rep.</v>
      </c>
      <c r="B45" t="str">
        <f>Data!B48</f>
        <v>COD</v>
      </c>
      <c r="C45" s="14">
        <v>555.79909869939058</v>
      </c>
      <c r="D45" s="14">
        <f>IF(C45=0, VLOOKUP(B45, Data!$B$5:$BP$270, COLUMNS(Data!$B$5:$BP$5) - 1, FALSE), C45)</f>
        <v>555.79909869939058</v>
      </c>
      <c r="E45" s="14">
        <f t="shared" si="0"/>
        <v>2023</v>
      </c>
      <c r="F45" s="15">
        <f>IF(D45=0, VLOOKUP(B45, Data!$B$5:$BP$270, COLUMNS(Data!$B$5:$BP$5) - 2, FALSE), D45)</f>
        <v>555.79909869939058</v>
      </c>
      <c r="G45" s="15">
        <f t="shared" si="1"/>
        <v>2023</v>
      </c>
      <c r="H45" s="7">
        <f>IF(D45=0, VLOOKUP(B45, Data!$B$5:$BP$270, COLUMNS(Data!$B$5:$BP$5) - 3, FALSE), D45)</f>
        <v>555.79909869939058</v>
      </c>
      <c r="I45" s="8">
        <f t="shared" si="2"/>
        <v>2023</v>
      </c>
      <c r="J45" s="14">
        <v>56837576516.868828</v>
      </c>
      <c r="K45" s="14">
        <f>IF(J45=0, VLOOKUP(B45, 'Data (2)'!$B$5:$BP$270, COLUMNS('Data (2)'!$B$5:$BP$5) - 1, FALSE),J45)</f>
        <v>56837576516.868828</v>
      </c>
      <c r="L45" s="14">
        <f t="shared" si="3"/>
        <v>2023</v>
      </c>
      <c r="M45" s="15">
        <f>IF(K45=0, VLOOKUP(B45, 'Data (2)'!$B$5:$BP$270, COLUMNS('Data (2)'!$B$5:$BP$5) - 2, FALSE),K45)</f>
        <v>56837576516.868828</v>
      </c>
      <c r="N45" s="15">
        <f t="shared" si="4"/>
        <v>2023</v>
      </c>
      <c r="O45" s="10">
        <f>IF(K45=0, VLOOKUP(B45, 'Data (2)'!$B$5:$BP$270, COLUMNS('Data (2)'!$B$5:$BP$5) - 3, FALSE),K45)</f>
        <v>56837576516.868828</v>
      </c>
      <c r="P45" s="11">
        <f t="shared" si="5"/>
        <v>2023</v>
      </c>
    </row>
    <row r="46" spans="1:16" x14ac:dyDescent="0.3">
      <c r="A46" t="str">
        <f>Data!A49</f>
        <v>Congo, Rep.</v>
      </c>
      <c r="B46" t="str">
        <f>Data!B49</f>
        <v>COG</v>
      </c>
      <c r="C46" s="14">
        <v>1697.9612192231207</v>
      </c>
      <c r="D46" s="14">
        <f>IF(C46=0, VLOOKUP(B46, Data!$B$5:$BP$270, COLUMNS(Data!$B$5:$BP$5) - 1, FALSE), C46)</f>
        <v>1697.9612192231207</v>
      </c>
      <c r="E46" s="14">
        <f t="shared" si="0"/>
        <v>2023</v>
      </c>
      <c r="F46" s="15">
        <f>IF(D46=0, VLOOKUP(B46, Data!$B$5:$BP$270, COLUMNS(Data!$B$5:$BP$5) - 2, FALSE), D46)</f>
        <v>1697.9612192231207</v>
      </c>
      <c r="G46" s="15">
        <f t="shared" si="1"/>
        <v>2023</v>
      </c>
      <c r="H46" s="7">
        <f>IF(D46=0, VLOOKUP(B46, Data!$B$5:$BP$270, COLUMNS(Data!$B$5:$BP$5) - 3, FALSE), D46)</f>
        <v>1697.9612192231207</v>
      </c>
      <c r="I46" s="8">
        <f t="shared" si="2"/>
        <v>2023</v>
      </c>
      <c r="J46" s="14">
        <v>10369226732.875879</v>
      </c>
      <c r="K46" s="14">
        <f>IF(J46=0, VLOOKUP(B46, 'Data (2)'!$B$5:$BP$270, COLUMNS('Data (2)'!$B$5:$BP$5) - 1, FALSE),J46)</f>
        <v>10369226732.875879</v>
      </c>
      <c r="L46" s="14">
        <f t="shared" si="3"/>
        <v>2023</v>
      </c>
      <c r="M46" s="15">
        <f>IF(K46=0, VLOOKUP(B46, 'Data (2)'!$B$5:$BP$270, COLUMNS('Data (2)'!$B$5:$BP$5) - 2, FALSE),K46)</f>
        <v>10369226732.875879</v>
      </c>
      <c r="N46" s="15">
        <f t="shared" si="4"/>
        <v>2023</v>
      </c>
      <c r="O46" s="10">
        <f>IF(K46=0, VLOOKUP(B46, 'Data (2)'!$B$5:$BP$270, COLUMNS('Data (2)'!$B$5:$BP$5) - 3, FALSE),K46)</f>
        <v>10369226732.875879</v>
      </c>
      <c r="P46" s="11">
        <f t="shared" si="5"/>
        <v>2023</v>
      </c>
    </row>
    <row r="47" spans="1:16" x14ac:dyDescent="0.3">
      <c r="A47" t="str">
        <f>Data!A50</f>
        <v>Colombia</v>
      </c>
      <c r="B47" t="str">
        <f>Data!B50</f>
        <v>COL</v>
      </c>
      <c r="C47" s="14">
        <v>6850.1963455067189</v>
      </c>
      <c r="D47" s="14">
        <f>IF(C47=0, VLOOKUP(B47, Data!$B$5:$BP$270, COLUMNS(Data!$B$5:$BP$5) - 1, FALSE), C47)</f>
        <v>6850.1963455067189</v>
      </c>
      <c r="E47" s="14">
        <f t="shared" si="0"/>
        <v>2023</v>
      </c>
      <c r="F47" s="15">
        <f>IF(D47=0, VLOOKUP(B47, Data!$B$5:$BP$270, COLUMNS(Data!$B$5:$BP$5) - 2, FALSE), D47)</f>
        <v>6850.1963455067189</v>
      </c>
      <c r="G47" s="15">
        <f t="shared" si="1"/>
        <v>2023</v>
      </c>
      <c r="H47" s="7">
        <f>IF(D47=0, VLOOKUP(B47, Data!$B$5:$BP$270, COLUMNS(Data!$B$5:$BP$5) - 3, FALSE), D47)</f>
        <v>6850.1963455067189</v>
      </c>
      <c r="I47" s="8">
        <f t="shared" si="2"/>
        <v>2023</v>
      </c>
      <c r="J47" s="14">
        <v>356793627488.70349</v>
      </c>
      <c r="K47" s="14">
        <f>IF(J47=0, VLOOKUP(B47, 'Data (2)'!$B$5:$BP$270, COLUMNS('Data (2)'!$B$5:$BP$5) - 1, FALSE),J47)</f>
        <v>356793627488.70349</v>
      </c>
      <c r="L47" s="14">
        <f t="shared" si="3"/>
        <v>2023</v>
      </c>
      <c r="M47" s="15">
        <f>IF(K47=0, VLOOKUP(B47, 'Data (2)'!$B$5:$BP$270, COLUMNS('Data (2)'!$B$5:$BP$5) - 2, FALSE),K47)</f>
        <v>356793627488.70349</v>
      </c>
      <c r="N47" s="15">
        <f t="shared" si="4"/>
        <v>2023</v>
      </c>
      <c r="O47" s="10">
        <f>IF(K47=0, VLOOKUP(B47, 'Data (2)'!$B$5:$BP$270, COLUMNS('Data (2)'!$B$5:$BP$5) - 3, FALSE),K47)</f>
        <v>356793627488.70349</v>
      </c>
      <c r="P47" s="11">
        <f t="shared" si="5"/>
        <v>2023</v>
      </c>
    </row>
    <row r="48" spans="1:16" x14ac:dyDescent="0.3">
      <c r="A48" t="str">
        <f>Data!A51</f>
        <v>Comoros</v>
      </c>
      <c r="B48" t="str">
        <f>Data!B51</f>
        <v>COM</v>
      </c>
      <c r="C48" s="14">
        <v>1374.4550562056654</v>
      </c>
      <c r="D48" s="14">
        <f>IF(C48=0, VLOOKUP(B48, Data!$B$5:$BP$270, COLUMNS(Data!$B$5:$BP$5) - 1, FALSE), C48)</f>
        <v>1374.4550562056654</v>
      </c>
      <c r="E48" s="14">
        <f t="shared" si="0"/>
        <v>2023</v>
      </c>
      <c r="F48" s="15">
        <f>IF(D48=0, VLOOKUP(B48, Data!$B$5:$BP$270, COLUMNS(Data!$B$5:$BP$5) - 2, FALSE), D48)</f>
        <v>1374.4550562056654</v>
      </c>
      <c r="G48" s="15">
        <f t="shared" si="1"/>
        <v>2023</v>
      </c>
      <c r="H48" s="7">
        <f>IF(D48=0, VLOOKUP(B48, Data!$B$5:$BP$270, COLUMNS(Data!$B$5:$BP$5) - 3, FALSE), D48)</f>
        <v>1374.4550562056654</v>
      </c>
      <c r="I48" s="8">
        <f t="shared" si="2"/>
        <v>2023</v>
      </c>
      <c r="J48" s="14">
        <v>1171138792.0164423</v>
      </c>
      <c r="K48" s="14">
        <f>IF(J48=0, VLOOKUP(B48, 'Data (2)'!$B$5:$BP$270, COLUMNS('Data (2)'!$B$5:$BP$5) - 1, FALSE),J48)</f>
        <v>1171138792.0164423</v>
      </c>
      <c r="L48" s="14">
        <f t="shared" si="3"/>
        <v>2023</v>
      </c>
      <c r="M48" s="15">
        <f>IF(K48=0, VLOOKUP(B48, 'Data (2)'!$B$5:$BP$270, COLUMNS('Data (2)'!$B$5:$BP$5) - 2, FALSE),K48)</f>
        <v>1171138792.0164423</v>
      </c>
      <c r="N48" s="15">
        <f t="shared" si="4"/>
        <v>2023</v>
      </c>
      <c r="O48" s="10">
        <f>IF(K48=0, VLOOKUP(B48, 'Data (2)'!$B$5:$BP$270, COLUMNS('Data (2)'!$B$5:$BP$5) - 3, FALSE),K48)</f>
        <v>1171138792.0164423</v>
      </c>
      <c r="P48" s="11">
        <f t="shared" si="5"/>
        <v>2023</v>
      </c>
    </row>
    <row r="49" spans="1:16" x14ac:dyDescent="0.3">
      <c r="A49" t="str">
        <f>Data!A52</f>
        <v>Cabo Verde</v>
      </c>
      <c r="B49" t="str">
        <f>Data!B52</f>
        <v>CPV</v>
      </c>
      <c r="C49" s="14">
        <v>3699.5963067048579</v>
      </c>
      <c r="D49" s="14">
        <f>IF(C49=0, VLOOKUP(B49, Data!$B$5:$BP$270, COLUMNS(Data!$B$5:$BP$5) - 1, FALSE), C49)</f>
        <v>3699.5963067048579</v>
      </c>
      <c r="E49" s="14">
        <f t="shared" si="0"/>
        <v>2023</v>
      </c>
      <c r="F49" s="15">
        <f>IF(D49=0, VLOOKUP(B49, Data!$B$5:$BP$270, COLUMNS(Data!$B$5:$BP$5) - 2, FALSE), D49)</f>
        <v>3699.5963067048579</v>
      </c>
      <c r="G49" s="15">
        <f t="shared" si="1"/>
        <v>2023</v>
      </c>
      <c r="H49" s="7">
        <f>IF(D49=0, VLOOKUP(B49, Data!$B$5:$BP$270, COLUMNS(Data!$B$5:$BP$5) - 3, FALSE), D49)</f>
        <v>3699.5963067048579</v>
      </c>
      <c r="I49" s="8">
        <f t="shared" si="2"/>
        <v>2023</v>
      </c>
      <c r="J49" s="14">
        <v>2214881716.0906777</v>
      </c>
      <c r="K49" s="14">
        <f>IF(J49=0, VLOOKUP(B49, 'Data (2)'!$B$5:$BP$270, COLUMNS('Data (2)'!$B$5:$BP$5) - 1, FALSE),J49)</f>
        <v>2214881716.0906777</v>
      </c>
      <c r="L49" s="14">
        <f t="shared" si="3"/>
        <v>2023</v>
      </c>
      <c r="M49" s="15">
        <f>IF(K49=0, VLOOKUP(B49, 'Data (2)'!$B$5:$BP$270, COLUMNS('Data (2)'!$B$5:$BP$5) - 2, FALSE),K49)</f>
        <v>2214881716.0906777</v>
      </c>
      <c r="N49" s="15">
        <f t="shared" si="4"/>
        <v>2023</v>
      </c>
      <c r="O49" s="10">
        <f>IF(K49=0, VLOOKUP(B49, 'Data (2)'!$B$5:$BP$270, COLUMNS('Data (2)'!$B$5:$BP$5) - 3, FALSE),K49)</f>
        <v>2214881716.0906777</v>
      </c>
      <c r="P49" s="11">
        <f t="shared" si="5"/>
        <v>2023</v>
      </c>
    </row>
    <row r="50" spans="1:16" x14ac:dyDescent="0.3">
      <c r="A50" t="str">
        <f>Data!A53</f>
        <v>Costa Rica</v>
      </c>
      <c r="B50" t="str">
        <f>Data!B53</f>
        <v>CRI</v>
      </c>
      <c r="C50" s="14">
        <v>14025.856453592867</v>
      </c>
      <c r="D50" s="14">
        <f>IF(C50=0, VLOOKUP(B50, Data!$B$5:$BP$270, COLUMNS(Data!$B$5:$BP$5) - 1, FALSE), C50)</f>
        <v>14025.856453592867</v>
      </c>
      <c r="E50" s="14">
        <f t="shared" si="0"/>
        <v>2023</v>
      </c>
      <c r="F50" s="15">
        <f>IF(D50=0, VLOOKUP(B50, Data!$B$5:$BP$270, COLUMNS(Data!$B$5:$BP$5) - 2, FALSE), D50)</f>
        <v>14025.856453592867</v>
      </c>
      <c r="G50" s="15">
        <f t="shared" si="1"/>
        <v>2023</v>
      </c>
      <c r="H50" s="7">
        <f>IF(D50=0, VLOOKUP(B50, Data!$B$5:$BP$270, COLUMNS(Data!$B$5:$BP$5) - 3, FALSE), D50)</f>
        <v>14025.856453592867</v>
      </c>
      <c r="I50" s="8">
        <f t="shared" si="2"/>
        <v>2023</v>
      </c>
      <c r="J50" s="14">
        <v>73105190309.292496</v>
      </c>
      <c r="K50" s="14">
        <f>IF(J50=0, VLOOKUP(B50, 'Data (2)'!$B$5:$BP$270, COLUMNS('Data (2)'!$B$5:$BP$5) - 1, FALSE),J50)</f>
        <v>73105190309.292496</v>
      </c>
      <c r="L50" s="14">
        <f t="shared" si="3"/>
        <v>2023</v>
      </c>
      <c r="M50" s="15">
        <f>IF(K50=0, VLOOKUP(B50, 'Data (2)'!$B$5:$BP$270, COLUMNS('Data (2)'!$B$5:$BP$5) - 2, FALSE),K50)</f>
        <v>73105190309.292496</v>
      </c>
      <c r="N50" s="15">
        <f t="shared" si="4"/>
        <v>2023</v>
      </c>
      <c r="O50" s="10">
        <f>IF(K50=0, VLOOKUP(B50, 'Data (2)'!$B$5:$BP$270, COLUMNS('Data (2)'!$B$5:$BP$5) - 3, FALSE),K50)</f>
        <v>73105190309.292496</v>
      </c>
      <c r="P50" s="11">
        <f t="shared" si="5"/>
        <v>2023</v>
      </c>
    </row>
    <row r="51" spans="1:16" x14ac:dyDescent="0.3">
      <c r="A51" t="str">
        <f>Data!A54</f>
        <v>Caribbean small states</v>
      </c>
      <c r="B51" t="str">
        <f>Data!B54</f>
        <v>CSS</v>
      </c>
      <c r="C51" s="14">
        <v>16071.752922159261</v>
      </c>
      <c r="D51" s="14">
        <f>IF(C51=0, VLOOKUP(B51, Data!$B$5:$BP$270, COLUMNS(Data!$B$5:$BP$5) - 1, FALSE), C51)</f>
        <v>16071.752922159261</v>
      </c>
      <c r="E51" s="14">
        <f t="shared" si="0"/>
        <v>2023</v>
      </c>
      <c r="F51" s="15">
        <f>IF(D51=0, VLOOKUP(B51, Data!$B$5:$BP$270, COLUMNS(Data!$B$5:$BP$5) - 2, FALSE), D51)</f>
        <v>16071.752922159261</v>
      </c>
      <c r="G51" s="15">
        <f t="shared" si="1"/>
        <v>2023</v>
      </c>
      <c r="H51" s="7">
        <f>IF(D51=0, VLOOKUP(B51, Data!$B$5:$BP$270, COLUMNS(Data!$B$5:$BP$5) - 3, FALSE), D51)</f>
        <v>16071.752922159261</v>
      </c>
      <c r="I51" s="8">
        <f t="shared" si="2"/>
        <v>2023</v>
      </c>
      <c r="J51" s="14">
        <v>50911102458.134933</v>
      </c>
      <c r="K51" s="14">
        <f>IF(J51=0, VLOOKUP(B51, 'Data (2)'!$B$5:$BP$270, COLUMNS('Data (2)'!$B$5:$BP$5) - 1, FALSE),J51)</f>
        <v>50911102458.134933</v>
      </c>
      <c r="L51" s="14">
        <f t="shared" si="3"/>
        <v>2023</v>
      </c>
      <c r="M51" s="15">
        <f>IF(K51=0, VLOOKUP(B51, 'Data (2)'!$B$5:$BP$270, COLUMNS('Data (2)'!$B$5:$BP$5) - 2, FALSE),K51)</f>
        <v>50911102458.134933</v>
      </c>
      <c r="N51" s="15">
        <f t="shared" si="4"/>
        <v>2023</v>
      </c>
      <c r="O51" s="10">
        <f>IF(K51=0, VLOOKUP(B51, 'Data (2)'!$B$5:$BP$270, COLUMNS('Data (2)'!$B$5:$BP$5) - 3, FALSE),K51)</f>
        <v>50911102458.134933</v>
      </c>
      <c r="P51" s="11">
        <f t="shared" si="5"/>
        <v>2023</v>
      </c>
    </row>
    <row r="52" spans="1:16" x14ac:dyDescent="0.3">
      <c r="A52" t="str">
        <f>Data!A55</f>
        <v>Cuba</v>
      </c>
      <c r="B52" t="str">
        <f>Data!B55</f>
        <v>CUB</v>
      </c>
      <c r="C52" s="14">
        <v>0</v>
      </c>
      <c r="D52" s="14">
        <f>IF(C52=0, VLOOKUP(B52, Data!$B$5:$BP$270, COLUMNS(Data!$B$5:$BP$5) - 1, FALSE), C52)</f>
        <v>7449.6828799407704</v>
      </c>
      <c r="E52" s="14">
        <f t="shared" si="0"/>
        <v>2022</v>
      </c>
      <c r="F52" s="15">
        <f>IF(D52=0, VLOOKUP(B52, Data!$B$5:$BP$270, COLUMNS(Data!$B$5:$BP$5) - 2, FALSE), D52)</f>
        <v>7449.6828799407704</v>
      </c>
      <c r="G52" s="15">
        <f t="shared" si="1"/>
        <v>2022</v>
      </c>
      <c r="H52" s="7">
        <f>IF(D52=0, VLOOKUP(B52, Data!$B$5:$BP$270, COLUMNS(Data!$B$5:$BP$5) - 3, FALSE), D52)</f>
        <v>7449.6828799407704</v>
      </c>
      <c r="I52" s="8">
        <f t="shared" si="2"/>
        <v>2022</v>
      </c>
      <c r="J52" s="14">
        <v>0</v>
      </c>
      <c r="K52" s="14">
        <f>IF(J52=0, VLOOKUP(B52, 'Data (2)'!$B$5:$BP$270, COLUMNS('Data (2)'!$B$5:$BP$5) - 1, FALSE),J52)</f>
        <v>83527267339.325989</v>
      </c>
      <c r="L52" s="14">
        <f t="shared" si="3"/>
        <v>2022</v>
      </c>
      <c r="M52" s="15">
        <f>IF(K52=0, VLOOKUP(B52, 'Data (2)'!$B$5:$BP$270, COLUMNS('Data (2)'!$B$5:$BP$5) - 2, FALSE),K52)</f>
        <v>83527267339.325989</v>
      </c>
      <c r="N52" s="15">
        <f t="shared" si="4"/>
        <v>2022</v>
      </c>
      <c r="O52" s="10">
        <f>IF(K52=0, VLOOKUP(B52, 'Data (2)'!$B$5:$BP$270, COLUMNS('Data (2)'!$B$5:$BP$5) - 3, FALSE),K52)</f>
        <v>83527267339.325989</v>
      </c>
      <c r="P52" s="11">
        <f t="shared" si="5"/>
        <v>2022</v>
      </c>
    </row>
    <row r="53" spans="1:16" x14ac:dyDescent="0.3">
      <c r="A53" t="str">
        <f>Data!A56</f>
        <v>Curacao</v>
      </c>
      <c r="B53" t="str">
        <f>Data!B56</f>
        <v>CUW</v>
      </c>
      <c r="C53" s="14">
        <v>0</v>
      </c>
      <c r="D53" s="14">
        <f>IF(C53=0, VLOOKUP(B53, Data!$B$5:$BP$270, COLUMNS(Data!$B$5:$BP$5) - 1, FALSE), C53)</f>
        <v>17391.615778058498</v>
      </c>
      <c r="E53" s="14">
        <f t="shared" si="0"/>
        <v>2022</v>
      </c>
      <c r="F53" s="15">
        <f>IF(D53=0, VLOOKUP(B53, Data!$B$5:$BP$270, COLUMNS(Data!$B$5:$BP$5) - 2, FALSE), D53)</f>
        <v>17391.615778058498</v>
      </c>
      <c r="G53" s="15">
        <f t="shared" si="1"/>
        <v>2022</v>
      </c>
      <c r="H53" s="7">
        <f>IF(D53=0, VLOOKUP(B53, Data!$B$5:$BP$270, COLUMNS(Data!$B$5:$BP$5) - 3, FALSE), D53)</f>
        <v>17391.615778058498</v>
      </c>
      <c r="I53" s="8">
        <f t="shared" si="2"/>
        <v>2022</v>
      </c>
      <c r="J53" s="14">
        <v>0</v>
      </c>
      <c r="K53" s="14">
        <f>IF(J53=0, VLOOKUP(B53, 'Data (2)'!$B$5:$BP$270, COLUMNS('Data (2)'!$B$5:$BP$5) - 1, FALSE),J53)</f>
        <v>2608672800.2456622</v>
      </c>
      <c r="L53" s="14">
        <f t="shared" si="3"/>
        <v>2022</v>
      </c>
      <c r="M53" s="15">
        <f>IF(K53=0, VLOOKUP(B53, 'Data (2)'!$B$5:$BP$270, COLUMNS('Data (2)'!$B$5:$BP$5) - 2, FALSE),K53)</f>
        <v>2608672800.2456622</v>
      </c>
      <c r="N53" s="15">
        <f t="shared" si="4"/>
        <v>2022</v>
      </c>
      <c r="O53" s="10">
        <f>IF(K53=0, VLOOKUP(B53, 'Data (2)'!$B$5:$BP$270, COLUMNS('Data (2)'!$B$5:$BP$5) - 3, FALSE),K53)</f>
        <v>2608672800.2456622</v>
      </c>
      <c r="P53" s="11">
        <f t="shared" si="5"/>
        <v>2022</v>
      </c>
    </row>
    <row r="54" spans="1:16" x14ac:dyDescent="0.3">
      <c r="A54" t="str">
        <f>Data!A57</f>
        <v>Cayman Islands</v>
      </c>
      <c r="B54" t="str">
        <f>Data!B57</f>
        <v>CYM</v>
      </c>
      <c r="C54" s="14">
        <v>0</v>
      </c>
      <c r="D54" s="14">
        <f>IF(C54=0, VLOOKUP(B54, Data!$B$5:$BP$270, COLUMNS(Data!$B$5:$BP$5) - 1, FALSE), C54)</f>
        <v>82929.303799422662</v>
      </c>
      <c r="E54" s="14">
        <f t="shared" si="0"/>
        <v>2022</v>
      </c>
      <c r="F54" s="15">
        <f>IF(D54=0, VLOOKUP(B54, Data!$B$5:$BP$270, COLUMNS(Data!$B$5:$BP$5) - 2, FALSE), D54)</f>
        <v>82929.303799422662</v>
      </c>
      <c r="G54" s="15">
        <f t="shared" si="1"/>
        <v>2022</v>
      </c>
      <c r="H54" s="7">
        <f>IF(D54=0, VLOOKUP(B54, Data!$B$5:$BP$270, COLUMNS(Data!$B$5:$BP$5) - 3, FALSE), D54)</f>
        <v>82929.303799422662</v>
      </c>
      <c r="I54" s="8">
        <f t="shared" si="2"/>
        <v>2022</v>
      </c>
      <c r="J54" s="14">
        <v>0</v>
      </c>
      <c r="K54" s="14">
        <f>IF(J54=0, VLOOKUP(B54, 'Data (2)'!$B$5:$BP$270, COLUMNS('Data (2)'!$B$5:$BP$5) - 1, FALSE),J54)</f>
        <v>5697740746.843133</v>
      </c>
      <c r="L54" s="14">
        <f t="shared" si="3"/>
        <v>2022</v>
      </c>
      <c r="M54" s="15">
        <f>IF(K54=0, VLOOKUP(B54, 'Data (2)'!$B$5:$BP$270, COLUMNS('Data (2)'!$B$5:$BP$5) - 2, FALSE),K54)</f>
        <v>5697740746.843133</v>
      </c>
      <c r="N54" s="15">
        <f t="shared" si="4"/>
        <v>2022</v>
      </c>
      <c r="O54" s="10">
        <f>IF(K54=0, VLOOKUP(B54, 'Data (2)'!$B$5:$BP$270, COLUMNS('Data (2)'!$B$5:$BP$5) - 3, FALSE),K54)</f>
        <v>5697740746.843133</v>
      </c>
      <c r="P54" s="11">
        <f t="shared" si="5"/>
        <v>2022</v>
      </c>
    </row>
    <row r="55" spans="1:16" x14ac:dyDescent="0.3">
      <c r="A55" t="str">
        <f>Data!A58</f>
        <v>Cyprus</v>
      </c>
      <c r="B55" t="str">
        <f>Data!B58</f>
        <v>CYP</v>
      </c>
      <c r="C55" s="14">
        <v>30768.919921875</v>
      </c>
      <c r="D55" s="14">
        <f>IF(C55=0, VLOOKUP(B55, Data!$B$5:$BP$270, COLUMNS(Data!$B$5:$BP$5) - 1, FALSE), C55)</f>
        <v>30768.919921875</v>
      </c>
      <c r="E55" s="14">
        <f t="shared" si="0"/>
        <v>2023</v>
      </c>
      <c r="F55" s="15">
        <f>IF(D55=0, VLOOKUP(B55, Data!$B$5:$BP$270, COLUMNS(Data!$B$5:$BP$5) - 2, FALSE), D55)</f>
        <v>30768.919921875</v>
      </c>
      <c r="G55" s="15">
        <f t="shared" si="1"/>
        <v>2023</v>
      </c>
      <c r="H55" s="7">
        <f>IF(D55=0, VLOOKUP(B55, Data!$B$5:$BP$270, COLUMNS(Data!$B$5:$BP$5) - 3, FALSE), D55)</f>
        <v>30768.919921875</v>
      </c>
      <c r="I55" s="8">
        <f t="shared" si="2"/>
        <v>2023</v>
      </c>
      <c r="J55" s="14">
        <v>28577218405.253716</v>
      </c>
      <c r="K55" s="14">
        <f>IF(J55=0, VLOOKUP(B55, 'Data (2)'!$B$5:$BP$270, COLUMNS('Data (2)'!$B$5:$BP$5) - 1, FALSE),J55)</f>
        <v>28577218405.253716</v>
      </c>
      <c r="L55" s="14">
        <f t="shared" si="3"/>
        <v>2023</v>
      </c>
      <c r="M55" s="15">
        <f>IF(K55=0, VLOOKUP(B55, 'Data (2)'!$B$5:$BP$270, COLUMNS('Data (2)'!$B$5:$BP$5) - 2, FALSE),K55)</f>
        <v>28577218405.253716</v>
      </c>
      <c r="N55" s="15">
        <f t="shared" si="4"/>
        <v>2023</v>
      </c>
      <c r="O55" s="10">
        <f>IF(K55=0, VLOOKUP(B55, 'Data (2)'!$B$5:$BP$270, COLUMNS('Data (2)'!$B$5:$BP$5) - 3, FALSE),K55)</f>
        <v>28577218405.253716</v>
      </c>
      <c r="P55" s="11">
        <f t="shared" si="5"/>
        <v>2023</v>
      </c>
    </row>
    <row r="56" spans="1:16" x14ac:dyDescent="0.3">
      <c r="A56" t="str">
        <f>Data!A59</f>
        <v>Czechia</v>
      </c>
      <c r="B56" t="str">
        <f>Data!B59</f>
        <v>CZE</v>
      </c>
      <c r="C56" s="14">
        <v>19800.279220569966</v>
      </c>
      <c r="D56" s="14">
        <f>IF(C56=0, VLOOKUP(B56, Data!$B$5:$BP$270, COLUMNS(Data!$B$5:$BP$5) - 1, FALSE), C56)</f>
        <v>19800.279220569966</v>
      </c>
      <c r="E56" s="14">
        <f t="shared" si="0"/>
        <v>2023</v>
      </c>
      <c r="F56" s="15">
        <f>IF(D56=0, VLOOKUP(B56, Data!$B$5:$BP$270, COLUMNS(Data!$B$5:$BP$5) - 2, FALSE), D56)</f>
        <v>19800.279220569966</v>
      </c>
      <c r="G56" s="15">
        <f t="shared" si="1"/>
        <v>2023</v>
      </c>
      <c r="H56" s="7">
        <f>IF(D56=0, VLOOKUP(B56, Data!$B$5:$BP$270, COLUMNS(Data!$B$5:$BP$5) - 3, FALSE), D56)</f>
        <v>19800.279220569966</v>
      </c>
      <c r="I56" s="8">
        <f t="shared" si="2"/>
        <v>2023</v>
      </c>
      <c r="J56" s="14">
        <v>215302078357.6402</v>
      </c>
      <c r="K56" s="14">
        <f>IF(J56=0, VLOOKUP(B56, 'Data (2)'!$B$5:$BP$270, COLUMNS('Data (2)'!$B$5:$BP$5) - 1, FALSE),J56)</f>
        <v>215302078357.6402</v>
      </c>
      <c r="L56" s="14">
        <f t="shared" si="3"/>
        <v>2023</v>
      </c>
      <c r="M56" s="15">
        <f>IF(K56=0, VLOOKUP(B56, 'Data (2)'!$B$5:$BP$270, COLUMNS('Data (2)'!$B$5:$BP$5) - 2, FALSE),K56)</f>
        <v>215302078357.6402</v>
      </c>
      <c r="N56" s="15">
        <f t="shared" si="4"/>
        <v>2023</v>
      </c>
      <c r="O56" s="10">
        <f>IF(K56=0, VLOOKUP(B56, 'Data (2)'!$B$5:$BP$270, COLUMNS('Data (2)'!$B$5:$BP$5) - 3, FALSE),K56)</f>
        <v>215302078357.6402</v>
      </c>
      <c r="P56" s="11">
        <f t="shared" si="5"/>
        <v>2023</v>
      </c>
    </row>
    <row r="57" spans="1:16" x14ac:dyDescent="0.3">
      <c r="A57" t="str">
        <f>Data!A60</f>
        <v>Germany</v>
      </c>
      <c r="B57" t="str">
        <f>Data!B60</f>
        <v>DEU</v>
      </c>
      <c r="C57" s="14">
        <v>42878.81183857641</v>
      </c>
      <c r="D57" s="14">
        <f>IF(C57=0, VLOOKUP(B57, Data!$B$5:$BP$270, COLUMNS(Data!$B$5:$BP$5) - 1, FALSE), C57)</f>
        <v>42878.81183857641</v>
      </c>
      <c r="E57" s="14">
        <f t="shared" si="0"/>
        <v>2023</v>
      </c>
      <c r="F57" s="15">
        <f>IF(D57=0, VLOOKUP(B57, Data!$B$5:$BP$270, COLUMNS(Data!$B$5:$BP$5) - 2, FALSE), D57)</f>
        <v>42878.81183857641</v>
      </c>
      <c r="G57" s="15">
        <f t="shared" si="1"/>
        <v>2023</v>
      </c>
      <c r="H57" s="7">
        <f>IF(D57=0, VLOOKUP(B57, Data!$B$5:$BP$270, COLUMNS(Data!$B$5:$BP$5) - 3, FALSE), D57)</f>
        <v>42878.81183857641</v>
      </c>
      <c r="I57" s="8">
        <f t="shared" si="2"/>
        <v>2023</v>
      </c>
      <c r="J57" s="14">
        <v>3622499230389.373</v>
      </c>
      <c r="K57" s="14">
        <f>IF(J57=0, VLOOKUP(B57, 'Data (2)'!$B$5:$BP$270, COLUMNS('Data (2)'!$B$5:$BP$5) - 1, FALSE),J57)</f>
        <v>3622499230389.373</v>
      </c>
      <c r="L57" s="14">
        <f t="shared" si="3"/>
        <v>2023</v>
      </c>
      <c r="M57" s="15">
        <f>IF(K57=0, VLOOKUP(B57, 'Data (2)'!$B$5:$BP$270, COLUMNS('Data (2)'!$B$5:$BP$5) - 2, FALSE),K57)</f>
        <v>3622499230389.373</v>
      </c>
      <c r="N57" s="15">
        <f t="shared" si="4"/>
        <v>2023</v>
      </c>
      <c r="O57" s="10">
        <f>IF(K57=0, VLOOKUP(B57, 'Data (2)'!$B$5:$BP$270, COLUMNS('Data (2)'!$B$5:$BP$5) - 3, FALSE),K57)</f>
        <v>3622499230389.373</v>
      </c>
      <c r="P57" s="11">
        <f t="shared" si="5"/>
        <v>2023</v>
      </c>
    </row>
    <row r="58" spans="1:16" x14ac:dyDescent="0.3">
      <c r="A58" t="str">
        <f>Data!A61</f>
        <v>Djibouti</v>
      </c>
      <c r="B58" t="str">
        <f>Data!B61</f>
        <v>DJI</v>
      </c>
      <c r="C58" s="14">
        <v>3122.9493103763471</v>
      </c>
      <c r="D58" s="14">
        <f>IF(C58=0, VLOOKUP(B58, Data!$B$5:$BP$270, COLUMNS(Data!$B$5:$BP$5) - 1, FALSE), C58)</f>
        <v>3122.9493103763471</v>
      </c>
      <c r="E58" s="14">
        <f t="shared" si="0"/>
        <v>2023</v>
      </c>
      <c r="F58" s="15">
        <f>IF(D58=0, VLOOKUP(B58, Data!$B$5:$BP$270, COLUMNS(Data!$B$5:$BP$5) - 2, FALSE), D58)</f>
        <v>3122.9493103763471</v>
      </c>
      <c r="G58" s="15">
        <f t="shared" si="1"/>
        <v>2023</v>
      </c>
      <c r="H58" s="7">
        <f>IF(D58=0, VLOOKUP(B58, Data!$B$5:$BP$270, COLUMNS(Data!$B$5:$BP$5) - 3, FALSE), D58)</f>
        <v>3122.9493103763471</v>
      </c>
      <c r="I58" s="8">
        <f t="shared" si="2"/>
        <v>2023</v>
      </c>
      <c r="J58" s="14">
        <v>3549091358.5237513</v>
      </c>
      <c r="K58" s="14">
        <f>IF(J58=0, VLOOKUP(B58, 'Data (2)'!$B$5:$BP$270, COLUMNS('Data (2)'!$B$5:$BP$5) - 1, FALSE),J58)</f>
        <v>3549091358.5237513</v>
      </c>
      <c r="L58" s="14">
        <f t="shared" si="3"/>
        <v>2023</v>
      </c>
      <c r="M58" s="15">
        <f>IF(K58=0, VLOOKUP(B58, 'Data (2)'!$B$5:$BP$270, COLUMNS('Data (2)'!$B$5:$BP$5) - 2, FALSE),K58)</f>
        <v>3549091358.5237513</v>
      </c>
      <c r="N58" s="15">
        <f t="shared" si="4"/>
        <v>2023</v>
      </c>
      <c r="O58" s="10">
        <f>IF(K58=0, VLOOKUP(B58, 'Data (2)'!$B$5:$BP$270, COLUMNS('Data (2)'!$B$5:$BP$5) - 3, FALSE),K58)</f>
        <v>3549091358.5237513</v>
      </c>
      <c r="P58" s="11">
        <f t="shared" si="5"/>
        <v>2023</v>
      </c>
    </row>
    <row r="59" spans="1:16" x14ac:dyDescent="0.3">
      <c r="A59" t="str">
        <f>Data!A62</f>
        <v>Dominica</v>
      </c>
      <c r="B59" t="str">
        <f>Data!B62</f>
        <v>DMA</v>
      </c>
      <c r="C59" s="14">
        <v>7648.9832909390252</v>
      </c>
      <c r="D59" s="14">
        <f>IF(C59=0, VLOOKUP(B59, Data!$B$5:$BP$270, COLUMNS(Data!$B$5:$BP$5) - 1, FALSE), C59)</f>
        <v>7648.9832909390252</v>
      </c>
      <c r="E59" s="14">
        <f t="shared" si="0"/>
        <v>2023</v>
      </c>
      <c r="F59" s="15">
        <f>IF(D59=0, VLOOKUP(B59, Data!$B$5:$BP$270, COLUMNS(Data!$B$5:$BP$5) - 2, FALSE), D59)</f>
        <v>7648.9832909390252</v>
      </c>
      <c r="G59" s="15">
        <f t="shared" si="1"/>
        <v>2023</v>
      </c>
      <c r="H59" s="7">
        <f>IF(D59=0, VLOOKUP(B59, Data!$B$5:$BP$270, COLUMNS(Data!$B$5:$BP$5) - 3, FALSE), D59)</f>
        <v>7648.9832909390252</v>
      </c>
      <c r="I59" s="8">
        <f t="shared" si="2"/>
        <v>2023</v>
      </c>
      <c r="J59" s="14">
        <v>558681739.57018638</v>
      </c>
      <c r="K59" s="14">
        <f>IF(J59=0, VLOOKUP(B59, 'Data (2)'!$B$5:$BP$270, COLUMNS('Data (2)'!$B$5:$BP$5) - 1, FALSE),J59)</f>
        <v>558681739.57018638</v>
      </c>
      <c r="L59" s="14">
        <f t="shared" si="3"/>
        <v>2023</v>
      </c>
      <c r="M59" s="15">
        <f>IF(K59=0, VLOOKUP(B59, 'Data (2)'!$B$5:$BP$270, COLUMNS('Data (2)'!$B$5:$BP$5) - 2, FALSE),K59)</f>
        <v>558681739.57018638</v>
      </c>
      <c r="N59" s="15">
        <f t="shared" si="4"/>
        <v>2023</v>
      </c>
      <c r="O59" s="10">
        <f>IF(K59=0, VLOOKUP(B59, 'Data (2)'!$B$5:$BP$270, COLUMNS('Data (2)'!$B$5:$BP$5) - 3, FALSE),K59)</f>
        <v>558681739.57018638</v>
      </c>
      <c r="P59" s="11">
        <f t="shared" si="5"/>
        <v>2023</v>
      </c>
    </row>
    <row r="60" spans="1:16" x14ac:dyDescent="0.3">
      <c r="A60" t="str">
        <f>Data!A63</f>
        <v>Denmark</v>
      </c>
      <c r="B60" t="str">
        <f>Data!B63</f>
        <v>DNK</v>
      </c>
      <c r="C60" s="14">
        <v>61031.813713951124</v>
      </c>
      <c r="D60" s="14">
        <f>IF(C60=0, VLOOKUP(B60, Data!$B$5:$BP$270, COLUMNS(Data!$B$5:$BP$5) - 1, FALSE), C60)</f>
        <v>61031.813713951124</v>
      </c>
      <c r="E60" s="14">
        <f t="shared" si="0"/>
        <v>2023</v>
      </c>
      <c r="F60" s="15">
        <f>IF(D60=0, VLOOKUP(B60, Data!$B$5:$BP$270, COLUMNS(Data!$B$5:$BP$5) - 2, FALSE), D60)</f>
        <v>61031.813713951124</v>
      </c>
      <c r="G60" s="15">
        <f t="shared" si="1"/>
        <v>2023</v>
      </c>
      <c r="H60" s="7">
        <f>IF(D60=0, VLOOKUP(B60, Data!$B$5:$BP$270, COLUMNS(Data!$B$5:$BP$5) - 3, FALSE), D60)</f>
        <v>61031.813713951124</v>
      </c>
      <c r="I60" s="8">
        <f t="shared" si="2"/>
        <v>2023</v>
      </c>
      <c r="J60" s="14">
        <v>362953266629.80908</v>
      </c>
      <c r="K60" s="14">
        <f>IF(J60=0, VLOOKUP(B60, 'Data (2)'!$B$5:$BP$270, COLUMNS('Data (2)'!$B$5:$BP$5) - 1, FALSE),J60)</f>
        <v>362953266629.80908</v>
      </c>
      <c r="L60" s="14">
        <f t="shared" si="3"/>
        <v>2023</v>
      </c>
      <c r="M60" s="15">
        <f>IF(K60=0, VLOOKUP(B60, 'Data (2)'!$B$5:$BP$270, COLUMNS('Data (2)'!$B$5:$BP$5) - 2, FALSE),K60)</f>
        <v>362953266629.80908</v>
      </c>
      <c r="N60" s="15">
        <f t="shared" si="4"/>
        <v>2023</v>
      </c>
      <c r="O60" s="10">
        <f>IF(K60=0, VLOOKUP(B60, 'Data (2)'!$B$5:$BP$270, COLUMNS('Data (2)'!$B$5:$BP$5) - 3, FALSE),K60)</f>
        <v>362953266629.80908</v>
      </c>
      <c r="P60" s="11">
        <f t="shared" si="5"/>
        <v>2023</v>
      </c>
    </row>
    <row r="61" spans="1:16" x14ac:dyDescent="0.3">
      <c r="A61" t="str">
        <f>Data!A64</f>
        <v>Dominican Republic</v>
      </c>
      <c r="B61" t="str">
        <f>Data!B64</f>
        <v>DOM</v>
      </c>
      <c r="C61" s="14">
        <v>8856.0686632360648</v>
      </c>
      <c r="D61" s="14">
        <f>IF(C61=0, VLOOKUP(B61, Data!$B$5:$BP$270, COLUMNS(Data!$B$5:$BP$5) - 1, FALSE), C61)</f>
        <v>8856.0686632360648</v>
      </c>
      <c r="E61" s="14">
        <f t="shared" si="0"/>
        <v>2023</v>
      </c>
      <c r="F61" s="15">
        <f>IF(D61=0, VLOOKUP(B61, Data!$B$5:$BP$270, COLUMNS(Data!$B$5:$BP$5) - 2, FALSE), D61)</f>
        <v>8856.0686632360648</v>
      </c>
      <c r="G61" s="15">
        <f t="shared" si="1"/>
        <v>2023</v>
      </c>
      <c r="H61" s="7">
        <f>IF(D61=0, VLOOKUP(B61, Data!$B$5:$BP$270, COLUMNS(Data!$B$5:$BP$5) - 3, FALSE), D61)</f>
        <v>8856.0686632360648</v>
      </c>
      <c r="I61" s="8">
        <f t="shared" si="2"/>
        <v>2023</v>
      </c>
      <c r="J61" s="14">
        <v>100365578190.53175</v>
      </c>
      <c r="K61" s="14">
        <f>IF(J61=0, VLOOKUP(B61, 'Data (2)'!$B$5:$BP$270, COLUMNS('Data (2)'!$B$5:$BP$5) - 1, FALSE),J61)</f>
        <v>100365578190.53175</v>
      </c>
      <c r="L61" s="14">
        <f t="shared" si="3"/>
        <v>2023</v>
      </c>
      <c r="M61" s="15">
        <f>IF(K61=0, VLOOKUP(B61, 'Data (2)'!$B$5:$BP$270, COLUMNS('Data (2)'!$B$5:$BP$5) - 2, FALSE),K61)</f>
        <v>100365578190.53175</v>
      </c>
      <c r="N61" s="15">
        <f t="shared" si="4"/>
        <v>2023</v>
      </c>
      <c r="O61" s="10">
        <f>IF(K61=0, VLOOKUP(B61, 'Data (2)'!$B$5:$BP$270, COLUMNS('Data (2)'!$B$5:$BP$5) - 3, FALSE),K61)</f>
        <v>100365578190.53175</v>
      </c>
      <c r="P61" s="11">
        <f t="shared" si="5"/>
        <v>2023</v>
      </c>
    </row>
    <row r="62" spans="1:16" x14ac:dyDescent="0.3">
      <c r="A62" t="str">
        <f>Data!A65</f>
        <v>Algeria</v>
      </c>
      <c r="B62" t="str">
        <f>Data!B65</f>
        <v>DZA</v>
      </c>
      <c r="C62" s="14">
        <v>4717.399328784285</v>
      </c>
      <c r="D62" s="14">
        <f>IF(C62=0, VLOOKUP(B62, Data!$B$5:$BP$270, COLUMNS(Data!$B$5:$BP$5) - 1, FALSE), C62)</f>
        <v>4717.399328784285</v>
      </c>
      <c r="E62" s="14">
        <f t="shared" si="0"/>
        <v>2023</v>
      </c>
      <c r="F62" s="15">
        <f>IF(D62=0, VLOOKUP(B62, Data!$B$5:$BP$270, COLUMNS(Data!$B$5:$BP$5) - 2, FALSE), D62)</f>
        <v>4717.399328784285</v>
      </c>
      <c r="G62" s="15">
        <f t="shared" si="1"/>
        <v>2023</v>
      </c>
      <c r="H62" s="7">
        <f>IF(D62=0, VLOOKUP(B62, Data!$B$5:$BP$270, COLUMNS(Data!$B$5:$BP$5) - 3, FALSE), D62)</f>
        <v>4717.399328784285</v>
      </c>
      <c r="I62" s="8">
        <f t="shared" si="2"/>
        <v>2023</v>
      </c>
      <c r="J62" s="14">
        <v>215143978140.21393</v>
      </c>
      <c r="K62" s="14">
        <f>IF(J62=0, VLOOKUP(B62, 'Data (2)'!$B$5:$BP$270, COLUMNS('Data (2)'!$B$5:$BP$5) - 1, FALSE),J62)</f>
        <v>215143978140.21393</v>
      </c>
      <c r="L62" s="14">
        <f t="shared" si="3"/>
        <v>2023</v>
      </c>
      <c r="M62" s="15">
        <f>IF(K62=0, VLOOKUP(B62, 'Data (2)'!$B$5:$BP$270, COLUMNS('Data (2)'!$B$5:$BP$5) - 2, FALSE),K62)</f>
        <v>215143978140.21393</v>
      </c>
      <c r="N62" s="15">
        <f t="shared" si="4"/>
        <v>2023</v>
      </c>
      <c r="O62" s="10">
        <f>IF(K62=0, VLOOKUP(B62, 'Data (2)'!$B$5:$BP$270, COLUMNS('Data (2)'!$B$5:$BP$5) - 3, FALSE),K62)</f>
        <v>215143978140.21393</v>
      </c>
      <c r="P62" s="11">
        <f t="shared" si="5"/>
        <v>2023</v>
      </c>
    </row>
    <row r="63" spans="1:16" x14ac:dyDescent="0.3">
      <c r="A63" t="str">
        <f>Data!A66</f>
        <v>East Asia &amp; Pacific (excluding high income)</v>
      </c>
      <c r="B63" t="str">
        <f>Data!B66</f>
        <v>EAP</v>
      </c>
      <c r="C63" s="14">
        <v>9471.4766568569758</v>
      </c>
      <c r="D63" s="14">
        <f>IF(C63=0, VLOOKUP(B63, Data!$B$5:$BP$270, COLUMNS(Data!$B$5:$BP$5) - 1, FALSE), C63)</f>
        <v>9471.4766568569758</v>
      </c>
      <c r="E63" s="14">
        <f t="shared" si="0"/>
        <v>2023</v>
      </c>
      <c r="F63" s="15">
        <f>IF(D63=0, VLOOKUP(B63, Data!$B$5:$BP$270, COLUMNS(Data!$B$5:$BP$5) - 2, FALSE), D63)</f>
        <v>9471.4766568569758</v>
      </c>
      <c r="G63" s="15">
        <f t="shared" si="1"/>
        <v>2023</v>
      </c>
      <c r="H63" s="7">
        <f>IF(D63=0, VLOOKUP(B63, Data!$B$5:$BP$270, COLUMNS(Data!$B$5:$BP$5) - 3, FALSE), D63)</f>
        <v>9471.4766568569758</v>
      </c>
      <c r="I63" s="8">
        <f t="shared" si="2"/>
        <v>2023</v>
      </c>
      <c r="J63" s="14">
        <v>20208837394482.074</v>
      </c>
      <c r="K63" s="14">
        <f>IF(J63=0, VLOOKUP(B63, 'Data (2)'!$B$5:$BP$270, COLUMNS('Data (2)'!$B$5:$BP$5) - 1, FALSE),J63)</f>
        <v>20208837394482.074</v>
      </c>
      <c r="L63" s="14">
        <f t="shared" si="3"/>
        <v>2023</v>
      </c>
      <c r="M63" s="15">
        <f>IF(K63=0, VLOOKUP(B63, 'Data (2)'!$B$5:$BP$270, COLUMNS('Data (2)'!$B$5:$BP$5) - 2, FALSE),K63)</f>
        <v>20208837394482.074</v>
      </c>
      <c r="N63" s="15">
        <f t="shared" si="4"/>
        <v>2023</v>
      </c>
      <c r="O63" s="10">
        <f>IF(K63=0, VLOOKUP(B63, 'Data (2)'!$B$5:$BP$270, COLUMNS('Data (2)'!$B$5:$BP$5) - 3, FALSE),K63)</f>
        <v>20208837394482.074</v>
      </c>
      <c r="P63" s="11">
        <f t="shared" si="5"/>
        <v>2023</v>
      </c>
    </row>
    <row r="64" spans="1:16" x14ac:dyDescent="0.3">
      <c r="A64" t="str">
        <f>Data!A67</f>
        <v>Early-demographic dividend</v>
      </c>
      <c r="B64" t="str">
        <f>Data!B67</f>
        <v>EAR</v>
      </c>
      <c r="C64" s="14">
        <v>3856.9597526587177</v>
      </c>
      <c r="D64" s="14">
        <f>IF(C64=0, VLOOKUP(B64, Data!$B$5:$BP$270, COLUMNS(Data!$B$5:$BP$5) - 1, FALSE), C64)</f>
        <v>3856.9597526587177</v>
      </c>
      <c r="E64" s="14">
        <f t="shared" si="0"/>
        <v>2023</v>
      </c>
      <c r="F64" s="15">
        <f>IF(D64=0, VLOOKUP(B64, Data!$B$5:$BP$270, COLUMNS(Data!$B$5:$BP$5) - 2, FALSE), D64)</f>
        <v>3856.9597526587177</v>
      </c>
      <c r="G64" s="15">
        <f t="shared" si="1"/>
        <v>2023</v>
      </c>
      <c r="H64" s="7">
        <f>IF(D64=0, VLOOKUP(B64, Data!$B$5:$BP$270, COLUMNS(Data!$B$5:$BP$5) - 3, FALSE), D64)</f>
        <v>3856.9597526587177</v>
      </c>
      <c r="I64" s="8">
        <f t="shared" si="2"/>
        <v>2023</v>
      </c>
      <c r="J64" s="14">
        <v>13446481909301.893</v>
      </c>
      <c r="K64" s="14">
        <f>IF(J64=0, VLOOKUP(B64, 'Data (2)'!$B$5:$BP$270, COLUMNS('Data (2)'!$B$5:$BP$5) - 1, FALSE),J64)</f>
        <v>13446481909301.893</v>
      </c>
      <c r="L64" s="14">
        <f t="shared" si="3"/>
        <v>2023</v>
      </c>
      <c r="M64" s="15">
        <f>IF(K64=0, VLOOKUP(B64, 'Data (2)'!$B$5:$BP$270, COLUMNS('Data (2)'!$B$5:$BP$5) - 2, FALSE),K64)</f>
        <v>13446481909301.893</v>
      </c>
      <c r="N64" s="15">
        <f t="shared" si="4"/>
        <v>2023</v>
      </c>
      <c r="O64" s="10">
        <f>IF(K64=0, VLOOKUP(B64, 'Data (2)'!$B$5:$BP$270, COLUMNS('Data (2)'!$B$5:$BP$5) - 3, FALSE),K64)</f>
        <v>13446481909301.893</v>
      </c>
      <c r="P64" s="11">
        <f t="shared" si="5"/>
        <v>2023</v>
      </c>
    </row>
    <row r="65" spans="1:16" x14ac:dyDescent="0.3">
      <c r="A65" t="str">
        <f>Data!A68</f>
        <v>East Asia &amp; Pacific</v>
      </c>
      <c r="B65" t="str">
        <f>Data!B68</f>
        <v>EAS</v>
      </c>
      <c r="C65" s="14">
        <v>12567.738394816886</v>
      </c>
      <c r="D65" s="14">
        <f>IF(C65=0, VLOOKUP(B65, Data!$B$5:$BP$270, COLUMNS(Data!$B$5:$BP$5) - 1, FALSE), C65)</f>
        <v>12567.738394816886</v>
      </c>
      <c r="E65" s="14">
        <f t="shared" si="0"/>
        <v>2023</v>
      </c>
      <c r="F65" s="15">
        <f>IF(D65=0, VLOOKUP(B65, Data!$B$5:$BP$270, COLUMNS(Data!$B$5:$BP$5) - 2, FALSE), D65)</f>
        <v>12567.738394816886</v>
      </c>
      <c r="G65" s="15">
        <f t="shared" si="1"/>
        <v>2023</v>
      </c>
      <c r="H65" s="7">
        <f>IF(D65=0, VLOOKUP(B65, Data!$B$5:$BP$270, COLUMNS(Data!$B$5:$BP$5) - 3, FALSE), D65)</f>
        <v>12567.738394816886</v>
      </c>
      <c r="I65" s="8">
        <f t="shared" si="2"/>
        <v>2023</v>
      </c>
      <c r="J65" s="14">
        <v>29918772726955</v>
      </c>
      <c r="K65" s="14">
        <f>IF(J65=0, VLOOKUP(B65, 'Data (2)'!$B$5:$BP$270, COLUMNS('Data (2)'!$B$5:$BP$5) - 1, FALSE),J65)</f>
        <v>29918772726955</v>
      </c>
      <c r="L65" s="14">
        <f t="shared" si="3"/>
        <v>2023</v>
      </c>
      <c r="M65" s="15">
        <f>IF(K65=0, VLOOKUP(B65, 'Data (2)'!$B$5:$BP$270, COLUMNS('Data (2)'!$B$5:$BP$5) - 2, FALSE),K65)</f>
        <v>29918772726955</v>
      </c>
      <c r="N65" s="15">
        <f t="shared" si="4"/>
        <v>2023</v>
      </c>
      <c r="O65" s="10">
        <f>IF(K65=0, VLOOKUP(B65, 'Data (2)'!$B$5:$BP$270, COLUMNS('Data (2)'!$B$5:$BP$5) - 3, FALSE),K65)</f>
        <v>29918772726955</v>
      </c>
      <c r="P65" s="11">
        <f t="shared" si="5"/>
        <v>2023</v>
      </c>
    </row>
    <row r="66" spans="1:16" x14ac:dyDescent="0.3">
      <c r="A66" t="str">
        <f>Data!A69</f>
        <v>Europe &amp; Central Asia (excluding high income)</v>
      </c>
      <c r="B66" t="str">
        <f>Data!B69</f>
        <v>ECA</v>
      </c>
      <c r="C66" s="14">
        <v>8269.2532695386417</v>
      </c>
      <c r="D66" s="14">
        <f>IF(C66=0, VLOOKUP(B66, Data!$B$5:$BP$270, COLUMNS(Data!$B$5:$BP$5) - 1, FALSE), C66)</f>
        <v>8269.2532695386417</v>
      </c>
      <c r="E66" s="14">
        <f t="shared" si="0"/>
        <v>2023</v>
      </c>
      <c r="F66" s="15">
        <f>IF(D66=0, VLOOKUP(B66, Data!$B$5:$BP$270, COLUMNS(Data!$B$5:$BP$5) - 2, FALSE), D66)</f>
        <v>8269.2532695386417</v>
      </c>
      <c r="G66" s="15">
        <f t="shared" si="1"/>
        <v>2023</v>
      </c>
      <c r="H66" s="7">
        <f>IF(D66=0, VLOOKUP(B66, Data!$B$5:$BP$270, COLUMNS(Data!$B$5:$BP$5) - 3, FALSE), D66)</f>
        <v>8269.2532695386417</v>
      </c>
      <c r="I66" s="8">
        <f t="shared" si="2"/>
        <v>2023</v>
      </c>
      <c r="J66" s="14">
        <v>2046428698058.4453</v>
      </c>
      <c r="K66" s="14">
        <f>IF(J66=0, VLOOKUP(B66, 'Data (2)'!$B$5:$BP$270, COLUMNS('Data (2)'!$B$5:$BP$5) - 1, FALSE),J66)</f>
        <v>2046428698058.4453</v>
      </c>
      <c r="L66" s="14">
        <f t="shared" si="3"/>
        <v>2023</v>
      </c>
      <c r="M66" s="15">
        <f>IF(K66=0, VLOOKUP(B66, 'Data (2)'!$B$5:$BP$270, COLUMNS('Data (2)'!$B$5:$BP$5) - 2, FALSE),K66)</f>
        <v>2046428698058.4453</v>
      </c>
      <c r="N66" s="15">
        <f t="shared" si="4"/>
        <v>2023</v>
      </c>
      <c r="O66" s="10">
        <f>IF(K66=0, VLOOKUP(B66, 'Data (2)'!$B$5:$BP$270, COLUMNS('Data (2)'!$B$5:$BP$5) - 3, FALSE),K66)</f>
        <v>2046428698058.4453</v>
      </c>
      <c r="P66" s="11">
        <f t="shared" si="5"/>
        <v>2023</v>
      </c>
    </row>
    <row r="67" spans="1:16" x14ac:dyDescent="0.3">
      <c r="A67" t="str">
        <f>Data!A70</f>
        <v>Europe &amp; Central Asia</v>
      </c>
      <c r="B67" t="str">
        <f>Data!B70</f>
        <v>ECS</v>
      </c>
      <c r="C67" s="14">
        <v>25351.795196889005</v>
      </c>
      <c r="D67" s="14">
        <f>IF(C67=0, VLOOKUP(B67, Data!$B$5:$BP$270, COLUMNS(Data!$B$5:$BP$5) - 1, FALSE), C67)</f>
        <v>25351.795196889005</v>
      </c>
      <c r="E67" s="14">
        <f t="shared" ref="E67:E130" si="6">IF(C67=D67, 2023,2022 )</f>
        <v>2023</v>
      </c>
      <c r="F67" s="15">
        <f>IF(D67=0, VLOOKUP(B67, Data!$B$5:$BP$270, COLUMNS(Data!$B$5:$BP$5) - 2, FALSE), D67)</f>
        <v>25351.795196889005</v>
      </c>
      <c r="G67" s="15">
        <f t="shared" ref="G67:G130" si="7">IF(D67=0,2021,E67)</f>
        <v>2023</v>
      </c>
      <c r="H67" s="7">
        <f>IF(D67=0, VLOOKUP(B67, Data!$B$5:$BP$270, COLUMNS(Data!$B$5:$BP$5) - 3, FALSE), D67)</f>
        <v>25351.795196889005</v>
      </c>
      <c r="I67" s="8">
        <f t="shared" ref="I67:I130" si="8">IF(F67=0,2020,G67)</f>
        <v>2023</v>
      </c>
      <c r="J67" s="14">
        <v>23423277925071.836</v>
      </c>
      <c r="K67" s="14">
        <f>IF(J67=0, VLOOKUP(B67, 'Data (2)'!$B$5:$BP$270, COLUMNS('Data (2)'!$B$5:$BP$5) - 1, FALSE),J67)</f>
        <v>23423277925071.836</v>
      </c>
      <c r="L67" s="14">
        <f t="shared" ref="L67:L130" si="9">IF(J67=K67, 2023,2022 )</f>
        <v>2023</v>
      </c>
      <c r="M67" s="15">
        <f>IF(K67=0, VLOOKUP(B67, 'Data (2)'!$B$5:$BP$270, COLUMNS('Data (2)'!$B$5:$BP$5) - 2, FALSE),K67)</f>
        <v>23423277925071.836</v>
      </c>
      <c r="N67" s="15">
        <f t="shared" ref="N67:N130" si="10">IF(K67=0,2021,L67)</f>
        <v>2023</v>
      </c>
      <c r="O67" s="10">
        <f>IF(K67=0, VLOOKUP(B67, 'Data (2)'!$B$5:$BP$270, COLUMNS('Data (2)'!$B$5:$BP$5) - 3, FALSE),K67)</f>
        <v>23423277925071.836</v>
      </c>
      <c r="P67" s="11">
        <f t="shared" ref="P67:P130" si="11">IF(M67=0,2020,N67)</f>
        <v>2023</v>
      </c>
    </row>
    <row r="68" spans="1:16" x14ac:dyDescent="0.3">
      <c r="A68" t="str">
        <f>Data!A71</f>
        <v>Ecuador</v>
      </c>
      <c r="B68" t="str">
        <f>Data!B71</f>
        <v>ECU</v>
      </c>
      <c r="C68" s="14">
        <v>6166.0047590358754</v>
      </c>
      <c r="D68" s="14">
        <f>IF(C68=0, VLOOKUP(B68, Data!$B$5:$BP$270, COLUMNS(Data!$B$5:$BP$5) - 1, FALSE), C68)</f>
        <v>6166.0047590358754</v>
      </c>
      <c r="E68" s="14">
        <f t="shared" si="6"/>
        <v>2023</v>
      </c>
      <c r="F68" s="15">
        <f>IF(D68=0, VLOOKUP(B68, Data!$B$5:$BP$270, COLUMNS(Data!$B$5:$BP$5) - 2, FALSE), D68)</f>
        <v>6166.0047590358754</v>
      </c>
      <c r="G68" s="15">
        <f t="shared" si="7"/>
        <v>2023</v>
      </c>
      <c r="H68" s="7">
        <f>IF(D68=0, VLOOKUP(B68, Data!$B$5:$BP$270, COLUMNS(Data!$B$5:$BP$5) - 3, FALSE), D68)</f>
        <v>6166.0047590358754</v>
      </c>
      <c r="I68" s="8">
        <f t="shared" si="8"/>
        <v>2023</v>
      </c>
      <c r="J68" s="14">
        <v>112162610913.16594</v>
      </c>
      <c r="K68" s="14">
        <f>IF(J68=0, VLOOKUP(B68, 'Data (2)'!$B$5:$BP$270, COLUMNS('Data (2)'!$B$5:$BP$5) - 1, FALSE),J68)</f>
        <v>112162610913.16594</v>
      </c>
      <c r="L68" s="14">
        <f t="shared" si="9"/>
        <v>2023</v>
      </c>
      <c r="M68" s="15">
        <f>IF(K68=0, VLOOKUP(B68, 'Data (2)'!$B$5:$BP$270, COLUMNS('Data (2)'!$B$5:$BP$5) - 2, FALSE),K68)</f>
        <v>112162610913.16594</v>
      </c>
      <c r="N68" s="15">
        <f t="shared" si="10"/>
        <v>2023</v>
      </c>
      <c r="O68" s="10">
        <f>IF(K68=0, VLOOKUP(B68, 'Data (2)'!$B$5:$BP$270, COLUMNS('Data (2)'!$B$5:$BP$5) - 3, FALSE),K68)</f>
        <v>112162610913.16594</v>
      </c>
      <c r="P68" s="11">
        <f t="shared" si="11"/>
        <v>2023</v>
      </c>
    </row>
    <row r="69" spans="1:16" x14ac:dyDescent="0.3">
      <c r="A69" t="str">
        <f>Data!A72</f>
        <v>Egypt, Arab Rep.</v>
      </c>
      <c r="B69" t="str">
        <f>Data!B72</f>
        <v>EGY</v>
      </c>
      <c r="C69" s="14">
        <v>4177.614459819184</v>
      </c>
      <c r="D69" s="14">
        <f>IF(C69=0, VLOOKUP(B69, Data!$B$5:$BP$270, COLUMNS(Data!$B$5:$BP$5) - 1, FALSE), C69)</f>
        <v>4177.614459819184</v>
      </c>
      <c r="E69" s="14">
        <f t="shared" si="6"/>
        <v>2023</v>
      </c>
      <c r="F69" s="15">
        <f>IF(D69=0, VLOOKUP(B69, Data!$B$5:$BP$270, COLUMNS(Data!$B$5:$BP$5) - 2, FALSE), D69)</f>
        <v>4177.614459819184</v>
      </c>
      <c r="G69" s="15">
        <f t="shared" si="7"/>
        <v>2023</v>
      </c>
      <c r="H69" s="7">
        <f>IF(D69=0, VLOOKUP(B69, Data!$B$5:$BP$270, COLUMNS(Data!$B$5:$BP$5) - 3, FALSE), D69)</f>
        <v>4177.614459819184</v>
      </c>
      <c r="I69" s="8">
        <f t="shared" si="8"/>
        <v>2023</v>
      </c>
      <c r="J69" s="14">
        <v>470886489666.42615</v>
      </c>
      <c r="K69" s="14">
        <f>IF(J69=0, VLOOKUP(B69, 'Data (2)'!$B$5:$BP$270, COLUMNS('Data (2)'!$B$5:$BP$5) - 1, FALSE),J69)</f>
        <v>470886489666.42615</v>
      </c>
      <c r="L69" s="14">
        <f t="shared" si="9"/>
        <v>2023</v>
      </c>
      <c r="M69" s="15">
        <f>IF(K69=0, VLOOKUP(B69, 'Data (2)'!$B$5:$BP$270, COLUMNS('Data (2)'!$B$5:$BP$5) - 2, FALSE),K69)</f>
        <v>470886489666.42615</v>
      </c>
      <c r="N69" s="15">
        <f t="shared" si="10"/>
        <v>2023</v>
      </c>
      <c r="O69" s="10">
        <f>IF(K69=0, VLOOKUP(B69, 'Data (2)'!$B$5:$BP$270, COLUMNS('Data (2)'!$B$5:$BP$5) - 3, FALSE),K69)</f>
        <v>470886489666.42615</v>
      </c>
      <c r="P69" s="11">
        <f t="shared" si="11"/>
        <v>2023</v>
      </c>
    </row>
    <row r="70" spans="1:16" x14ac:dyDescent="0.3">
      <c r="A70" t="str">
        <f>Data!A73</f>
        <v>Euro area</v>
      </c>
      <c r="B70" t="str">
        <f>Data!B73</f>
        <v>EMU</v>
      </c>
      <c r="C70" s="14">
        <v>37399.934928820359</v>
      </c>
      <c r="D70" s="14">
        <f>IF(C70=0, VLOOKUP(B70, Data!$B$5:$BP$270, COLUMNS(Data!$B$5:$BP$5) - 1, FALSE), C70)</f>
        <v>37399.934928820359</v>
      </c>
      <c r="E70" s="14">
        <f t="shared" si="6"/>
        <v>2023</v>
      </c>
      <c r="F70" s="15">
        <f>IF(D70=0, VLOOKUP(B70, Data!$B$5:$BP$270, COLUMNS(Data!$B$5:$BP$5) - 2, FALSE), D70)</f>
        <v>37399.934928820359</v>
      </c>
      <c r="G70" s="15">
        <f t="shared" si="7"/>
        <v>2023</v>
      </c>
      <c r="H70" s="7">
        <f>IF(D70=0, VLOOKUP(B70, Data!$B$5:$BP$270, COLUMNS(Data!$B$5:$BP$5) - 3, FALSE), D70)</f>
        <v>37399.934928820359</v>
      </c>
      <c r="I70" s="8">
        <f t="shared" si="8"/>
        <v>2023</v>
      </c>
      <c r="J70" s="14">
        <v>13103343887030.816</v>
      </c>
      <c r="K70" s="14">
        <f>IF(J70=0, VLOOKUP(B70, 'Data (2)'!$B$5:$BP$270, COLUMNS('Data (2)'!$B$5:$BP$5) - 1, FALSE),J70)</f>
        <v>13103343887030.816</v>
      </c>
      <c r="L70" s="14">
        <f t="shared" si="9"/>
        <v>2023</v>
      </c>
      <c r="M70" s="15">
        <f>IF(K70=0, VLOOKUP(B70, 'Data (2)'!$B$5:$BP$270, COLUMNS('Data (2)'!$B$5:$BP$5) - 2, FALSE),K70)</f>
        <v>13103343887030.816</v>
      </c>
      <c r="N70" s="15">
        <f t="shared" si="10"/>
        <v>2023</v>
      </c>
      <c r="O70" s="10">
        <f>IF(K70=0, VLOOKUP(B70, 'Data (2)'!$B$5:$BP$270, COLUMNS('Data (2)'!$B$5:$BP$5) - 3, FALSE),K70)</f>
        <v>13103343887030.816</v>
      </c>
      <c r="P70" s="11">
        <f t="shared" si="11"/>
        <v>2023</v>
      </c>
    </row>
    <row r="71" spans="1:16" x14ac:dyDescent="0.3">
      <c r="A71" t="str">
        <f>Data!A74</f>
        <v>Eritrea</v>
      </c>
      <c r="B71" t="str">
        <f>Data!B74</f>
        <v>ERI</v>
      </c>
      <c r="C71" s="14">
        <v>0</v>
      </c>
      <c r="D71" s="14">
        <f>IF(C71=0, VLOOKUP(B71, Data!$B$5:$BP$270, COLUMNS(Data!$B$5:$BP$5) - 1, FALSE), C71)</f>
        <v>0</v>
      </c>
      <c r="E71" s="14">
        <f t="shared" si="6"/>
        <v>2023</v>
      </c>
      <c r="F71" s="15">
        <f>IF(D71=0, VLOOKUP(B71, Data!$B$5:$BP$270, COLUMNS(Data!$B$5:$BP$5) - 2, FALSE), D71)</f>
        <v>0</v>
      </c>
      <c r="G71" s="15">
        <f t="shared" si="7"/>
        <v>2021</v>
      </c>
      <c r="H71" s="7">
        <f>IF(D71=0, VLOOKUP(B71, Data!$B$5:$BP$270, COLUMNS(Data!$B$5:$BP$5) - 3, FALSE), D71)</f>
        <v>0</v>
      </c>
      <c r="I71" s="8">
        <f t="shared" si="8"/>
        <v>2020</v>
      </c>
      <c r="J71" s="14">
        <v>0</v>
      </c>
      <c r="K71" s="14">
        <f>IF(J71=0, VLOOKUP(B71, 'Data (2)'!$B$5:$BP$270, COLUMNS('Data (2)'!$B$5:$BP$5) - 1, FALSE),J71)</f>
        <v>0</v>
      </c>
      <c r="L71" s="14">
        <f t="shared" si="9"/>
        <v>2023</v>
      </c>
      <c r="M71" s="15">
        <f>IF(K71=0, VLOOKUP(B71, 'Data (2)'!$B$5:$BP$270, COLUMNS('Data (2)'!$B$5:$BP$5) - 2, FALSE),K71)</f>
        <v>0</v>
      </c>
      <c r="N71" s="15">
        <f t="shared" si="10"/>
        <v>2021</v>
      </c>
      <c r="O71" s="10">
        <f>IF(K71=0, VLOOKUP(B71, 'Data (2)'!$B$5:$BP$270, COLUMNS('Data (2)'!$B$5:$BP$5) - 3, FALSE),K71)</f>
        <v>0</v>
      </c>
      <c r="P71" s="11">
        <f t="shared" si="11"/>
        <v>2020</v>
      </c>
    </row>
    <row r="72" spans="1:16" x14ac:dyDescent="0.3">
      <c r="A72" t="str">
        <f>Data!A75</f>
        <v>Spain</v>
      </c>
      <c r="B72" t="str">
        <f>Data!B75</f>
        <v>ESP</v>
      </c>
      <c r="C72" s="14">
        <v>28046.950644422079</v>
      </c>
      <c r="D72" s="14">
        <f>IF(C72=0, VLOOKUP(B72, Data!$B$5:$BP$270, COLUMNS(Data!$B$5:$BP$5) - 1, FALSE), C72)</f>
        <v>28046.950644422079</v>
      </c>
      <c r="E72" s="14">
        <f t="shared" si="6"/>
        <v>2023</v>
      </c>
      <c r="F72" s="15">
        <f>IF(D72=0, VLOOKUP(B72, Data!$B$5:$BP$270, COLUMNS(Data!$B$5:$BP$5) - 2, FALSE), D72)</f>
        <v>28046.950644422079</v>
      </c>
      <c r="G72" s="15">
        <f t="shared" si="7"/>
        <v>2023</v>
      </c>
      <c r="H72" s="7">
        <f>IF(D72=0, VLOOKUP(B72, Data!$B$5:$BP$270, COLUMNS(Data!$B$5:$BP$5) - 3, FALSE), D72)</f>
        <v>28046.950644422079</v>
      </c>
      <c r="I72" s="8">
        <f t="shared" si="8"/>
        <v>2023</v>
      </c>
      <c r="J72" s="14">
        <v>1356724567298.0457</v>
      </c>
      <c r="K72" s="14">
        <f>IF(J72=0, VLOOKUP(B72, 'Data (2)'!$B$5:$BP$270, COLUMNS('Data (2)'!$B$5:$BP$5) - 1, FALSE),J72)</f>
        <v>1356724567298.0457</v>
      </c>
      <c r="L72" s="14">
        <f t="shared" si="9"/>
        <v>2023</v>
      </c>
      <c r="M72" s="15">
        <f>IF(K72=0, VLOOKUP(B72, 'Data (2)'!$B$5:$BP$270, COLUMNS('Data (2)'!$B$5:$BP$5) - 2, FALSE),K72)</f>
        <v>1356724567298.0457</v>
      </c>
      <c r="N72" s="15">
        <f t="shared" si="10"/>
        <v>2023</v>
      </c>
      <c r="O72" s="10">
        <f>IF(K72=0, VLOOKUP(B72, 'Data (2)'!$B$5:$BP$270, COLUMNS('Data (2)'!$B$5:$BP$5) - 3, FALSE),K72)</f>
        <v>1356724567298.0457</v>
      </c>
      <c r="P72" s="11">
        <f t="shared" si="11"/>
        <v>2023</v>
      </c>
    </row>
    <row r="73" spans="1:16" x14ac:dyDescent="0.3">
      <c r="A73" t="str">
        <f>Data!A76</f>
        <v>Estonia</v>
      </c>
      <c r="B73" t="str">
        <f>Data!B76</f>
        <v>EST</v>
      </c>
      <c r="C73" s="14">
        <v>20245.203397327081</v>
      </c>
      <c r="D73" s="14">
        <f>IF(C73=0, VLOOKUP(B73, Data!$B$5:$BP$270, COLUMNS(Data!$B$5:$BP$5) - 1, FALSE), C73)</f>
        <v>20245.203397327081</v>
      </c>
      <c r="E73" s="14">
        <f t="shared" si="6"/>
        <v>2023</v>
      </c>
      <c r="F73" s="15">
        <f>IF(D73=0, VLOOKUP(B73, Data!$B$5:$BP$270, COLUMNS(Data!$B$5:$BP$5) - 2, FALSE), D73)</f>
        <v>20245.203397327081</v>
      </c>
      <c r="G73" s="15">
        <f t="shared" si="7"/>
        <v>2023</v>
      </c>
      <c r="H73" s="7">
        <f>IF(D73=0, VLOOKUP(B73, Data!$B$5:$BP$270, COLUMNS(Data!$B$5:$BP$5) - 3, FALSE), D73)</f>
        <v>20245.203397327081</v>
      </c>
      <c r="I73" s="8">
        <f t="shared" si="8"/>
        <v>2023</v>
      </c>
      <c r="J73" s="14">
        <v>27658753938.987492</v>
      </c>
      <c r="K73" s="14">
        <f>IF(J73=0, VLOOKUP(B73, 'Data (2)'!$B$5:$BP$270, COLUMNS('Data (2)'!$B$5:$BP$5) - 1, FALSE),J73)</f>
        <v>27658753938.987492</v>
      </c>
      <c r="L73" s="14">
        <f t="shared" si="9"/>
        <v>2023</v>
      </c>
      <c r="M73" s="15">
        <f>IF(K73=0, VLOOKUP(B73, 'Data (2)'!$B$5:$BP$270, COLUMNS('Data (2)'!$B$5:$BP$5) - 2, FALSE),K73)</f>
        <v>27658753938.987492</v>
      </c>
      <c r="N73" s="15">
        <f t="shared" si="10"/>
        <v>2023</v>
      </c>
      <c r="O73" s="10">
        <f>IF(K73=0, VLOOKUP(B73, 'Data (2)'!$B$5:$BP$270, COLUMNS('Data (2)'!$B$5:$BP$5) - 3, FALSE),K73)</f>
        <v>27658753938.987492</v>
      </c>
      <c r="P73" s="11">
        <f t="shared" si="11"/>
        <v>2023</v>
      </c>
    </row>
    <row r="74" spans="1:16" x14ac:dyDescent="0.3">
      <c r="A74" t="str">
        <f>Data!A77</f>
        <v>Ethiopia</v>
      </c>
      <c r="B74" t="str">
        <f>Data!B77</f>
        <v>ETH</v>
      </c>
      <c r="C74" s="14">
        <v>890.34961718731392</v>
      </c>
      <c r="D74" s="14">
        <f>IF(C74=0, VLOOKUP(B74, Data!$B$5:$BP$270, COLUMNS(Data!$B$5:$BP$5) - 1, FALSE), C74)</f>
        <v>890.34961718731392</v>
      </c>
      <c r="E74" s="14">
        <f t="shared" si="6"/>
        <v>2023</v>
      </c>
      <c r="F74" s="15">
        <f>IF(D74=0, VLOOKUP(B74, Data!$B$5:$BP$270, COLUMNS(Data!$B$5:$BP$5) - 2, FALSE), D74)</f>
        <v>890.34961718731392</v>
      </c>
      <c r="G74" s="15">
        <f t="shared" si="7"/>
        <v>2023</v>
      </c>
      <c r="H74" s="7">
        <f>IF(D74=0, VLOOKUP(B74, Data!$B$5:$BP$270, COLUMNS(Data!$B$5:$BP$5) - 3, FALSE), D74)</f>
        <v>890.34961718731392</v>
      </c>
      <c r="I74" s="8">
        <f t="shared" si="8"/>
        <v>2023</v>
      </c>
      <c r="J74" s="14">
        <v>112653319434.8363</v>
      </c>
      <c r="K74" s="14">
        <f>IF(J74=0, VLOOKUP(B74, 'Data (2)'!$B$5:$BP$270, COLUMNS('Data (2)'!$B$5:$BP$5) - 1, FALSE),J74)</f>
        <v>112653319434.8363</v>
      </c>
      <c r="L74" s="14">
        <f t="shared" si="9"/>
        <v>2023</v>
      </c>
      <c r="M74" s="15">
        <f>IF(K74=0, VLOOKUP(B74, 'Data (2)'!$B$5:$BP$270, COLUMNS('Data (2)'!$B$5:$BP$5) - 2, FALSE),K74)</f>
        <v>112653319434.8363</v>
      </c>
      <c r="N74" s="15">
        <f t="shared" si="10"/>
        <v>2023</v>
      </c>
      <c r="O74" s="10">
        <f>IF(K74=0, VLOOKUP(B74, 'Data (2)'!$B$5:$BP$270, COLUMNS('Data (2)'!$B$5:$BP$5) - 3, FALSE),K74)</f>
        <v>112653319434.8363</v>
      </c>
      <c r="P74" s="11">
        <f t="shared" si="11"/>
        <v>2023</v>
      </c>
    </row>
    <row r="75" spans="1:16" x14ac:dyDescent="0.3">
      <c r="A75" t="str">
        <f>Data!A78</f>
        <v>European Union</v>
      </c>
      <c r="B75" t="str">
        <f>Data!B78</f>
        <v>EUU</v>
      </c>
      <c r="C75" s="14">
        <v>34162.571969493096</v>
      </c>
      <c r="D75" s="14">
        <f>IF(C75=0, VLOOKUP(B75, Data!$B$5:$BP$270, COLUMNS(Data!$B$5:$BP$5) - 1, FALSE), C75)</f>
        <v>34162.571969493096</v>
      </c>
      <c r="E75" s="14">
        <f t="shared" si="6"/>
        <v>2023</v>
      </c>
      <c r="F75" s="15">
        <f>IF(D75=0, VLOOKUP(B75, Data!$B$5:$BP$270, COLUMNS(Data!$B$5:$BP$5) - 2, FALSE), D75)</f>
        <v>34162.571969493096</v>
      </c>
      <c r="G75" s="15">
        <f t="shared" si="7"/>
        <v>2023</v>
      </c>
      <c r="H75" s="7">
        <f>IF(D75=0, VLOOKUP(B75, Data!$B$5:$BP$270, COLUMNS(Data!$B$5:$BP$5) - 3, FALSE), D75)</f>
        <v>34162.571969493096</v>
      </c>
      <c r="I75" s="8">
        <f t="shared" si="8"/>
        <v>2023</v>
      </c>
      <c r="J75" s="14">
        <v>15355286193298.066</v>
      </c>
      <c r="K75" s="14">
        <f>IF(J75=0, VLOOKUP(B75, 'Data (2)'!$B$5:$BP$270, COLUMNS('Data (2)'!$B$5:$BP$5) - 1, FALSE),J75)</f>
        <v>15355286193298.066</v>
      </c>
      <c r="L75" s="14">
        <f t="shared" si="9"/>
        <v>2023</v>
      </c>
      <c r="M75" s="15">
        <f>IF(K75=0, VLOOKUP(B75, 'Data (2)'!$B$5:$BP$270, COLUMNS('Data (2)'!$B$5:$BP$5) - 2, FALSE),K75)</f>
        <v>15355286193298.066</v>
      </c>
      <c r="N75" s="15">
        <f t="shared" si="10"/>
        <v>2023</v>
      </c>
      <c r="O75" s="10">
        <f>IF(K75=0, VLOOKUP(B75, 'Data (2)'!$B$5:$BP$270, COLUMNS('Data (2)'!$B$5:$BP$5) - 3, FALSE),K75)</f>
        <v>15355286193298.066</v>
      </c>
      <c r="P75" s="11">
        <f t="shared" si="11"/>
        <v>2023</v>
      </c>
    </row>
    <row r="76" spans="1:16" x14ac:dyDescent="0.3">
      <c r="A76" t="str">
        <f>Data!A79</f>
        <v>Fragile and conflict affected situations</v>
      </c>
      <c r="B76" t="str">
        <f>Data!B79</f>
        <v>FCS</v>
      </c>
      <c r="C76" s="14">
        <v>1728.1217581392814</v>
      </c>
      <c r="D76" s="14">
        <f>IF(C76=0, VLOOKUP(B76, Data!$B$5:$BP$270, COLUMNS(Data!$B$5:$BP$5) - 1, FALSE), C76)</f>
        <v>1728.1217581392814</v>
      </c>
      <c r="E76" s="14">
        <f t="shared" si="6"/>
        <v>2023</v>
      </c>
      <c r="F76" s="15">
        <f>IF(D76=0, VLOOKUP(B76, Data!$B$5:$BP$270, COLUMNS(Data!$B$5:$BP$5) - 2, FALSE), D76)</f>
        <v>1728.1217581392814</v>
      </c>
      <c r="G76" s="15">
        <f t="shared" si="7"/>
        <v>2023</v>
      </c>
      <c r="H76" s="7">
        <f>IF(D76=0, VLOOKUP(B76, Data!$B$5:$BP$270, COLUMNS(Data!$B$5:$BP$5) - 3, FALSE), D76)</f>
        <v>1728.1217581392814</v>
      </c>
      <c r="I76" s="8">
        <f t="shared" si="8"/>
        <v>2023</v>
      </c>
      <c r="J76" s="14">
        <v>1801919137899.4836</v>
      </c>
      <c r="K76" s="14">
        <f>IF(J76=0, VLOOKUP(B76, 'Data (2)'!$B$5:$BP$270, COLUMNS('Data (2)'!$B$5:$BP$5) - 1, FALSE),J76)</f>
        <v>1801919137899.4836</v>
      </c>
      <c r="L76" s="14">
        <f t="shared" si="9"/>
        <v>2023</v>
      </c>
      <c r="M76" s="15">
        <f>IF(K76=0, VLOOKUP(B76, 'Data (2)'!$B$5:$BP$270, COLUMNS('Data (2)'!$B$5:$BP$5) - 2, FALSE),K76)</f>
        <v>1801919137899.4836</v>
      </c>
      <c r="N76" s="15">
        <f t="shared" si="10"/>
        <v>2023</v>
      </c>
      <c r="O76" s="10">
        <f>IF(K76=0, VLOOKUP(B76, 'Data (2)'!$B$5:$BP$270, COLUMNS('Data (2)'!$B$5:$BP$5) - 3, FALSE),K76)</f>
        <v>1801919137899.4836</v>
      </c>
      <c r="P76" s="11">
        <f t="shared" si="11"/>
        <v>2023</v>
      </c>
    </row>
    <row r="77" spans="1:16" x14ac:dyDescent="0.3">
      <c r="A77" t="str">
        <f>Data!A80</f>
        <v>Finland</v>
      </c>
      <c r="B77" t="str">
        <f>Data!B80</f>
        <v>FIN</v>
      </c>
      <c r="C77" s="14">
        <v>45939.291645013545</v>
      </c>
      <c r="D77" s="14">
        <f>IF(C77=0, VLOOKUP(B77, Data!$B$5:$BP$270, COLUMNS(Data!$B$5:$BP$5) - 1, FALSE), C77)</f>
        <v>45939.291645013545</v>
      </c>
      <c r="E77" s="14">
        <f t="shared" si="6"/>
        <v>2023</v>
      </c>
      <c r="F77" s="15">
        <f>IF(D77=0, VLOOKUP(B77, Data!$B$5:$BP$270, COLUMNS(Data!$B$5:$BP$5) - 2, FALSE), D77)</f>
        <v>45939.291645013545</v>
      </c>
      <c r="G77" s="15">
        <f t="shared" si="7"/>
        <v>2023</v>
      </c>
      <c r="H77" s="7">
        <f>IF(D77=0, VLOOKUP(B77, Data!$B$5:$BP$270, COLUMNS(Data!$B$5:$BP$5) - 3, FALSE), D77)</f>
        <v>45939.291645013545</v>
      </c>
      <c r="I77" s="8">
        <f t="shared" si="8"/>
        <v>2023</v>
      </c>
      <c r="J77" s="14">
        <v>256537132518.74991</v>
      </c>
      <c r="K77" s="14">
        <f>IF(J77=0, VLOOKUP(B77, 'Data (2)'!$B$5:$BP$270, COLUMNS('Data (2)'!$B$5:$BP$5) - 1, FALSE),J77)</f>
        <v>256537132518.74991</v>
      </c>
      <c r="L77" s="14">
        <f t="shared" si="9"/>
        <v>2023</v>
      </c>
      <c r="M77" s="15">
        <f>IF(K77=0, VLOOKUP(B77, 'Data (2)'!$B$5:$BP$270, COLUMNS('Data (2)'!$B$5:$BP$5) - 2, FALSE),K77)</f>
        <v>256537132518.74991</v>
      </c>
      <c r="N77" s="15">
        <f t="shared" si="10"/>
        <v>2023</v>
      </c>
      <c r="O77" s="10">
        <f>IF(K77=0, VLOOKUP(B77, 'Data (2)'!$B$5:$BP$270, COLUMNS('Data (2)'!$B$5:$BP$5) - 3, FALSE),K77)</f>
        <v>256537132518.74991</v>
      </c>
      <c r="P77" s="11">
        <f t="shared" si="11"/>
        <v>2023</v>
      </c>
    </row>
    <row r="78" spans="1:16" x14ac:dyDescent="0.3">
      <c r="A78" t="str">
        <f>Data!A81</f>
        <v>Fiji</v>
      </c>
      <c r="B78" t="str">
        <f>Data!B81</f>
        <v>FJI</v>
      </c>
      <c r="C78" s="14">
        <v>5698.964204834685</v>
      </c>
      <c r="D78" s="14">
        <f>IF(C78=0, VLOOKUP(B78, Data!$B$5:$BP$270, COLUMNS(Data!$B$5:$BP$5) - 1, FALSE), C78)</f>
        <v>5698.964204834685</v>
      </c>
      <c r="E78" s="14">
        <f t="shared" si="6"/>
        <v>2023</v>
      </c>
      <c r="F78" s="15">
        <f>IF(D78=0, VLOOKUP(B78, Data!$B$5:$BP$270, COLUMNS(Data!$B$5:$BP$5) - 2, FALSE), D78)</f>
        <v>5698.964204834685</v>
      </c>
      <c r="G78" s="15">
        <f t="shared" si="7"/>
        <v>2023</v>
      </c>
      <c r="H78" s="7">
        <f>IF(D78=0, VLOOKUP(B78, Data!$B$5:$BP$270, COLUMNS(Data!$B$5:$BP$5) - 3, FALSE), D78)</f>
        <v>5698.964204834685</v>
      </c>
      <c r="I78" s="8">
        <f t="shared" si="8"/>
        <v>2023</v>
      </c>
      <c r="J78" s="14">
        <v>5336367607.3020782</v>
      </c>
      <c r="K78" s="14">
        <f>IF(J78=0, VLOOKUP(B78, 'Data (2)'!$B$5:$BP$270, COLUMNS('Data (2)'!$B$5:$BP$5) - 1, FALSE),J78)</f>
        <v>5336367607.3020782</v>
      </c>
      <c r="L78" s="14">
        <f t="shared" si="9"/>
        <v>2023</v>
      </c>
      <c r="M78" s="15">
        <f>IF(K78=0, VLOOKUP(B78, 'Data (2)'!$B$5:$BP$270, COLUMNS('Data (2)'!$B$5:$BP$5) - 2, FALSE),K78)</f>
        <v>5336367607.3020782</v>
      </c>
      <c r="N78" s="15">
        <f t="shared" si="10"/>
        <v>2023</v>
      </c>
      <c r="O78" s="10">
        <f>IF(K78=0, VLOOKUP(B78, 'Data (2)'!$B$5:$BP$270, COLUMNS('Data (2)'!$B$5:$BP$5) - 3, FALSE),K78)</f>
        <v>5336367607.3020782</v>
      </c>
      <c r="P78" s="11">
        <f t="shared" si="11"/>
        <v>2023</v>
      </c>
    </row>
    <row r="79" spans="1:16" x14ac:dyDescent="0.3">
      <c r="A79" t="str">
        <f>Data!A82</f>
        <v>France</v>
      </c>
      <c r="B79" t="str">
        <f>Data!B82</f>
        <v>FRA</v>
      </c>
      <c r="C79" s="14">
        <v>38975.576615723592</v>
      </c>
      <c r="D79" s="14">
        <f>IF(C79=0, VLOOKUP(B79, Data!$B$5:$BP$270, COLUMNS(Data!$B$5:$BP$5) - 1, FALSE), C79)</f>
        <v>38975.576615723592</v>
      </c>
      <c r="E79" s="14">
        <f t="shared" si="6"/>
        <v>2023</v>
      </c>
      <c r="F79" s="15">
        <f>IF(D79=0, VLOOKUP(B79, Data!$B$5:$BP$270, COLUMNS(Data!$B$5:$BP$5) - 2, FALSE), D79)</f>
        <v>38975.576615723592</v>
      </c>
      <c r="G79" s="15">
        <f t="shared" si="7"/>
        <v>2023</v>
      </c>
      <c r="H79" s="7">
        <f>IF(D79=0, VLOOKUP(B79, Data!$B$5:$BP$270, COLUMNS(Data!$B$5:$BP$5) - 3, FALSE), D79)</f>
        <v>38975.576615723592</v>
      </c>
      <c r="I79" s="8">
        <f t="shared" si="8"/>
        <v>2023</v>
      </c>
      <c r="J79" s="14">
        <v>2656973944325.3457</v>
      </c>
      <c r="K79" s="14">
        <f>IF(J79=0, VLOOKUP(B79, 'Data (2)'!$B$5:$BP$270, COLUMNS('Data (2)'!$B$5:$BP$5) - 1, FALSE),J79)</f>
        <v>2656973944325.3457</v>
      </c>
      <c r="L79" s="14">
        <f t="shared" si="9"/>
        <v>2023</v>
      </c>
      <c r="M79" s="15">
        <f>IF(K79=0, VLOOKUP(B79, 'Data (2)'!$B$5:$BP$270, COLUMNS('Data (2)'!$B$5:$BP$5) - 2, FALSE),K79)</f>
        <v>2656973944325.3457</v>
      </c>
      <c r="N79" s="15">
        <f t="shared" si="10"/>
        <v>2023</v>
      </c>
      <c r="O79" s="10">
        <f>IF(K79=0, VLOOKUP(B79, 'Data (2)'!$B$5:$BP$270, COLUMNS('Data (2)'!$B$5:$BP$5) - 3, FALSE),K79)</f>
        <v>2656973944325.3457</v>
      </c>
      <c r="P79" s="11">
        <f t="shared" si="11"/>
        <v>2023</v>
      </c>
    </row>
    <row r="80" spans="1:16" x14ac:dyDescent="0.3">
      <c r="A80" t="str">
        <f>Data!A83</f>
        <v>Faroe Islands</v>
      </c>
      <c r="B80" t="str">
        <f>Data!B83</f>
        <v>FRO</v>
      </c>
      <c r="C80" s="14">
        <v>0</v>
      </c>
      <c r="D80" s="14">
        <f>IF(C80=0, VLOOKUP(B80, Data!$B$5:$BP$270, COLUMNS(Data!$B$5:$BP$5) - 1, FALSE), C80)</f>
        <v>59699.200826559609</v>
      </c>
      <c r="E80" s="14">
        <f t="shared" si="6"/>
        <v>2022</v>
      </c>
      <c r="F80" s="15">
        <f>IF(D80=0, VLOOKUP(B80, Data!$B$5:$BP$270, COLUMNS(Data!$B$5:$BP$5) - 2, FALSE), D80)</f>
        <v>59699.200826559609</v>
      </c>
      <c r="G80" s="15">
        <f t="shared" si="7"/>
        <v>2022</v>
      </c>
      <c r="H80" s="7">
        <f>IF(D80=0, VLOOKUP(B80, Data!$B$5:$BP$270, COLUMNS(Data!$B$5:$BP$5) - 3, FALSE), D80)</f>
        <v>59699.200826559609</v>
      </c>
      <c r="I80" s="8">
        <f t="shared" si="8"/>
        <v>2022</v>
      </c>
      <c r="J80" s="14">
        <v>0</v>
      </c>
      <c r="K80" s="14">
        <f>IF(J80=0, VLOOKUP(B80, 'Data (2)'!$B$5:$BP$270, COLUMNS('Data (2)'!$B$5:$BP$5) - 1, FALSE),J80)</f>
        <v>3169430571.8820496</v>
      </c>
      <c r="L80" s="14">
        <f t="shared" si="9"/>
        <v>2022</v>
      </c>
      <c r="M80" s="15">
        <f>IF(K80=0, VLOOKUP(B80, 'Data (2)'!$B$5:$BP$270, COLUMNS('Data (2)'!$B$5:$BP$5) - 2, FALSE),K80)</f>
        <v>3169430571.8820496</v>
      </c>
      <c r="N80" s="15">
        <f t="shared" si="10"/>
        <v>2022</v>
      </c>
      <c r="O80" s="10">
        <f>IF(K80=0, VLOOKUP(B80, 'Data (2)'!$B$5:$BP$270, COLUMNS('Data (2)'!$B$5:$BP$5) - 3, FALSE),K80)</f>
        <v>3169430571.8820496</v>
      </c>
      <c r="P80" s="11">
        <f t="shared" si="11"/>
        <v>2022</v>
      </c>
    </row>
    <row r="81" spans="1:16" x14ac:dyDescent="0.3">
      <c r="A81" t="str">
        <f>Data!A84</f>
        <v>Micronesia, Fed. Sts.</v>
      </c>
      <c r="B81" t="str">
        <f>Data!B84</f>
        <v>FSM</v>
      </c>
      <c r="C81" s="14">
        <v>2919.0471635546091</v>
      </c>
      <c r="D81" s="14">
        <f>IF(C81=0, VLOOKUP(B81, Data!$B$5:$BP$270, COLUMNS(Data!$B$5:$BP$5) - 1, FALSE), C81)</f>
        <v>2919.0471635546091</v>
      </c>
      <c r="E81" s="14">
        <f t="shared" si="6"/>
        <v>2023</v>
      </c>
      <c r="F81" s="15">
        <f>IF(D81=0, VLOOKUP(B81, Data!$B$5:$BP$270, COLUMNS(Data!$B$5:$BP$5) - 2, FALSE), D81)</f>
        <v>2919.0471635546091</v>
      </c>
      <c r="G81" s="15">
        <f t="shared" si="7"/>
        <v>2023</v>
      </c>
      <c r="H81" s="7">
        <f>IF(D81=0, VLOOKUP(B81, Data!$B$5:$BP$270, COLUMNS(Data!$B$5:$BP$5) - 3, FALSE), D81)</f>
        <v>2919.0471635546091</v>
      </c>
      <c r="I81" s="8">
        <f t="shared" si="8"/>
        <v>2023</v>
      </c>
      <c r="J81" s="14">
        <v>336344290.3734163</v>
      </c>
      <c r="K81" s="14">
        <f>IF(J81=0, VLOOKUP(B81, 'Data (2)'!$B$5:$BP$270, COLUMNS('Data (2)'!$B$5:$BP$5) - 1, FALSE),J81)</f>
        <v>336344290.3734163</v>
      </c>
      <c r="L81" s="14">
        <f t="shared" si="9"/>
        <v>2023</v>
      </c>
      <c r="M81" s="15">
        <f>IF(K81=0, VLOOKUP(B81, 'Data (2)'!$B$5:$BP$270, COLUMNS('Data (2)'!$B$5:$BP$5) - 2, FALSE),K81)</f>
        <v>336344290.3734163</v>
      </c>
      <c r="N81" s="15">
        <f t="shared" si="10"/>
        <v>2023</v>
      </c>
      <c r="O81" s="10">
        <f>IF(K81=0, VLOOKUP(B81, 'Data (2)'!$B$5:$BP$270, COLUMNS('Data (2)'!$B$5:$BP$5) - 3, FALSE),K81)</f>
        <v>336344290.3734163</v>
      </c>
      <c r="P81" s="11">
        <f t="shared" si="11"/>
        <v>2023</v>
      </c>
    </row>
    <row r="82" spans="1:16" x14ac:dyDescent="0.3">
      <c r="A82" t="str">
        <f>Data!A85</f>
        <v>Gabon</v>
      </c>
      <c r="B82" t="str">
        <f>Data!B85</f>
        <v>GAB</v>
      </c>
      <c r="C82" s="14">
        <v>6654.7565710508097</v>
      </c>
      <c r="D82" s="14">
        <f>IF(C82=0, VLOOKUP(B82, Data!$B$5:$BP$270, COLUMNS(Data!$B$5:$BP$5) - 1, FALSE), C82)</f>
        <v>6654.7565710508097</v>
      </c>
      <c r="E82" s="14">
        <f t="shared" si="6"/>
        <v>2023</v>
      </c>
      <c r="F82" s="15">
        <f>IF(D82=0, VLOOKUP(B82, Data!$B$5:$BP$270, COLUMNS(Data!$B$5:$BP$5) - 2, FALSE), D82)</f>
        <v>6654.7565710508097</v>
      </c>
      <c r="G82" s="15">
        <f t="shared" si="7"/>
        <v>2023</v>
      </c>
      <c r="H82" s="7">
        <f>IF(D82=0, VLOOKUP(B82, Data!$B$5:$BP$270, COLUMNS(Data!$B$5:$BP$5) - 3, FALSE), D82)</f>
        <v>6654.7565710508097</v>
      </c>
      <c r="I82" s="8">
        <f t="shared" si="8"/>
        <v>2023</v>
      </c>
      <c r="J82" s="14">
        <v>16214753599.298986</v>
      </c>
      <c r="K82" s="14">
        <f>IF(J82=0, VLOOKUP(B82, 'Data (2)'!$B$5:$BP$270, COLUMNS('Data (2)'!$B$5:$BP$5) - 1, FALSE),J82)</f>
        <v>16214753599.298986</v>
      </c>
      <c r="L82" s="14">
        <f t="shared" si="9"/>
        <v>2023</v>
      </c>
      <c r="M82" s="15">
        <f>IF(K82=0, VLOOKUP(B82, 'Data (2)'!$B$5:$BP$270, COLUMNS('Data (2)'!$B$5:$BP$5) - 2, FALSE),K82)</f>
        <v>16214753599.298986</v>
      </c>
      <c r="N82" s="15">
        <f t="shared" si="10"/>
        <v>2023</v>
      </c>
      <c r="O82" s="10">
        <f>IF(K82=0, VLOOKUP(B82, 'Data (2)'!$B$5:$BP$270, COLUMNS('Data (2)'!$B$5:$BP$5) - 3, FALSE),K82)</f>
        <v>16214753599.298986</v>
      </c>
      <c r="P82" s="11">
        <f t="shared" si="11"/>
        <v>2023</v>
      </c>
    </row>
    <row r="83" spans="1:16" x14ac:dyDescent="0.3">
      <c r="A83" t="str">
        <f>Data!A86</f>
        <v>United Kingdom</v>
      </c>
      <c r="B83" t="str">
        <f>Data!B86</f>
        <v>GBR</v>
      </c>
      <c r="C83" s="14">
        <v>47005.119009957525</v>
      </c>
      <c r="D83" s="14">
        <f>IF(C83=0, VLOOKUP(B83, Data!$B$5:$BP$270, COLUMNS(Data!$B$5:$BP$5) - 1, FALSE), C83)</f>
        <v>47005.119009957525</v>
      </c>
      <c r="E83" s="14">
        <f t="shared" si="6"/>
        <v>2023</v>
      </c>
      <c r="F83" s="15">
        <f>IF(D83=0, VLOOKUP(B83, Data!$B$5:$BP$270, COLUMNS(Data!$B$5:$BP$5) - 2, FALSE), D83)</f>
        <v>47005.119009957525</v>
      </c>
      <c r="G83" s="15">
        <f t="shared" si="7"/>
        <v>2023</v>
      </c>
      <c r="H83" s="7">
        <f>IF(D83=0, VLOOKUP(B83, Data!$B$5:$BP$270, COLUMNS(Data!$B$5:$BP$5) - 3, FALSE), D83)</f>
        <v>47005.119009957525</v>
      </c>
      <c r="I83" s="8">
        <f t="shared" si="8"/>
        <v>2023</v>
      </c>
      <c r="J83" s="14">
        <v>3212799884330.5967</v>
      </c>
      <c r="K83" s="14">
        <f>IF(J83=0, VLOOKUP(B83, 'Data (2)'!$B$5:$BP$270, COLUMNS('Data (2)'!$B$5:$BP$5) - 1, FALSE),J83)</f>
        <v>3212799884330.5967</v>
      </c>
      <c r="L83" s="14">
        <f t="shared" si="9"/>
        <v>2023</v>
      </c>
      <c r="M83" s="15">
        <f>IF(K83=0, VLOOKUP(B83, 'Data (2)'!$B$5:$BP$270, COLUMNS('Data (2)'!$B$5:$BP$5) - 2, FALSE),K83)</f>
        <v>3212799884330.5967</v>
      </c>
      <c r="N83" s="15">
        <f t="shared" si="10"/>
        <v>2023</v>
      </c>
      <c r="O83" s="10">
        <f>IF(K83=0, VLOOKUP(B83, 'Data (2)'!$B$5:$BP$270, COLUMNS('Data (2)'!$B$5:$BP$5) - 3, FALSE),K83)</f>
        <v>3212799884330.5967</v>
      </c>
      <c r="P83" s="11">
        <f t="shared" si="11"/>
        <v>2023</v>
      </c>
    </row>
    <row r="84" spans="1:16" x14ac:dyDescent="0.3">
      <c r="A84" t="str">
        <f>Data!A87</f>
        <v>Georgia</v>
      </c>
      <c r="B84" t="str">
        <f>Data!B87</f>
        <v>GEO</v>
      </c>
      <c r="C84" s="14">
        <v>6086.592688164993</v>
      </c>
      <c r="D84" s="14">
        <f>IF(C84=0, VLOOKUP(B84, Data!$B$5:$BP$270, COLUMNS(Data!$B$5:$BP$5) - 1, FALSE), C84)</f>
        <v>6086.592688164993</v>
      </c>
      <c r="E84" s="14">
        <f t="shared" si="6"/>
        <v>2023</v>
      </c>
      <c r="F84" s="15">
        <f>IF(D84=0, VLOOKUP(B84, Data!$B$5:$BP$270, COLUMNS(Data!$B$5:$BP$5) - 2, FALSE), D84)</f>
        <v>6086.592688164993</v>
      </c>
      <c r="G84" s="15">
        <f t="shared" si="7"/>
        <v>2023</v>
      </c>
      <c r="H84" s="7">
        <f>IF(D84=0, VLOOKUP(B84, Data!$B$5:$BP$270, COLUMNS(Data!$B$5:$BP$5) - 3, FALSE), D84)</f>
        <v>6086.592688164993</v>
      </c>
      <c r="I84" s="8">
        <f t="shared" si="8"/>
        <v>2023</v>
      </c>
      <c r="J84" s="14">
        <v>22887810113.831554</v>
      </c>
      <c r="K84" s="14">
        <f>IF(J84=0, VLOOKUP(B84, 'Data (2)'!$B$5:$BP$270, COLUMNS('Data (2)'!$B$5:$BP$5) - 1, FALSE),J84)</f>
        <v>22887810113.831554</v>
      </c>
      <c r="L84" s="14">
        <f t="shared" si="9"/>
        <v>2023</v>
      </c>
      <c r="M84" s="15">
        <f>IF(K84=0, VLOOKUP(B84, 'Data (2)'!$B$5:$BP$270, COLUMNS('Data (2)'!$B$5:$BP$5) - 2, FALSE),K84)</f>
        <v>22887810113.831554</v>
      </c>
      <c r="N84" s="15">
        <f t="shared" si="10"/>
        <v>2023</v>
      </c>
      <c r="O84" s="10">
        <f>IF(K84=0, VLOOKUP(B84, 'Data (2)'!$B$5:$BP$270, COLUMNS('Data (2)'!$B$5:$BP$5) - 3, FALSE),K84)</f>
        <v>22887810113.831554</v>
      </c>
      <c r="P84" s="11">
        <f t="shared" si="11"/>
        <v>2023</v>
      </c>
    </row>
    <row r="85" spans="1:16" x14ac:dyDescent="0.3">
      <c r="A85" t="str">
        <f>Data!A88</f>
        <v>Ghana</v>
      </c>
      <c r="B85" t="str">
        <f>Data!B88</f>
        <v>GHA</v>
      </c>
      <c r="C85" s="14">
        <v>2066.3752237162389</v>
      </c>
      <c r="D85" s="14">
        <f>IF(C85=0, VLOOKUP(B85, Data!$B$5:$BP$270, COLUMNS(Data!$B$5:$BP$5) - 1, FALSE), C85)</f>
        <v>2066.3752237162389</v>
      </c>
      <c r="E85" s="14">
        <f t="shared" si="6"/>
        <v>2023</v>
      </c>
      <c r="F85" s="15">
        <f>IF(D85=0, VLOOKUP(B85, Data!$B$5:$BP$270, COLUMNS(Data!$B$5:$BP$5) - 2, FALSE), D85)</f>
        <v>2066.3752237162389</v>
      </c>
      <c r="G85" s="15">
        <f t="shared" si="7"/>
        <v>2023</v>
      </c>
      <c r="H85" s="7">
        <f>IF(D85=0, VLOOKUP(B85, Data!$B$5:$BP$270, COLUMNS(Data!$B$5:$BP$5) - 3, FALSE), D85)</f>
        <v>2066.3752237162389</v>
      </c>
      <c r="I85" s="8">
        <f t="shared" si="8"/>
        <v>2023</v>
      </c>
      <c r="J85" s="14">
        <v>70508824388.017151</v>
      </c>
      <c r="K85" s="14">
        <f>IF(J85=0, VLOOKUP(B85, 'Data (2)'!$B$5:$BP$270, COLUMNS('Data (2)'!$B$5:$BP$5) - 1, FALSE),J85)</f>
        <v>70508824388.017151</v>
      </c>
      <c r="L85" s="14">
        <f t="shared" si="9"/>
        <v>2023</v>
      </c>
      <c r="M85" s="15">
        <f>IF(K85=0, VLOOKUP(B85, 'Data (2)'!$B$5:$BP$270, COLUMNS('Data (2)'!$B$5:$BP$5) - 2, FALSE),K85)</f>
        <v>70508824388.017151</v>
      </c>
      <c r="N85" s="15">
        <f t="shared" si="10"/>
        <v>2023</v>
      </c>
      <c r="O85" s="10">
        <f>IF(K85=0, VLOOKUP(B85, 'Data (2)'!$B$5:$BP$270, COLUMNS('Data (2)'!$B$5:$BP$5) - 3, FALSE),K85)</f>
        <v>70508824388.017151</v>
      </c>
      <c r="P85" s="11">
        <f t="shared" si="11"/>
        <v>2023</v>
      </c>
    </row>
    <row r="86" spans="1:16" x14ac:dyDescent="0.3">
      <c r="A86" t="str">
        <f>Data!A89</f>
        <v>Gibraltar</v>
      </c>
      <c r="B86" t="str">
        <f>Data!B89</f>
        <v>GIB</v>
      </c>
      <c r="C86" s="14">
        <v>0</v>
      </c>
      <c r="D86" s="14">
        <f>IF(C86=0, VLOOKUP(B86, Data!$B$5:$BP$270, COLUMNS(Data!$B$5:$BP$5) - 1, FALSE), C86)</f>
        <v>0</v>
      </c>
      <c r="E86" s="14">
        <f t="shared" si="6"/>
        <v>2023</v>
      </c>
      <c r="F86" s="15">
        <f>IF(D86=0, VLOOKUP(B86, Data!$B$5:$BP$270, COLUMNS(Data!$B$5:$BP$5) - 2, FALSE), D86)</f>
        <v>0</v>
      </c>
      <c r="G86" s="15">
        <f t="shared" si="7"/>
        <v>2021</v>
      </c>
      <c r="H86" s="7">
        <f>IF(D86=0, VLOOKUP(B86, Data!$B$5:$BP$270, COLUMNS(Data!$B$5:$BP$5) - 3, FALSE), D86)</f>
        <v>0</v>
      </c>
      <c r="I86" s="8">
        <f t="shared" si="8"/>
        <v>2020</v>
      </c>
      <c r="J86" s="14">
        <v>0</v>
      </c>
      <c r="K86" s="14">
        <f>IF(J86=0, VLOOKUP(B86, 'Data (2)'!$B$5:$BP$270, COLUMNS('Data (2)'!$B$5:$BP$5) - 1, FALSE),J86)</f>
        <v>0</v>
      </c>
      <c r="L86" s="14">
        <f t="shared" si="9"/>
        <v>2023</v>
      </c>
      <c r="M86" s="15">
        <f>IF(K86=0, VLOOKUP(B86, 'Data (2)'!$B$5:$BP$270, COLUMNS('Data (2)'!$B$5:$BP$5) - 2, FALSE),K86)</f>
        <v>0</v>
      </c>
      <c r="N86" s="15">
        <f t="shared" si="10"/>
        <v>2021</v>
      </c>
      <c r="O86" s="10">
        <f>IF(K86=0, VLOOKUP(B86, 'Data (2)'!$B$5:$BP$270, COLUMNS('Data (2)'!$B$5:$BP$5) - 3, FALSE),K86)</f>
        <v>0</v>
      </c>
      <c r="P86" s="11">
        <f t="shared" si="11"/>
        <v>2020</v>
      </c>
    </row>
    <row r="87" spans="1:16" x14ac:dyDescent="0.3">
      <c r="A87" t="str">
        <f>Data!A90</f>
        <v>Guinea</v>
      </c>
      <c r="B87" t="str">
        <f>Data!B90</f>
        <v>GIN</v>
      </c>
      <c r="C87" s="14">
        <v>1039.8098284384164</v>
      </c>
      <c r="D87" s="14">
        <f>IF(C87=0, VLOOKUP(B87, Data!$B$5:$BP$270, COLUMNS(Data!$B$5:$BP$5) - 1, FALSE), C87)</f>
        <v>1039.8098284384164</v>
      </c>
      <c r="E87" s="14">
        <f t="shared" si="6"/>
        <v>2023</v>
      </c>
      <c r="F87" s="15">
        <f>IF(D87=0, VLOOKUP(B87, Data!$B$5:$BP$270, COLUMNS(Data!$B$5:$BP$5) - 2, FALSE), D87)</f>
        <v>1039.8098284384164</v>
      </c>
      <c r="G87" s="15">
        <f t="shared" si="7"/>
        <v>2023</v>
      </c>
      <c r="H87" s="7">
        <f>IF(D87=0, VLOOKUP(B87, Data!$B$5:$BP$270, COLUMNS(Data!$B$5:$BP$5) - 3, FALSE), D87)</f>
        <v>1039.8098284384164</v>
      </c>
      <c r="I87" s="8">
        <f t="shared" si="8"/>
        <v>2023</v>
      </c>
      <c r="J87" s="14">
        <v>14755537829.156134</v>
      </c>
      <c r="K87" s="14">
        <f>IF(J87=0, VLOOKUP(B87, 'Data (2)'!$B$5:$BP$270, COLUMNS('Data (2)'!$B$5:$BP$5) - 1, FALSE),J87)</f>
        <v>14755537829.156134</v>
      </c>
      <c r="L87" s="14">
        <f t="shared" si="9"/>
        <v>2023</v>
      </c>
      <c r="M87" s="15">
        <f>IF(K87=0, VLOOKUP(B87, 'Data (2)'!$B$5:$BP$270, COLUMNS('Data (2)'!$B$5:$BP$5) - 2, FALSE),K87)</f>
        <v>14755537829.156134</v>
      </c>
      <c r="N87" s="15">
        <f t="shared" si="10"/>
        <v>2023</v>
      </c>
      <c r="O87" s="10">
        <f>IF(K87=0, VLOOKUP(B87, 'Data (2)'!$B$5:$BP$270, COLUMNS('Data (2)'!$B$5:$BP$5) - 3, FALSE),K87)</f>
        <v>14755537829.156134</v>
      </c>
      <c r="P87" s="11">
        <f t="shared" si="11"/>
        <v>2023</v>
      </c>
    </row>
    <row r="88" spans="1:16" x14ac:dyDescent="0.3">
      <c r="A88" t="str">
        <f>Data!A91</f>
        <v>Gambia, The</v>
      </c>
      <c r="B88" t="str">
        <f>Data!B91</f>
        <v>GMB</v>
      </c>
      <c r="C88" s="14">
        <v>707.55874009735339</v>
      </c>
      <c r="D88" s="14">
        <f>IF(C88=0, VLOOKUP(B88, Data!$B$5:$BP$270, COLUMNS(Data!$B$5:$BP$5) - 1, FALSE), C88)</f>
        <v>707.55874009735339</v>
      </c>
      <c r="E88" s="14">
        <f t="shared" si="6"/>
        <v>2023</v>
      </c>
      <c r="F88" s="15">
        <f>IF(D88=0, VLOOKUP(B88, Data!$B$5:$BP$270, COLUMNS(Data!$B$5:$BP$5) - 2, FALSE), D88)</f>
        <v>707.55874009735339</v>
      </c>
      <c r="G88" s="15">
        <f t="shared" si="7"/>
        <v>2023</v>
      </c>
      <c r="H88" s="7">
        <f>IF(D88=0, VLOOKUP(B88, Data!$B$5:$BP$270, COLUMNS(Data!$B$5:$BP$5) - 3, FALSE), D88)</f>
        <v>707.55874009735339</v>
      </c>
      <c r="I88" s="8">
        <f t="shared" si="8"/>
        <v>2023</v>
      </c>
      <c r="J88" s="14">
        <v>1962179256.1582973</v>
      </c>
      <c r="K88" s="14">
        <f>IF(J88=0, VLOOKUP(B88, 'Data (2)'!$B$5:$BP$270, COLUMNS('Data (2)'!$B$5:$BP$5) - 1, FALSE),J88)</f>
        <v>1962179256.1582973</v>
      </c>
      <c r="L88" s="14">
        <f t="shared" si="9"/>
        <v>2023</v>
      </c>
      <c r="M88" s="15">
        <f>IF(K88=0, VLOOKUP(B88, 'Data (2)'!$B$5:$BP$270, COLUMNS('Data (2)'!$B$5:$BP$5) - 2, FALSE),K88)</f>
        <v>1962179256.1582973</v>
      </c>
      <c r="N88" s="15">
        <f t="shared" si="10"/>
        <v>2023</v>
      </c>
      <c r="O88" s="10">
        <f>IF(K88=0, VLOOKUP(B88, 'Data (2)'!$B$5:$BP$270, COLUMNS('Data (2)'!$B$5:$BP$5) - 3, FALSE),K88)</f>
        <v>1962179256.1582973</v>
      </c>
      <c r="P88" s="11">
        <f t="shared" si="11"/>
        <v>2023</v>
      </c>
    </row>
    <row r="89" spans="1:16" x14ac:dyDescent="0.3">
      <c r="A89" t="str">
        <f>Data!A92</f>
        <v>Guinea-Bissau</v>
      </c>
      <c r="B89" t="str">
        <f>Data!B92</f>
        <v>GNB</v>
      </c>
      <c r="C89" s="14">
        <v>752.06745959433636</v>
      </c>
      <c r="D89" s="14">
        <f>IF(C89=0, VLOOKUP(B89, Data!$B$5:$BP$270, COLUMNS(Data!$B$5:$BP$5) - 1, FALSE), C89)</f>
        <v>752.06745959433636</v>
      </c>
      <c r="E89" s="14">
        <f t="shared" si="6"/>
        <v>2023</v>
      </c>
      <c r="F89" s="15">
        <f>IF(D89=0, VLOOKUP(B89, Data!$B$5:$BP$270, COLUMNS(Data!$B$5:$BP$5) - 2, FALSE), D89)</f>
        <v>752.06745959433636</v>
      </c>
      <c r="G89" s="15">
        <f t="shared" si="7"/>
        <v>2023</v>
      </c>
      <c r="H89" s="7">
        <f>IF(D89=0, VLOOKUP(B89, Data!$B$5:$BP$270, COLUMNS(Data!$B$5:$BP$5) - 3, FALSE), D89)</f>
        <v>752.06745959433636</v>
      </c>
      <c r="I89" s="8">
        <f t="shared" si="8"/>
        <v>2023</v>
      </c>
      <c r="J89" s="14">
        <v>1617578278.9288015</v>
      </c>
      <c r="K89" s="14">
        <f>IF(J89=0, VLOOKUP(B89, 'Data (2)'!$B$5:$BP$270, COLUMNS('Data (2)'!$B$5:$BP$5) - 1, FALSE),J89)</f>
        <v>1617578278.9288015</v>
      </c>
      <c r="L89" s="14">
        <f t="shared" si="9"/>
        <v>2023</v>
      </c>
      <c r="M89" s="15">
        <f>IF(K89=0, VLOOKUP(B89, 'Data (2)'!$B$5:$BP$270, COLUMNS('Data (2)'!$B$5:$BP$5) - 2, FALSE),K89)</f>
        <v>1617578278.9288015</v>
      </c>
      <c r="N89" s="15">
        <f t="shared" si="10"/>
        <v>2023</v>
      </c>
      <c r="O89" s="10">
        <f>IF(K89=0, VLOOKUP(B89, 'Data (2)'!$B$5:$BP$270, COLUMNS('Data (2)'!$B$5:$BP$5) - 3, FALSE),K89)</f>
        <v>1617578278.9288015</v>
      </c>
      <c r="P89" s="11">
        <f t="shared" si="11"/>
        <v>2023</v>
      </c>
    </row>
    <row r="90" spans="1:16" x14ac:dyDescent="0.3">
      <c r="A90" t="str">
        <f>Data!A93</f>
        <v>Equatorial Guinea</v>
      </c>
      <c r="B90" t="str">
        <f>Data!B93</f>
        <v>GNQ</v>
      </c>
      <c r="C90" s="14">
        <v>5506.0050408254892</v>
      </c>
      <c r="D90" s="14">
        <f>IF(C90=0, VLOOKUP(B90, Data!$B$5:$BP$270, COLUMNS(Data!$B$5:$BP$5) - 1, FALSE), C90)</f>
        <v>5506.0050408254892</v>
      </c>
      <c r="E90" s="14">
        <f t="shared" si="6"/>
        <v>2023</v>
      </c>
      <c r="F90" s="15">
        <f>IF(D90=0, VLOOKUP(B90, Data!$B$5:$BP$270, COLUMNS(Data!$B$5:$BP$5) - 2, FALSE), D90)</f>
        <v>5506.0050408254892</v>
      </c>
      <c r="G90" s="15">
        <f t="shared" si="7"/>
        <v>2023</v>
      </c>
      <c r="H90" s="7">
        <f>IF(D90=0, VLOOKUP(B90, Data!$B$5:$BP$270, COLUMNS(Data!$B$5:$BP$5) - 3, FALSE), D90)</f>
        <v>5506.0050408254892</v>
      </c>
      <c r="I90" s="8">
        <f t="shared" si="8"/>
        <v>2023</v>
      </c>
      <c r="J90" s="14">
        <v>9440987169.3572826</v>
      </c>
      <c r="K90" s="14">
        <f>IF(J90=0, VLOOKUP(B90, 'Data (2)'!$B$5:$BP$270, COLUMNS('Data (2)'!$B$5:$BP$5) - 1, FALSE),J90)</f>
        <v>9440987169.3572826</v>
      </c>
      <c r="L90" s="14">
        <f t="shared" si="9"/>
        <v>2023</v>
      </c>
      <c r="M90" s="15">
        <f>IF(K90=0, VLOOKUP(B90, 'Data (2)'!$B$5:$BP$270, COLUMNS('Data (2)'!$B$5:$BP$5) - 2, FALSE),K90)</f>
        <v>9440987169.3572826</v>
      </c>
      <c r="N90" s="15">
        <f t="shared" si="10"/>
        <v>2023</v>
      </c>
      <c r="O90" s="10">
        <f>IF(K90=0, VLOOKUP(B90, 'Data (2)'!$B$5:$BP$270, COLUMNS('Data (2)'!$B$5:$BP$5) - 3, FALSE),K90)</f>
        <v>9440987169.3572826</v>
      </c>
      <c r="P90" s="11">
        <f t="shared" si="11"/>
        <v>2023</v>
      </c>
    </row>
    <row r="91" spans="1:16" x14ac:dyDescent="0.3">
      <c r="A91" t="str">
        <f>Data!A94</f>
        <v>Greece</v>
      </c>
      <c r="B91" t="str">
        <f>Data!B94</f>
        <v>GRC</v>
      </c>
      <c r="C91" s="14">
        <v>20826.895578720778</v>
      </c>
      <c r="D91" s="14">
        <f>IF(C91=0, VLOOKUP(B91, Data!$B$5:$BP$270, COLUMNS(Data!$B$5:$BP$5) - 1, FALSE), C91)</f>
        <v>20826.895578720778</v>
      </c>
      <c r="E91" s="14">
        <f t="shared" si="6"/>
        <v>2023</v>
      </c>
      <c r="F91" s="15">
        <f>IF(D91=0, VLOOKUP(B91, Data!$B$5:$BP$270, COLUMNS(Data!$B$5:$BP$5) - 2, FALSE), D91)</f>
        <v>20826.895578720778</v>
      </c>
      <c r="G91" s="15">
        <f t="shared" si="7"/>
        <v>2023</v>
      </c>
      <c r="H91" s="7">
        <f>IF(D91=0, VLOOKUP(B91, Data!$B$5:$BP$270, COLUMNS(Data!$B$5:$BP$5) - 3, FALSE), D91)</f>
        <v>20826.895578720778</v>
      </c>
      <c r="I91" s="8">
        <f t="shared" si="8"/>
        <v>2023</v>
      </c>
      <c r="J91" s="14">
        <v>215793609025.32169</v>
      </c>
      <c r="K91" s="14">
        <f>IF(J91=0, VLOOKUP(B91, 'Data (2)'!$B$5:$BP$270, COLUMNS('Data (2)'!$B$5:$BP$5) - 1, FALSE),J91)</f>
        <v>215793609025.32169</v>
      </c>
      <c r="L91" s="14">
        <f t="shared" si="9"/>
        <v>2023</v>
      </c>
      <c r="M91" s="15">
        <f>IF(K91=0, VLOOKUP(B91, 'Data (2)'!$B$5:$BP$270, COLUMNS('Data (2)'!$B$5:$BP$5) - 2, FALSE),K91)</f>
        <v>215793609025.32169</v>
      </c>
      <c r="N91" s="15">
        <f t="shared" si="10"/>
        <v>2023</v>
      </c>
      <c r="O91" s="10">
        <f>IF(K91=0, VLOOKUP(B91, 'Data (2)'!$B$5:$BP$270, COLUMNS('Data (2)'!$B$5:$BP$5) - 3, FALSE),K91)</f>
        <v>215793609025.32169</v>
      </c>
      <c r="P91" s="11">
        <f t="shared" si="11"/>
        <v>2023</v>
      </c>
    </row>
    <row r="92" spans="1:16" x14ac:dyDescent="0.3">
      <c r="A92" t="str">
        <f>Data!A95</f>
        <v>Grenada</v>
      </c>
      <c r="B92" t="str">
        <f>Data!B95</f>
        <v>GRD</v>
      </c>
      <c r="C92" s="14">
        <v>9134.3074468641516</v>
      </c>
      <c r="D92" s="14">
        <f>IF(C92=0, VLOOKUP(B92, Data!$B$5:$BP$270, COLUMNS(Data!$B$5:$BP$5) - 1, FALSE), C92)</f>
        <v>9134.3074468641516</v>
      </c>
      <c r="E92" s="14">
        <f t="shared" si="6"/>
        <v>2023</v>
      </c>
      <c r="F92" s="15">
        <f>IF(D92=0, VLOOKUP(B92, Data!$B$5:$BP$270, COLUMNS(Data!$B$5:$BP$5) - 2, FALSE), D92)</f>
        <v>9134.3074468641516</v>
      </c>
      <c r="G92" s="15">
        <f t="shared" si="7"/>
        <v>2023</v>
      </c>
      <c r="H92" s="7">
        <f>IF(D92=0, VLOOKUP(B92, Data!$B$5:$BP$270, COLUMNS(Data!$B$5:$BP$5) - 3, FALSE), D92)</f>
        <v>9134.3074468641516</v>
      </c>
      <c r="I92" s="8">
        <f t="shared" si="8"/>
        <v>2023</v>
      </c>
      <c r="J92" s="14">
        <v>1152594316.5676591</v>
      </c>
      <c r="K92" s="14">
        <f>IF(J92=0, VLOOKUP(B92, 'Data (2)'!$B$5:$BP$270, COLUMNS('Data (2)'!$B$5:$BP$5) - 1, FALSE),J92)</f>
        <v>1152594316.5676591</v>
      </c>
      <c r="L92" s="14">
        <f t="shared" si="9"/>
        <v>2023</v>
      </c>
      <c r="M92" s="15">
        <f>IF(K92=0, VLOOKUP(B92, 'Data (2)'!$B$5:$BP$270, COLUMNS('Data (2)'!$B$5:$BP$5) - 2, FALSE),K92)</f>
        <v>1152594316.5676591</v>
      </c>
      <c r="N92" s="15">
        <f t="shared" si="10"/>
        <v>2023</v>
      </c>
      <c r="O92" s="10">
        <f>IF(K92=0, VLOOKUP(B92, 'Data (2)'!$B$5:$BP$270, COLUMNS('Data (2)'!$B$5:$BP$5) - 3, FALSE),K92)</f>
        <v>1152594316.5676591</v>
      </c>
      <c r="P92" s="11">
        <f t="shared" si="11"/>
        <v>2023</v>
      </c>
    </row>
    <row r="93" spans="1:16" x14ac:dyDescent="0.3">
      <c r="A93" t="str">
        <f>Data!A96</f>
        <v>Greenland</v>
      </c>
      <c r="B93" t="str">
        <f>Data!B96</f>
        <v>GRL</v>
      </c>
      <c r="C93" s="14">
        <v>0</v>
      </c>
      <c r="D93" s="14">
        <f>IF(C93=0, VLOOKUP(B93, Data!$B$5:$BP$270, COLUMNS(Data!$B$5:$BP$5) - 1, FALSE), C93)</f>
        <v>0</v>
      </c>
      <c r="E93" s="14">
        <f t="shared" si="6"/>
        <v>2023</v>
      </c>
      <c r="F93" s="15">
        <f>IF(D93=0, VLOOKUP(B93, Data!$B$5:$BP$270, COLUMNS(Data!$B$5:$BP$5) - 2, FALSE), D93)</f>
        <v>48514.527128631082</v>
      </c>
      <c r="G93" s="15">
        <f t="shared" si="7"/>
        <v>2021</v>
      </c>
      <c r="H93" s="7">
        <f>IF(D93=0, VLOOKUP(B93, Data!$B$5:$BP$270, COLUMNS(Data!$B$5:$BP$5) - 3, FALSE), D93)</f>
        <v>48139.582595762797</v>
      </c>
      <c r="I93" s="8">
        <f t="shared" si="8"/>
        <v>2021</v>
      </c>
      <c r="J93" s="14">
        <v>0</v>
      </c>
      <c r="K93" s="14">
        <f>IF(J93=0, VLOOKUP(B93, 'Data (2)'!$B$5:$BP$270, COLUMNS('Data (2)'!$B$5:$BP$5) - 1, FALSE),J93)</f>
        <v>0</v>
      </c>
      <c r="L93" s="14">
        <f t="shared" si="9"/>
        <v>2023</v>
      </c>
      <c r="M93" s="15">
        <f>IF(K93=0, VLOOKUP(B93, 'Data (2)'!$B$5:$BP$270, COLUMNS('Data (2)'!$B$5:$BP$5) - 2, FALSE),K93)</f>
        <v>2748493505.4183369</v>
      </c>
      <c r="N93" s="15">
        <f t="shared" si="10"/>
        <v>2021</v>
      </c>
      <c r="O93" s="10">
        <f>IF(K93=0, VLOOKUP(B93, 'Data (2)'!$B$5:$BP$270, COLUMNS('Data (2)'!$B$5:$BP$5) - 3, FALSE),K93)</f>
        <v>2713483852.1753616</v>
      </c>
      <c r="P93" s="11">
        <f t="shared" si="11"/>
        <v>2021</v>
      </c>
    </row>
    <row r="94" spans="1:16" x14ac:dyDescent="0.3">
      <c r="A94" t="str">
        <f>Data!A97</f>
        <v>Guatemala</v>
      </c>
      <c r="B94" t="str">
        <f>Data!B97</f>
        <v>GTM</v>
      </c>
      <c r="C94" s="14">
        <v>4596.3200798287389</v>
      </c>
      <c r="D94" s="14">
        <f>IF(C94=0, VLOOKUP(B94, Data!$B$5:$BP$270, COLUMNS(Data!$B$5:$BP$5) - 1, FALSE), C94)</f>
        <v>4596.3200798287389</v>
      </c>
      <c r="E94" s="14">
        <f t="shared" si="6"/>
        <v>2023</v>
      </c>
      <c r="F94" s="15">
        <f>IF(D94=0, VLOOKUP(B94, Data!$B$5:$BP$270, COLUMNS(Data!$B$5:$BP$5) - 2, FALSE), D94)</f>
        <v>4596.3200798287389</v>
      </c>
      <c r="G94" s="15">
        <f t="shared" si="7"/>
        <v>2023</v>
      </c>
      <c r="H94" s="7">
        <f>IF(D94=0, VLOOKUP(B94, Data!$B$5:$BP$270, COLUMNS(Data!$B$5:$BP$5) - 3, FALSE), D94)</f>
        <v>4596.3200798287389</v>
      </c>
      <c r="I94" s="8">
        <f t="shared" si="8"/>
        <v>2023</v>
      </c>
      <c r="J94" s="14">
        <v>80906407059.099869</v>
      </c>
      <c r="K94" s="14">
        <f>IF(J94=0, VLOOKUP(B94, 'Data (2)'!$B$5:$BP$270, COLUMNS('Data (2)'!$B$5:$BP$5) - 1, FALSE),J94)</f>
        <v>80906407059.099869</v>
      </c>
      <c r="L94" s="14">
        <f t="shared" si="9"/>
        <v>2023</v>
      </c>
      <c r="M94" s="15">
        <f>IF(K94=0, VLOOKUP(B94, 'Data (2)'!$B$5:$BP$270, COLUMNS('Data (2)'!$B$5:$BP$5) - 2, FALSE),K94)</f>
        <v>80906407059.099869</v>
      </c>
      <c r="N94" s="15">
        <f t="shared" si="10"/>
        <v>2023</v>
      </c>
      <c r="O94" s="10">
        <f>IF(K94=0, VLOOKUP(B94, 'Data (2)'!$B$5:$BP$270, COLUMNS('Data (2)'!$B$5:$BP$5) - 3, FALSE),K94)</f>
        <v>80906407059.099869</v>
      </c>
      <c r="P94" s="11">
        <f t="shared" si="11"/>
        <v>2023</v>
      </c>
    </row>
    <row r="95" spans="1:16" x14ac:dyDescent="0.3">
      <c r="A95" t="str">
        <f>Data!A98</f>
        <v>Guam</v>
      </c>
      <c r="B95" t="str">
        <f>Data!B98</f>
        <v>GUM</v>
      </c>
      <c r="C95" s="14">
        <v>0</v>
      </c>
      <c r="D95" s="14">
        <f>IF(C95=0, VLOOKUP(B95, Data!$B$5:$BP$270, COLUMNS(Data!$B$5:$BP$5) - 1, FALSE), C95)</f>
        <v>33298.699299255946</v>
      </c>
      <c r="E95" s="14">
        <f t="shared" si="6"/>
        <v>2022</v>
      </c>
      <c r="F95" s="15">
        <f>IF(D95=0, VLOOKUP(B95, Data!$B$5:$BP$270, COLUMNS(Data!$B$5:$BP$5) - 2, FALSE), D95)</f>
        <v>33298.699299255946</v>
      </c>
      <c r="G95" s="15">
        <f t="shared" si="7"/>
        <v>2022</v>
      </c>
      <c r="H95" s="7">
        <f>IF(D95=0, VLOOKUP(B95, Data!$B$5:$BP$270, COLUMNS(Data!$B$5:$BP$5) - 3, FALSE), D95)</f>
        <v>33298.699299255946</v>
      </c>
      <c r="I95" s="8">
        <f t="shared" si="8"/>
        <v>2022</v>
      </c>
      <c r="J95" s="14">
        <v>0</v>
      </c>
      <c r="K95" s="14">
        <f>IF(J95=0, VLOOKUP(B95, 'Data (2)'!$B$5:$BP$270, COLUMNS('Data (2)'!$B$5:$BP$5) - 1, FALSE),J95)</f>
        <v>5719850773.4303913</v>
      </c>
      <c r="L95" s="14">
        <f t="shared" si="9"/>
        <v>2022</v>
      </c>
      <c r="M95" s="15">
        <f>IF(K95=0, VLOOKUP(B95, 'Data (2)'!$B$5:$BP$270, COLUMNS('Data (2)'!$B$5:$BP$5) - 2, FALSE),K95)</f>
        <v>5719850773.4303913</v>
      </c>
      <c r="N95" s="15">
        <f t="shared" si="10"/>
        <v>2022</v>
      </c>
      <c r="O95" s="10">
        <f>IF(K95=0, VLOOKUP(B95, 'Data (2)'!$B$5:$BP$270, COLUMNS('Data (2)'!$B$5:$BP$5) - 3, FALSE),K95)</f>
        <v>5719850773.4303913</v>
      </c>
      <c r="P95" s="11">
        <f t="shared" si="11"/>
        <v>2022</v>
      </c>
    </row>
    <row r="96" spans="1:16" x14ac:dyDescent="0.3">
      <c r="A96" t="str">
        <f>Data!A99</f>
        <v>Guyana</v>
      </c>
      <c r="B96" t="str">
        <f>Data!B99</f>
        <v>GUY</v>
      </c>
      <c r="C96" s="14">
        <v>23325.122416114151</v>
      </c>
      <c r="D96" s="14">
        <f>IF(C96=0, VLOOKUP(B96, Data!$B$5:$BP$270, COLUMNS(Data!$B$5:$BP$5) - 1, FALSE), C96)</f>
        <v>23325.122416114151</v>
      </c>
      <c r="E96" s="14">
        <f t="shared" si="6"/>
        <v>2023</v>
      </c>
      <c r="F96" s="15">
        <f>IF(D96=0, VLOOKUP(B96, Data!$B$5:$BP$270, COLUMNS(Data!$B$5:$BP$5) - 2, FALSE), D96)</f>
        <v>23325.122416114151</v>
      </c>
      <c r="G96" s="15">
        <f t="shared" si="7"/>
        <v>2023</v>
      </c>
      <c r="H96" s="7">
        <f>IF(D96=0, VLOOKUP(B96, Data!$B$5:$BP$270, COLUMNS(Data!$B$5:$BP$5) - 3, FALSE), D96)</f>
        <v>23325.122416114151</v>
      </c>
      <c r="I96" s="8">
        <f t="shared" si="8"/>
        <v>2023</v>
      </c>
      <c r="J96" s="14">
        <v>18982777676.395844</v>
      </c>
      <c r="K96" s="14">
        <f>IF(J96=0, VLOOKUP(B96, 'Data (2)'!$B$5:$BP$270, COLUMNS('Data (2)'!$B$5:$BP$5) - 1, FALSE),J96)</f>
        <v>18982777676.395844</v>
      </c>
      <c r="L96" s="14">
        <f t="shared" si="9"/>
        <v>2023</v>
      </c>
      <c r="M96" s="15">
        <f>IF(K96=0, VLOOKUP(B96, 'Data (2)'!$B$5:$BP$270, COLUMNS('Data (2)'!$B$5:$BP$5) - 2, FALSE),K96)</f>
        <v>18982777676.395844</v>
      </c>
      <c r="N96" s="15">
        <f t="shared" si="10"/>
        <v>2023</v>
      </c>
      <c r="O96" s="10">
        <f>IF(K96=0, VLOOKUP(B96, 'Data (2)'!$B$5:$BP$270, COLUMNS('Data (2)'!$B$5:$BP$5) - 3, FALSE),K96)</f>
        <v>18982777676.395844</v>
      </c>
      <c r="P96" s="11">
        <f t="shared" si="11"/>
        <v>2023</v>
      </c>
    </row>
    <row r="97" spans="1:16" x14ac:dyDescent="0.3">
      <c r="A97" t="str">
        <f>Data!A100</f>
        <v>High income</v>
      </c>
      <c r="B97" t="str">
        <f>Data!B100</f>
        <v>HIC</v>
      </c>
      <c r="C97" s="14">
        <v>40852.727538048013</v>
      </c>
      <c r="D97" s="14">
        <f>IF(C97=0, VLOOKUP(B97, Data!$B$5:$BP$270, COLUMNS(Data!$B$5:$BP$5) - 1, FALSE), C97)</f>
        <v>40852.727538048013</v>
      </c>
      <c r="E97" s="14">
        <f t="shared" si="6"/>
        <v>2023</v>
      </c>
      <c r="F97" s="15">
        <f>IF(D97=0, VLOOKUP(B97, Data!$B$5:$BP$270, COLUMNS(Data!$B$5:$BP$5) - 2, FALSE), D97)</f>
        <v>40852.727538048013</v>
      </c>
      <c r="G97" s="15">
        <f t="shared" si="7"/>
        <v>2023</v>
      </c>
      <c r="H97" s="7">
        <f>IF(D97=0, VLOOKUP(B97, Data!$B$5:$BP$270, COLUMNS(Data!$B$5:$BP$5) - 3, FALSE), D97)</f>
        <v>40852.727538048013</v>
      </c>
      <c r="I97" s="8">
        <f t="shared" si="8"/>
        <v>2023</v>
      </c>
      <c r="J97" s="14">
        <v>57317255192081.609</v>
      </c>
      <c r="K97" s="14">
        <f>IF(J97=0, VLOOKUP(B97, 'Data (2)'!$B$5:$BP$270, COLUMNS('Data (2)'!$B$5:$BP$5) - 1, FALSE),J97)</f>
        <v>57317255192081.609</v>
      </c>
      <c r="L97" s="14">
        <f t="shared" si="9"/>
        <v>2023</v>
      </c>
      <c r="M97" s="15">
        <f>IF(K97=0, VLOOKUP(B97, 'Data (2)'!$B$5:$BP$270, COLUMNS('Data (2)'!$B$5:$BP$5) - 2, FALSE),K97)</f>
        <v>57317255192081.609</v>
      </c>
      <c r="N97" s="15">
        <f t="shared" si="10"/>
        <v>2023</v>
      </c>
      <c r="O97" s="10">
        <f>IF(K97=0, VLOOKUP(B97, 'Data (2)'!$B$5:$BP$270, COLUMNS('Data (2)'!$B$5:$BP$5) - 3, FALSE),K97)</f>
        <v>57317255192081.609</v>
      </c>
      <c r="P97" s="11">
        <f t="shared" si="11"/>
        <v>2023</v>
      </c>
    </row>
    <row r="98" spans="1:16" x14ac:dyDescent="0.3">
      <c r="A98" t="str">
        <f>Data!A101</f>
        <v>Hong Kong SAR, China</v>
      </c>
      <c r="B98" t="str">
        <f>Data!B101</f>
        <v>HKG</v>
      </c>
      <c r="C98" s="14">
        <v>43548.253834928</v>
      </c>
      <c r="D98" s="14">
        <f>IF(C98=0, VLOOKUP(B98, Data!$B$5:$BP$270, COLUMNS(Data!$B$5:$BP$5) - 1, FALSE), C98)</f>
        <v>43548.253834928</v>
      </c>
      <c r="E98" s="14">
        <f t="shared" si="6"/>
        <v>2023</v>
      </c>
      <c r="F98" s="15">
        <f>IF(D98=0, VLOOKUP(B98, Data!$B$5:$BP$270, COLUMNS(Data!$B$5:$BP$5) - 2, FALSE), D98)</f>
        <v>43548.253834928</v>
      </c>
      <c r="G98" s="15">
        <f t="shared" si="7"/>
        <v>2023</v>
      </c>
      <c r="H98" s="7">
        <f>IF(D98=0, VLOOKUP(B98, Data!$B$5:$BP$270, COLUMNS(Data!$B$5:$BP$5) - 3, FALSE), D98)</f>
        <v>43548.253834928</v>
      </c>
      <c r="I98" s="8">
        <f t="shared" si="8"/>
        <v>2023</v>
      </c>
      <c r="J98" s="14">
        <v>328183995725.40088</v>
      </c>
      <c r="K98" s="14">
        <f>IF(J98=0, VLOOKUP(B98, 'Data (2)'!$B$5:$BP$270, COLUMNS('Data (2)'!$B$5:$BP$5) - 1, FALSE),J98)</f>
        <v>328183995725.40088</v>
      </c>
      <c r="L98" s="14">
        <f t="shared" si="9"/>
        <v>2023</v>
      </c>
      <c r="M98" s="15">
        <f>IF(K98=0, VLOOKUP(B98, 'Data (2)'!$B$5:$BP$270, COLUMNS('Data (2)'!$B$5:$BP$5) - 2, FALSE),K98)</f>
        <v>328183995725.40088</v>
      </c>
      <c r="N98" s="15">
        <f t="shared" si="10"/>
        <v>2023</v>
      </c>
      <c r="O98" s="10">
        <f>IF(K98=0, VLOOKUP(B98, 'Data (2)'!$B$5:$BP$270, COLUMNS('Data (2)'!$B$5:$BP$5) - 3, FALSE),K98)</f>
        <v>328183995725.40088</v>
      </c>
      <c r="P98" s="11">
        <f t="shared" si="11"/>
        <v>2023</v>
      </c>
    </row>
    <row r="99" spans="1:16" x14ac:dyDescent="0.3">
      <c r="A99" t="str">
        <f>Data!A102</f>
        <v>Honduras</v>
      </c>
      <c r="B99" t="str">
        <f>Data!B102</f>
        <v>HND</v>
      </c>
      <c r="C99" s="14">
        <v>2539.6185928193813</v>
      </c>
      <c r="D99" s="14">
        <f>IF(C99=0, VLOOKUP(B99, Data!$B$5:$BP$270, COLUMNS(Data!$B$5:$BP$5) - 1, FALSE), C99)</f>
        <v>2539.6185928193813</v>
      </c>
      <c r="E99" s="14">
        <f t="shared" si="6"/>
        <v>2023</v>
      </c>
      <c r="F99" s="15">
        <f>IF(D99=0, VLOOKUP(B99, Data!$B$5:$BP$270, COLUMNS(Data!$B$5:$BP$5) - 2, FALSE), D99)</f>
        <v>2539.6185928193813</v>
      </c>
      <c r="G99" s="15">
        <f t="shared" si="7"/>
        <v>2023</v>
      </c>
      <c r="H99" s="7">
        <f>IF(D99=0, VLOOKUP(B99, Data!$B$5:$BP$270, COLUMNS(Data!$B$5:$BP$5) - 3, FALSE), D99)</f>
        <v>2539.6185928193813</v>
      </c>
      <c r="I99" s="8">
        <f t="shared" si="8"/>
        <v>2023</v>
      </c>
      <c r="J99" s="14">
        <v>26904206369.372776</v>
      </c>
      <c r="K99" s="14">
        <f>IF(J99=0, VLOOKUP(B99, 'Data (2)'!$B$5:$BP$270, COLUMNS('Data (2)'!$B$5:$BP$5) - 1, FALSE),J99)</f>
        <v>26904206369.372776</v>
      </c>
      <c r="L99" s="14">
        <f t="shared" si="9"/>
        <v>2023</v>
      </c>
      <c r="M99" s="15">
        <f>IF(K99=0, VLOOKUP(B99, 'Data (2)'!$B$5:$BP$270, COLUMNS('Data (2)'!$B$5:$BP$5) - 2, FALSE),K99)</f>
        <v>26904206369.372776</v>
      </c>
      <c r="N99" s="15">
        <f t="shared" si="10"/>
        <v>2023</v>
      </c>
      <c r="O99" s="10">
        <f>IF(K99=0, VLOOKUP(B99, 'Data (2)'!$B$5:$BP$270, COLUMNS('Data (2)'!$B$5:$BP$5) - 3, FALSE),K99)</f>
        <v>26904206369.372776</v>
      </c>
      <c r="P99" s="11">
        <f t="shared" si="11"/>
        <v>2023</v>
      </c>
    </row>
    <row r="100" spans="1:16" x14ac:dyDescent="0.3">
      <c r="A100" t="str">
        <f>Data!A103</f>
        <v>Heavily indebted poor countries (HIPC)</v>
      </c>
      <c r="B100" t="str">
        <f>Data!B103</f>
        <v>HPC</v>
      </c>
      <c r="C100" s="14">
        <v>1002.1143693509804</v>
      </c>
      <c r="D100" s="14">
        <f>IF(C100=0, VLOOKUP(B100, Data!$B$5:$BP$270, COLUMNS(Data!$B$5:$BP$5) - 1, FALSE), C100)</f>
        <v>1002.1143693509804</v>
      </c>
      <c r="E100" s="14">
        <f t="shared" si="6"/>
        <v>2023</v>
      </c>
      <c r="F100" s="15">
        <f>IF(D100=0, VLOOKUP(B100, Data!$B$5:$BP$270, COLUMNS(Data!$B$5:$BP$5) - 2, FALSE), D100)</f>
        <v>1002.1143693509804</v>
      </c>
      <c r="G100" s="15">
        <f t="shared" si="7"/>
        <v>2023</v>
      </c>
      <c r="H100" s="7">
        <f>IF(D100=0, VLOOKUP(B100, Data!$B$5:$BP$270, COLUMNS(Data!$B$5:$BP$5) - 3, FALSE), D100)</f>
        <v>1002.1143693509804</v>
      </c>
      <c r="I100" s="8">
        <f t="shared" si="8"/>
        <v>2023</v>
      </c>
      <c r="J100" s="14">
        <v>909915267708.02222</v>
      </c>
      <c r="K100" s="14">
        <f>IF(J100=0, VLOOKUP(B100, 'Data (2)'!$B$5:$BP$270, COLUMNS('Data (2)'!$B$5:$BP$5) - 1, FALSE),J100)</f>
        <v>909915267708.02222</v>
      </c>
      <c r="L100" s="14">
        <f t="shared" si="9"/>
        <v>2023</v>
      </c>
      <c r="M100" s="15">
        <f>IF(K100=0, VLOOKUP(B100, 'Data (2)'!$B$5:$BP$270, COLUMNS('Data (2)'!$B$5:$BP$5) - 2, FALSE),K100)</f>
        <v>909915267708.02222</v>
      </c>
      <c r="N100" s="15">
        <f t="shared" si="10"/>
        <v>2023</v>
      </c>
      <c r="O100" s="10">
        <f>IF(K100=0, VLOOKUP(B100, 'Data (2)'!$B$5:$BP$270, COLUMNS('Data (2)'!$B$5:$BP$5) - 3, FALSE),K100)</f>
        <v>909915267708.02222</v>
      </c>
      <c r="P100" s="11">
        <f t="shared" si="11"/>
        <v>2023</v>
      </c>
    </row>
    <row r="101" spans="1:16" x14ac:dyDescent="0.3">
      <c r="A101" t="str">
        <f>Data!A104</f>
        <v>Croatia</v>
      </c>
      <c r="B101" t="str">
        <f>Data!B104</f>
        <v>HRV</v>
      </c>
      <c r="C101" s="14">
        <v>17234.481086831565</v>
      </c>
      <c r="D101" s="14">
        <f>IF(C101=0, VLOOKUP(B101, Data!$B$5:$BP$270, COLUMNS(Data!$B$5:$BP$5) - 1, FALSE), C101)</f>
        <v>17234.481086831565</v>
      </c>
      <c r="E101" s="14">
        <f t="shared" si="6"/>
        <v>2023</v>
      </c>
      <c r="F101" s="15">
        <f>IF(D101=0, VLOOKUP(B101, Data!$B$5:$BP$270, COLUMNS(Data!$B$5:$BP$5) - 2, FALSE), D101)</f>
        <v>17234.481086831565</v>
      </c>
      <c r="G101" s="15">
        <f t="shared" si="7"/>
        <v>2023</v>
      </c>
      <c r="H101" s="7">
        <f>IF(D101=0, VLOOKUP(B101, Data!$B$5:$BP$270, COLUMNS(Data!$B$5:$BP$5) - 3, FALSE), D101)</f>
        <v>17234.481086831565</v>
      </c>
      <c r="I101" s="8">
        <f t="shared" si="8"/>
        <v>2023</v>
      </c>
      <c r="J101" s="14">
        <v>66407902523.779381</v>
      </c>
      <c r="K101" s="14">
        <f>IF(J101=0, VLOOKUP(B101, 'Data (2)'!$B$5:$BP$270, COLUMNS('Data (2)'!$B$5:$BP$5) - 1, FALSE),J101)</f>
        <v>66407902523.779381</v>
      </c>
      <c r="L101" s="14">
        <f t="shared" si="9"/>
        <v>2023</v>
      </c>
      <c r="M101" s="15">
        <f>IF(K101=0, VLOOKUP(B101, 'Data (2)'!$B$5:$BP$270, COLUMNS('Data (2)'!$B$5:$BP$5) - 2, FALSE),K101)</f>
        <v>66407902523.779381</v>
      </c>
      <c r="N101" s="15">
        <f t="shared" si="10"/>
        <v>2023</v>
      </c>
      <c r="O101" s="10">
        <f>IF(K101=0, VLOOKUP(B101, 'Data (2)'!$B$5:$BP$270, COLUMNS('Data (2)'!$B$5:$BP$5) - 3, FALSE),K101)</f>
        <v>66407902523.779381</v>
      </c>
      <c r="P101" s="11">
        <f t="shared" si="11"/>
        <v>2023</v>
      </c>
    </row>
    <row r="102" spans="1:16" x14ac:dyDescent="0.3">
      <c r="A102" t="str">
        <f>Data!A105</f>
        <v>Haiti</v>
      </c>
      <c r="B102" t="str">
        <f>Data!B105</f>
        <v>HTI</v>
      </c>
      <c r="C102" s="14">
        <v>1210.0346687328699</v>
      </c>
      <c r="D102" s="14">
        <f>IF(C102=0, VLOOKUP(B102, Data!$B$5:$BP$270, COLUMNS(Data!$B$5:$BP$5) - 1, FALSE), C102)</f>
        <v>1210.0346687328699</v>
      </c>
      <c r="E102" s="14">
        <f t="shared" si="6"/>
        <v>2023</v>
      </c>
      <c r="F102" s="15">
        <f>IF(D102=0, VLOOKUP(B102, Data!$B$5:$BP$270, COLUMNS(Data!$B$5:$BP$5) - 2, FALSE), D102)</f>
        <v>1210.0346687328699</v>
      </c>
      <c r="G102" s="15">
        <f t="shared" si="7"/>
        <v>2023</v>
      </c>
      <c r="H102" s="7">
        <f>IF(D102=0, VLOOKUP(B102, Data!$B$5:$BP$270, COLUMNS(Data!$B$5:$BP$5) - 3, FALSE), D102)</f>
        <v>1210.0346687328699</v>
      </c>
      <c r="I102" s="8">
        <f t="shared" si="8"/>
        <v>2023</v>
      </c>
      <c r="J102" s="14">
        <v>14187369712.676411</v>
      </c>
      <c r="K102" s="14">
        <f>IF(J102=0, VLOOKUP(B102, 'Data (2)'!$B$5:$BP$270, COLUMNS('Data (2)'!$B$5:$BP$5) - 1, FALSE),J102)</f>
        <v>14187369712.676411</v>
      </c>
      <c r="L102" s="14">
        <f t="shared" si="9"/>
        <v>2023</v>
      </c>
      <c r="M102" s="15">
        <f>IF(K102=0, VLOOKUP(B102, 'Data (2)'!$B$5:$BP$270, COLUMNS('Data (2)'!$B$5:$BP$5) - 2, FALSE),K102)</f>
        <v>14187369712.676411</v>
      </c>
      <c r="N102" s="15">
        <f t="shared" si="10"/>
        <v>2023</v>
      </c>
      <c r="O102" s="10">
        <f>IF(K102=0, VLOOKUP(B102, 'Data (2)'!$B$5:$BP$270, COLUMNS('Data (2)'!$B$5:$BP$5) - 3, FALSE),K102)</f>
        <v>14187369712.676411</v>
      </c>
      <c r="P102" s="11">
        <f t="shared" si="11"/>
        <v>2023</v>
      </c>
    </row>
    <row r="103" spans="1:16" x14ac:dyDescent="0.3">
      <c r="A103" t="str">
        <f>Data!A106</f>
        <v>Hungary</v>
      </c>
      <c r="B103" t="str">
        <f>Data!B106</f>
        <v>HUN</v>
      </c>
      <c r="C103" s="14">
        <v>16286.759334728227</v>
      </c>
      <c r="D103" s="14">
        <f>IF(C103=0, VLOOKUP(B103, Data!$B$5:$BP$270, COLUMNS(Data!$B$5:$BP$5) - 1, FALSE), C103)</f>
        <v>16286.759334728227</v>
      </c>
      <c r="E103" s="14">
        <f t="shared" si="6"/>
        <v>2023</v>
      </c>
      <c r="F103" s="15">
        <f>IF(D103=0, VLOOKUP(B103, Data!$B$5:$BP$270, COLUMNS(Data!$B$5:$BP$5) - 2, FALSE), D103)</f>
        <v>16286.759334728227</v>
      </c>
      <c r="G103" s="15">
        <f t="shared" si="7"/>
        <v>2023</v>
      </c>
      <c r="H103" s="7">
        <f>IF(D103=0, VLOOKUP(B103, Data!$B$5:$BP$270, COLUMNS(Data!$B$5:$BP$5) - 3, FALSE), D103)</f>
        <v>16286.759334728227</v>
      </c>
      <c r="I103" s="8">
        <f t="shared" si="8"/>
        <v>2023</v>
      </c>
      <c r="J103" s="14">
        <v>156187937314.84885</v>
      </c>
      <c r="K103" s="14">
        <f>IF(J103=0, VLOOKUP(B103, 'Data (2)'!$B$5:$BP$270, COLUMNS('Data (2)'!$B$5:$BP$5) - 1, FALSE),J103)</f>
        <v>156187937314.84885</v>
      </c>
      <c r="L103" s="14">
        <f t="shared" si="9"/>
        <v>2023</v>
      </c>
      <c r="M103" s="15">
        <f>IF(K103=0, VLOOKUP(B103, 'Data (2)'!$B$5:$BP$270, COLUMNS('Data (2)'!$B$5:$BP$5) - 2, FALSE),K103)</f>
        <v>156187937314.84885</v>
      </c>
      <c r="N103" s="15">
        <f t="shared" si="10"/>
        <v>2023</v>
      </c>
      <c r="O103" s="10">
        <f>IF(K103=0, VLOOKUP(B103, 'Data (2)'!$B$5:$BP$270, COLUMNS('Data (2)'!$B$5:$BP$5) - 3, FALSE),K103)</f>
        <v>156187937314.84885</v>
      </c>
      <c r="P103" s="11">
        <f t="shared" si="11"/>
        <v>2023</v>
      </c>
    </row>
    <row r="104" spans="1:16" x14ac:dyDescent="0.3">
      <c r="A104" t="str">
        <f>Data!A107</f>
        <v>IBRD only</v>
      </c>
      <c r="B104" t="str">
        <f>Data!B107</f>
        <v>IBD</v>
      </c>
      <c r="C104" s="14">
        <v>7215.894809537479</v>
      </c>
      <c r="D104" s="14">
        <f>IF(C104=0, VLOOKUP(B104, Data!$B$5:$BP$270, COLUMNS(Data!$B$5:$BP$5) - 1, FALSE), C104)</f>
        <v>7215.894809537479</v>
      </c>
      <c r="E104" s="14">
        <f t="shared" si="6"/>
        <v>2023</v>
      </c>
      <c r="F104" s="15">
        <f>IF(D104=0, VLOOKUP(B104, Data!$B$5:$BP$270, COLUMNS(Data!$B$5:$BP$5) - 2, FALSE), D104)</f>
        <v>7215.894809537479</v>
      </c>
      <c r="G104" s="15">
        <f t="shared" si="7"/>
        <v>2023</v>
      </c>
      <c r="H104" s="7">
        <f>IF(D104=0, VLOOKUP(B104, Data!$B$5:$BP$270, COLUMNS(Data!$B$5:$BP$5) - 3, FALSE), D104)</f>
        <v>7215.894809537479</v>
      </c>
      <c r="I104" s="8">
        <f t="shared" si="8"/>
        <v>2023</v>
      </c>
      <c r="J104" s="14">
        <v>35625218077923.383</v>
      </c>
      <c r="K104" s="14">
        <f>IF(J104=0, VLOOKUP(B104, 'Data (2)'!$B$5:$BP$270, COLUMNS('Data (2)'!$B$5:$BP$5) - 1, FALSE),J104)</f>
        <v>35625218077923.383</v>
      </c>
      <c r="L104" s="14">
        <f t="shared" si="9"/>
        <v>2023</v>
      </c>
      <c r="M104" s="15">
        <f>IF(K104=0, VLOOKUP(B104, 'Data (2)'!$B$5:$BP$270, COLUMNS('Data (2)'!$B$5:$BP$5) - 2, FALSE),K104)</f>
        <v>35625218077923.383</v>
      </c>
      <c r="N104" s="15">
        <f t="shared" si="10"/>
        <v>2023</v>
      </c>
      <c r="O104" s="10">
        <f>IF(K104=0, VLOOKUP(B104, 'Data (2)'!$B$5:$BP$270, COLUMNS('Data (2)'!$B$5:$BP$5) - 3, FALSE),K104)</f>
        <v>35625218077923.383</v>
      </c>
      <c r="P104" s="11">
        <f t="shared" si="11"/>
        <v>2023</v>
      </c>
    </row>
    <row r="105" spans="1:16" x14ac:dyDescent="0.3">
      <c r="A105" t="str">
        <f>Data!A108</f>
        <v>IDA &amp; IBRD total</v>
      </c>
      <c r="B105" t="str">
        <f>Data!B108</f>
        <v>IBT</v>
      </c>
      <c r="C105" s="14">
        <v>5632.9358971208731</v>
      </c>
      <c r="D105" s="14">
        <f>IF(C105=0, VLOOKUP(B105, Data!$B$5:$BP$270, COLUMNS(Data!$B$5:$BP$5) - 1, FALSE), C105)</f>
        <v>5632.9358971208731</v>
      </c>
      <c r="E105" s="14">
        <f t="shared" si="6"/>
        <v>2023</v>
      </c>
      <c r="F105" s="15">
        <f>IF(D105=0, VLOOKUP(B105, Data!$B$5:$BP$270, COLUMNS(Data!$B$5:$BP$5) - 2, FALSE), D105)</f>
        <v>5632.9358971208731</v>
      </c>
      <c r="G105" s="15">
        <f t="shared" si="7"/>
        <v>2023</v>
      </c>
      <c r="H105" s="7">
        <f>IF(D105=0, VLOOKUP(B105, Data!$B$5:$BP$270, COLUMNS(Data!$B$5:$BP$5) - 3, FALSE), D105)</f>
        <v>5632.9358971208731</v>
      </c>
      <c r="I105" s="8">
        <f t="shared" si="8"/>
        <v>2023</v>
      </c>
      <c r="J105" s="14">
        <v>38415216612247</v>
      </c>
      <c r="K105" s="14">
        <f>IF(J105=0, VLOOKUP(B105, 'Data (2)'!$B$5:$BP$270, COLUMNS('Data (2)'!$B$5:$BP$5) - 1, FALSE),J105)</f>
        <v>38415216612247</v>
      </c>
      <c r="L105" s="14">
        <f t="shared" si="9"/>
        <v>2023</v>
      </c>
      <c r="M105" s="15">
        <f>IF(K105=0, VLOOKUP(B105, 'Data (2)'!$B$5:$BP$270, COLUMNS('Data (2)'!$B$5:$BP$5) - 2, FALSE),K105)</f>
        <v>38415216612247</v>
      </c>
      <c r="N105" s="15">
        <f t="shared" si="10"/>
        <v>2023</v>
      </c>
      <c r="O105" s="10">
        <f>IF(K105=0, VLOOKUP(B105, 'Data (2)'!$B$5:$BP$270, COLUMNS('Data (2)'!$B$5:$BP$5) - 3, FALSE),K105)</f>
        <v>38415216612247</v>
      </c>
      <c r="P105" s="11">
        <f t="shared" si="11"/>
        <v>2023</v>
      </c>
    </row>
    <row r="106" spans="1:16" x14ac:dyDescent="0.3">
      <c r="A106" t="str">
        <f>Data!A109</f>
        <v>IDA total</v>
      </c>
      <c r="B106" t="str">
        <f>Data!B109</f>
        <v>IDA</v>
      </c>
      <c r="C106" s="14">
        <v>1481.7454429537158</v>
      </c>
      <c r="D106" s="14">
        <f>IF(C106=0, VLOOKUP(B106, Data!$B$5:$BP$270, COLUMNS(Data!$B$5:$BP$5) - 1, FALSE), C106)</f>
        <v>1481.7454429537158</v>
      </c>
      <c r="E106" s="14">
        <f t="shared" si="6"/>
        <v>2023</v>
      </c>
      <c r="F106" s="15">
        <f>IF(D106=0, VLOOKUP(B106, Data!$B$5:$BP$270, COLUMNS(Data!$B$5:$BP$5) - 2, FALSE), D106)</f>
        <v>1481.7454429537158</v>
      </c>
      <c r="G106" s="15">
        <f t="shared" si="7"/>
        <v>2023</v>
      </c>
      <c r="H106" s="7">
        <f>IF(D106=0, VLOOKUP(B106, Data!$B$5:$BP$270, COLUMNS(Data!$B$5:$BP$5) - 3, FALSE), D106)</f>
        <v>1481.7454429537158</v>
      </c>
      <c r="I106" s="8">
        <f t="shared" si="8"/>
        <v>2023</v>
      </c>
      <c r="J106" s="14">
        <v>2789685839440.3501</v>
      </c>
      <c r="K106" s="14">
        <f>IF(J106=0, VLOOKUP(B106, 'Data (2)'!$B$5:$BP$270, COLUMNS('Data (2)'!$B$5:$BP$5) - 1, FALSE),J106)</f>
        <v>2789685839440.3501</v>
      </c>
      <c r="L106" s="14">
        <f t="shared" si="9"/>
        <v>2023</v>
      </c>
      <c r="M106" s="15">
        <f>IF(K106=0, VLOOKUP(B106, 'Data (2)'!$B$5:$BP$270, COLUMNS('Data (2)'!$B$5:$BP$5) - 2, FALSE),K106)</f>
        <v>2789685839440.3501</v>
      </c>
      <c r="N106" s="15">
        <f t="shared" si="10"/>
        <v>2023</v>
      </c>
      <c r="O106" s="10">
        <f>IF(K106=0, VLOOKUP(B106, 'Data (2)'!$B$5:$BP$270, COLUMNS('Data (2)'!$B$5:$BP$5) - 3, FALSE),K106)</f>
        <v>2789685839440.3501</v>
      </c>
      <c r="P106" s="11">
        <f t="shared" si="11"/>
        <v>2023</v>
      </c>
    </row>
    <row r="107" spans="1:16" x14ac:dyDescent="0.3">
      <c r="A107" t="str">
        <f>Data!A110</f>
        <v>IDA blend</v>
      </c>
      <c r="B107" t="str">
        <f>Data!B110</f>
        <v>IDB</v>
      </c>
      <c r="C107" s="14">
        <v>2095.7106496658162</v>
      </c>
      <c r="D107" s="14">
        <f>IF(C107=0, VLOOKUP(B107, Data!$B$5:$BP$270, COLUMNS(Data!$B$5:$BP$5) - 1, FALSE), C107)</f>
        <v>2095.7106496658162</v>
      </c>
      <c r="E107" s="14">
        <f t="shared" si="6"/>
        <v>2023</v>
      </c>
      <c r="F107" s="15">
        <f>IF(D107=0, VLOOKUP(B107, Data!$B$5:$BP$270, COLUMNS(Data!$B$5:$BP$5) - 2, FALSE), D107)</f>
        <v>2095.7106496658162</v>
      </c>
      <c r="G107" s="15">
        <f t="shared" si="7"/>
        <v>2023</v>
      </c>
      <c r="H107" s="7">
        <f>IF(D107=0, VLOOKUP(B107, Data!$B$5:$BP$270, COLUMNS(Data!$B$5:$BP$5) - 3, FALSE), D107)</f>
        <v>2095.7106496658162</v>
      </c>
      <c r="I107" s="8">
        <f t="shared" si="8"/>
        <v>2023</v>
      </c>
      <c r="J107" s="14">
        <v>1304691371223.5327</v>
      </c>
      <c r="K107" s="14">
        <f>IF(J107=0, VLOOKUP(B107, 'Data (2)'!$B$5:$BP$270, COLUMNS('Data (2)'!$B$5:$BP$5) - 1, FALSE),J107)</f>
        <v>1304691371223.5327</v>
      </c>
      <c r="L107" s="14">
        <f t="shared" si="9"/>
        <v>2023</v>
      </c>
      <c r="M107" s="15">
        <f>IF(K107=0, VLOOKUP(B107, 'Data (2)'!$B$5:$BP$270, COLUMNS('Data (2)'!$B$5:$BP$5) - 2, FALSE),K107)</f>
        <v>1304691371223.5327</v>
      </c>
      <c r="N107" s="15">
        <f t="shared" si="10"/>
        <v>2023</v>
      </c>
      <c r="O107" s="10">
        <f>IF(K107=0, VLOOKUP(B107, 'Data (2)'!$B$5:$BP$270, COLUMNS('Data (2)'!$B$5:$BP$5) - 3, FALSE),K107)</f>
        <v>1304691371223.5327</v>
      </c>
      <c r="P107" s="11">
        <f t="shared" si="11"/>
        <v>2023</v>
      </c>
    </row>
    <row r="108" spans="1:16" x14ac:dyDescent="0.3">
      <c r="A108" t="str">
        <f>Data!A111</f>
        <v>Indonesia</v>
      </c>
      <c r="B108" t="str">
        <f>Data!B111</f>
        <v>IDN</v>
      </c>
      <c r="C108" s="14">
        <v>4247.8531552007335</v>
      </c>
      <c r="D108" s="14">
        <f>IF(C108=0, VLOOKUP(B108, Data!$B$5:$BP$270, COLUMNS(Data!$B$5:$BP$5) - 1, FALSE), C108)</f>
        <v>4247.8531552007335</v>
      </c>
      <c r="E108" s="14">
        <f t="shared" si="6"/>
        <v>2023</v>
      </c>
      <c r="F108" s="15">
        <f>IF(D108=0, VLOOKUP(B108, Data!$B$5:$BP$270, COLUMNS(Data!$B$5:$BP$5) - 2, FALSE), D108)</f>
        <v>4247.8531552007335</v>
      </c>
      <c r="G108" s="15">
        <f t="shared" si="7"/>
        <v>2023</v>
      </c>
      <c r="H108" s="7">
        <f>IF(D108=0, VLOOKUP(B108, Data!$B$5:$BP$270, COLUMNS(Data!$B$5:$BP$5) - 3, FALSE), D108)</f>
        <v>4247.8531552007335</v>
      </c>
      <c r="I108" s="8">
        <f t="shared" si="8"/>
        <v>2023</v>
      </c>
      <c r="J108" s="14">
        <v>1178924195813.5652</v>
      </c>
      <c r="K108" s="14">
        <f>IF(J108=0, VLOOKUP(B108, 'Data (2)'!$B$5:$BP$270, COLUMNS('Data (2)'!$B$5:$BP$5) - 1, FALSE),J108)</f>
        <v>1178924195813.5652</v>
      </c>
      <c r="L108" s="14">
        <f t="shared" si="9"/>
        <v>2023</v>
      </c>
      <c r="M108" s="15">
        <f>IF(K108=0, VLOOKUP(B108, 'Data (2)'!$B$5:$BP$270, COLUMNS('Data (2)'!$B$5:$BP$5) - 2, FALSE),K108)</f>
        <v>1178924195813.5652</v>
      </c>
      <c r="N108" s="15">
        <f t="shared" si="10"/>
        <v>2023</v>
      </c>
      <c r="O108" s="10">
        <f>IF(K108=0, VLOOKUP(B108, 'Data (2)'!$B$5:$BP$270, COLUMNS('Data (2)'!$B$5:$BP$5) - 3, FALSE),K108)</f>
        <v>1178924195813.5652</v>
      </c>
      <c r="P108" s="11">
        <f t="shared" si="11"/>
        <v>2023</v>
      </c>
    </row>
    <row r="109" spans="1:16" x14ac:dyDescent="0.3">
      <c r="A109" t="str">
        <f>Data!A112</f>
        <v>IDA only</v>
      </c>
      <c r="B109" t="str">
        <f>Data!B112</f>
        <v>IDX</v>
      </c>
      <c r="C109" s="14">
        <v>1178.6162287117584</v>
      </c>
      <c r="D109" s="14">
        <f>IF(C109=0, VLOOKUP(B109, Data!$B$5:$BP$270, COLUMNS(Data!$B$5:$BP$5) - 1, FALSE), C109)</f>
        <v>1178.6162287117584</v>
      </c>
      <c r="E109" s="14">
        <f t="shared" si="6"/>
        <v>2023</v>
      </c>
      <c r="F109" s="15">
        <f>IF(D109=0, VLOOKUP(B109, Data!$B$5:$BP$270, COLUMNS(Data!$B$5:$BP$5) - 2, FALSE), D109)</f>
        <v>1178.6162287117584</v>
      </c>
      <c r="G109" s="15">
        <f t="shared" si="7"/>
        <v>2023</v>
      </c>
      <c r="H109" s="7">
        <f>IF(D109=0, VLOOKUP(B109, Data!$B$5:$BP$270, COLUMNS(Data!$B$5:$BP$5) - 3, FALSE), D109)</f>
        <v>1178.6162287117584</v>
      </c>
      <c r="I109" s="8">
        <f t="shared" si="8"/>
        <v>2023</v>
      </c>
      <c r="J109" s="14">
        <v>1485232407329.4485</v>
      </c>
      <c r="K109" s="14">
        <f>IF(J109=0, VLOOKUP(B109, 'Data (2)'!$B$5:$BP$270, COLUMNS('Data (2)'!$B$5:$BP$5) - 1, FALSE),J109)</f>
        <v>1485232407329.4485</v>
      </c>
      <c r="L109" s="14">
        <f t="shared" si="9"/>
        <v>2023</v>
      </c>
      <c r="M109" s="15">
        <f>IF(K109=0, VLOOKUP(B109, 'Data (2)'!$B$5:$BP$270, COLUMNS('Data (2)'!$B$5:$BP$5) - 2, FALSE),K109)</f>
        <v>1485232407329.4485</v>
      </c>
      <c r="N109" s="15">
        <f t="shared" si="10"/>
        <v>2023</v>
      </c>
      <c r="O109" s="10">
        <f>IF(K109=0, VLOOKUP(B109, 'Data (2)'!$B$5:$BP$270, COLUMNS('Data (2)'!$B$5:$BP$5) - 3, FALSE),K109)</f>
        <v>1485232407329.4485</v>
      </c>
      <c r="P109" s="11">
        <f t="shared" si="11"/>
        <v>2023</v>
      </c>
    </row>
    <row r="110" spans="1:16" x14ac:dyDescent="0.3">
      <c r="A110" t="str">
        <f>Data!A113</f>
        <v>Isle of Man</v>
      </c>
      <c r="B110" t="str">
        <f>Data!B113</f>
        <v>IMN</v>
      </c>
      <c r="C110" s="14">
        <v>0</v>
      </c>
      <c r="D110" s="14">
        <f>IF(C110=0, VLOOKUP(B110, Data!$B$5:$BP$270, COLUMNS(Data!$B$5:$BP$5) - 1, FALSE), C110)</f>
        <v>0</v>
      </c>
      <c r="E110" s="14">
        <f t="shared" si="6"/>
        <v>2023</v>
      </c>
      <c r="F110" s="15">
        <f>IF(D110=0, VLOOKUP(B110, Data!$B$5:$BP$270, COLUMNS(Data!$B$5:$BP$5) - 2, FALSE), D110)</f>
        <v>89706.088499756486</v>
      </c>
      <c r="G110" s="15">
        <f t="shared" si="7"/>
        <v>2021</v>
      </c>
      <c r="H110" s="7">
        <f>IF(D110=0, VLOOKUP(B110, Data!$B$5:$BP$270, COLUMNS(Data!$B$5:$BP$5) - 3, FALSE), D110)</f>
        <v>86613.613380493582</v>
      </c>
      <c r="I110" s="8">
        <f t="shared" si="8"/>
        <v>2021</v>
      </c>
      <c r="J110" s="14">
        <v>0</v>
      </c>
      <c r="K110" s="14">
        <f>IF(J110=0, VLOOKUP(B110, 'Data (2)'!$B$5:$BP$270, COLUMNS('Data (2)'!$B$5:$BP$5) - 1, FALSE),J110)</f>
        <v>0</v>
      </c>
      <c r="L110" s="14">
        <f t="shared" si="9"/>
        <v>2023</v>
      </c>
      <c r="M110" s="15">
        <f>IF(K110=0, VLOOKUP(B110, 'Data (2)'!$B$5:$BP$270, COLUMNS('Data (2)'!$B$5:$BP$5) - 2, FALSE),K110)</f>
        <v>7558904135.254981</v>
      </c>
      <c r="N110" s="15">
        <f t="shared" si="10"/>
        <v>2021</v>
      </c>
      <c r="O110" s="10">
        <f>IF(K110=0, VLOOKUP(B110, 'Data (2)'!$B$5:$BP$270, COLUMNS('Data (2)'!$B$5:$BP$5) - 3, FALSE),K110)</f>
        <v>7279527750.1769638</v>
      </c>
      <c r="P110" s="11">
        <f t="shared" si="11"/>
        <v>2021</v>
      </c>
    </row>
    <row r="111" spans="1:16" x14ac:dyDescent="0.3">
      <c r="A111" t="str">
        <f>Data!A114</f>
        <v>India</v>
      </c>
      <c r="B111" t="str">
        <f>Data!B114</f>
        <v>IND</v>
      </c>
      <c r="C111" s="14">
        <v>2239.2503629525404</v>
      </c>
      <c r="D111" s="14">
        <f>IF(C111=0, VLOOKUP(B111, Data!$B$5:$BP$270, COLUMNS(Data!$B$5:$BP$5) - 1, FALSE), C111)</f>
        <v>2239.2503629525404</v>
      </c>
      <c r="E111" s="14">
        <f t="shared" si="6"/>
        <v>2023</v>
      </c>
      <c r="F111" s="15">
        <f>IF(D111=0, VLOOKUP(B111, Data!$B$5:$BP$270, COLUMNS(Data!$B$5:$BP$5) - 2, FALSE), D111)</f>
        <v>2239.2503629525404</v>
      </c>
      <c r="G111" s="15">
        <f t="shared" si="7"/>
        <v>2023</v>
      </c>
      <c r="H111" s="7">
        <f>IF(D111=0, VLOOKUP(B111, Data!$B$5:$BP$270, COLUMNS(Data!$B$5:$BP$5) - 3, FALSE), D111)</f>
        <v>2239.2503629525404</v>
      </c>
      <c r="I111" s="8">
        <f t="shared" si="8"/>
        <v>2023</v>
      </c>
      <c r="J111" s="14">
        <v>3199055012896.7896</v>
      </c>
      <c r="K111" s="14">
        <f>IF(J111=0, VLOOKUP(B111, 'Data (2)'!$B$5:$BP$270, COLUMNS('Data (2)'!$B$5:$BP$5) - 1, FALSE),J111)</f>
        <v>3199055012896.7896</v>
      </c>
      <c r="L111" s="14">
        <f t="shared" si="9"/>
        <v>2023</v>
      </c>
      <c r="M111" s="15">
        <f>IF(K111=0, VLOOKUP(B111, 'Data (2)'!$B$5:$BP$270, COLUMNS('Data (2)'!$B$5:$BP$5) - 2, FALSE),K111)</f>
        <v>3199055012896.7896</v>
      </c>
      <c r="N111" s="15">
        <f t="shared" si="10"/>
        <v>2023</v>
      </c>
      <c r="O111" s="10">
        <f>IF(K111=0, VLOOKUP(B111, 'Data (2)'!$B$5:$BP$270, COLUMNS('Data (2)'!$B$5:$BP$5) - 3, FALSE),K111)</f>
        <v>3199055012896.7896</v>
      </c>
      <c r="P111" s="11">
        <f t="shared" si="11"/>
        <v>2023</v>
      </c>
    </row>
    <row r="112" spans="1:16" x14ac:dyDescent="0.3">
      <c r="A112" t="str">
        <f>Data!A115</f>
        <v>Not classified</v>
      </c>
      <c r="B112" t="str">
        <f>Data!B115</f>
        <v>INX</v>
      </c>
      <c r="C112" s="14">
        <v>0</v>
      </c>
      <c r="D112" s="14">
        <f>IF(C112=0, VLOOKUP(B112, Data!$B$5:$BP$270, COLUMNS(Data!$B$5:$BP$5) - 1, FALSE), C112)</f>
        <v>0</v>
      </c>
      <c r="E112" s="14">
        <f t="shared" si="6"/>
        <v>2023</v>
      </c>
      <c r="F112" s="15">
        <f>IF(D112=0, VLOOKUP(B112, Data!$B$5:$BP$270, COLUMNS(Data!$B$5:$BP$5) - 2, FALSE), D112)</f>
        <v>0</v>
      </c>
      <c r="G112" s="15">
        <f t="shared" si="7"/>
        <v>2021</v>
      </c>
      <c r="H112" s="7">
        <f>IF(D112=0, VLOOKUP(B112, Data!$B$5:$BP$270, COLUMNS(Data!$B$5:$BP$5) - 3, FALSE), D112)</f>
        <v>0</v>
      </c>
      <c r="I112" s="8">
        <f t="shared" si="8"/>
        <v>2020</v>
      </c>
      <c r="J112" s="14">
        <v>0</v>
      </c>
      <c r="K112" s="14">
        <f>IF(J112=0, VLOOKUP(B112, 'Data (2)'!$B$5:$BP$270, COLUMNS('Data (2)'!$B$5:$BP$5) - 1, FALSE),J112)</f>
        <v>0</v>
      </c>
      <c r="L112" s="14">
        <f t="shared" si="9"/>
        <v>2023</v>
      </c>
      <c r="M112" s="15">
        <f>IF(K112=0, VLOOKUP(B112, 'Data (2)'!$B$5:$BP$270, COLUMNS('Data (2)'!$B$5:$BP$5) - 2, FALSE),K112)</f>
        <v>0</v>
      </c>
      <c r="N112" s="15">
        <f t="shared" si="10"/>
        <v>2021</v>
      </c>
      <c r="O112" s="10">
        <f>IF(K112=0, VLOOKUP(B112, 'Data (2)'!$B$5:$BP$270, COLUMNS('Data (2)'!$B$5:$BP$5) - 3, FALSE),K112)</f>
        <v>0</v>
      </c>
      <c r="P112" s="11">
        <f t="shared" si="11"/>
        <v>2020</v>
      </c>
    </row>
    <row r="113" spans="1:16" x14ac:dyDescent="0.3">
      <c r="A113" t="str">
        <f>Data!A116</f>
        <v>Ireland</v>
      </c>
      <c r="B113" t="str">
        <f>Data!B116</f>
        <v>IRL</v>
      </c>
      <c r="C113" s="14">
        <v>91783.437013259827</v>
      </c>
      <c r="D113" s="14">
        <f>IF(C113=0, VLOOKUP(B113, Data!$B$5:$BP$270, COLUMNS(Data!$B$5:$BP$5) - 1, FALSE), C113)</f>
        <v>91783.437013259827</v>
      </c>
      <c r="E113" s="14">
        <f t="shared" si="6"/>
        <v>2023</v>
      </c>
      <c r="F113" s="15">
        <f>IF(D113=0, VLOOKUP(B113, Data!$B$5:$BP$270, COLUMNS(Data!$B$5:$BP$5) - 2, FALSE), D113)</f>
        <v>91783.437013259827</v>
      </c>
      <c r="G113" s="15">
        <f t="shared" si="7"/>
        <v>2023</v>
      </c>
      <c r="H113" s="7">
        <f>IF(D113=0, VLOOKUP(B113, Data!$B$5:$BP$270, COLUMNS(Data!$B$5:$BP$5) - 3, FALSE), D113)</f>
        <v>91783.437013259827</v>
      </c>
      <c r="I113" s="8">
        <f t="shared" si="8"/>
        <v>2023</v>
      </c>
      <c r="J113" s="14">
        <v>482999506836.71228</v>
      </c>
      <c r="K113" s="14">
        <f>IF(J113=0, VLOOKUP(B113, 'Data (2)'!$B$5:$BP$270, COLUMNS('Data (2)'!$B$5:$BP$5) - 1, FALSE),J113)</f>
        <v>482999506836.71228</v>
      </c>
      <c r="L113" s="14">
        <f t="shared" si="9"/>
        <v>2023</v>
      </c>
      <c r="M113" s="15">
        <f>IF(K113=0, VLOOKUP(B113, 'Data (2)'!$B$5:$BP$270, COLUMNS('Data (2)'!$B$5:$BP$5) - 2, FALSE),K113)</f>
        <v>482999506836.71228</v>
      </c>
      <c r="N113" s="15">
        <f t="shared" si="10"/>
        <v>2023</v>
      </c>
      <c r="O113" s="10">
        <f>IF(K113=0, VLOOKUP(B113, 'Data (2)'!$B$5:$BP$270, COLUMNS('Data (2)'!$B$5:$BP$5) - 3, FALSE),K113)</f>
        <v>482999506836.71228</v>
      </c>
      <c r="P113" s="11">
        <f t="shared" si="11"/>
        <v>2023</v>
      </c>
    </row>
    <row r="114" spans="1:16" x14ac:dyDescent="0.3">
      <c r="A114" t="str">
        <f>Data!A117</f>
        <v>Iran, Islamic Rep.</v>
      </c>
      <c r="B114" t="str">
        <f>Data!B117</f>
        <v>IRN</v>
      </c>
      <c r="C114" s="14">
        <v>5739.9439512132039</v>
      </c>
      <c r="D114" s="14">
        <f>IF(C114=0, VLOOKUP(B114, Data!$B$5:$BP$270, COLUMNS(Data!$B$5:$BP$5) - 1, FALSE), C114)</f>
        <v>5739.9439512132039</v>
      </c>
      <c r="E114" s="14">
        <f t="shared" si="6"/>
        <v>2023</v>
      </c>
      <c r="F114" s="15">
        <f>IF(D114=0, VLOOKUP(B114, Data!$B$5:$BP$270, COLUMNS(Data!$B$5:$BP$5) - 2, FALSE), D114)</f>
        <v>5739.9439512132039</v>
      </c>
      <c r="G114" s="15">
        <f t="shared" si="7"/>
        <v>2023</v>
      </c>
      <c r="H114" s="7">
        <f>IF(D114=0, VLOOKUP(B114, Data!$B$5:$BP$270, COLUMNS(Data!$B$5:$BP$5) - 3, FALSE), D114)</f>
        <v>5739.9439512132039</v>
      </c>
      <c r="I114" s="8">
        <f t="shared" si="8"/>
        <v>2023</v>
      </c>
      <c r="J114" s="14">
        <v>511846684554.59442</v>
      </c>
      <c r="K114" s="14">
        <f>IF(J114=0, VLOOKUP(B114, 'Data (2)'!$B$5:$BP$270, COLUMNS('Data (2)'!$B$5:$BP$5) - 1, FALSE),J114)</f>
        <v>511846684554.59442</v>
      </c>
      <c r="L114" s="14">
        <f t="shared" si="9"/>
        <v>2023</v>
      </c>
      <c r="M114" s="15">
        <f>IF(K114=0, VLOOKUP(B114, 'Data (2)'!$B$5:$BP$270, COLUMNS('Data (2)'!$B$5:$BP$5) - 2, FALSE),K114)</f>
        <v>511846684554.59442</v>
      </c>
      <c r="N114" s="15">
        <f t="shared" si="10"/>
        <v>2023</v>
      </c>
      <c r="O114" s="10">
        <f>IF(K114=0, VLOOKUP(B114, 'Data (2)'!$B$5:$BP$270, COLUMNS('Data (2)'!$B$5:$BP$5) - 3, FALSE),K114)</f>
        <v>511846684554.59442</v>
      </c>
      <c r="P114" s="11">
        <f t="shared" si="11"/>
        <v>2023</v>
      </c>
    </row>
    <row r="115" spans="1:16" x14ac:dyDescent="0.3">
      <c r="A115" t="str">
        <f>Data!A118</f>
        <v>Iraq</v>
      </c>
      <c r="B115" t="str">
        <f>Data!B118</f>
        <v>IRQ</v>
      </c>
      <c r="C115" s="14">
        <v>4136.1975303850368</v>
      </c>
      <c r="D115" s="14">
        <f>IF(C115=0, VLOOKUP(B115, Data!$B$5:$BP$270, COLUMNS(Data!$B$5:$BP$5) - 1, FALSE), C115)</f>
        <v>4136.1975303850368</v>
      </c>
      <c r="E115" s="14">
        <f t="shared" si="6"/>
        <v>2023</v>
      </c>
      <c r="F115" s="15">
        <f>IF(D115=0, VLOOKUP(B115, Data!$B$5:$BP$270, COLUMNS(Data!$B$5:$BP$5) - 2, FALSE), D115)</f>
        <v>4136.1975303850368</v>
      </c>
      <c r="G115" s="15">
        <f t="shared" si="7"/>
        <v>2023</v>
      </c>
      <c r="H115" s="7">
        <f>IF(D115=0, VLOOKUP(B115, Data!$B$5:$BP$270, COLUMNS(Data!$B$5:$BP$5) - 3, FALSE), D115)</f>
        <v>4136.1975303850368</v>
      </c>
      <c r="I115" s="8">
        <f t="shared" si="8"/>
        <v>2023</v>
      </c>
      <c r="J115" s="14">
        <v>188215848693.25772</v>
      </c>
      <c r="K115" s="14">
        <f>IF(J115=0, VLOOKUP(B115, 'Data (2)'!$B$5:$BP$270, COLUMNS('Data (2)'!$B$5:$BP$5) - 1, FALSE),J115)</f>
        <v>188215848693.25772</v>
      </c>
      <c r="L115" s="14">
        <f t="shared" si="9"/>
        <v>2023</v>
      </c>
      <c r="M115" s="15">
        <f>IF(K115=0, VLOOKUP(B115, 'Data (2)'!$B$5:$BP$270, COLUMNS('Data (2)'!$B$5:$BP$5) - 2, FALSE),K115)</f>
        <v>188215848693.25772</v>
      </c>
      <c r="N115" s="15">
        <f t="shared" si="10"/>
        <v>2023</v>
      </c>
      <c r="O115" s="10">
        <f>IF(K115=0, VLOOKUP(B115, 'Data (2)'!$B$5:$BP$270, COLUMNS('Data (2)'!$B$5:$BP$5) - 3, FALSE),K115)</f>
        <v>188215848693.25772</v>
      </c>
      <c r="P115" s="11">
        <f t="shared" si="11"/>
        <v>2023</v>
      </c>
    </row>
    <row r="116" spans="1:16" x14ac:dyDescent="0.3">
      <c r="A116" t="str">
        <f>Data!A119</f>
        <v>Iceland</v>
      </c>
      <c r="B116" t="str">
        <f>Data!B119</f>
        <v>ISL</v>
      </c>
      <c r="C116" s="14">
        <v>58393.178878225925</v>
      </c>
      <c r="D116" s="14">
        <f>IF(C116=0, VLOOKUP(B116, Data!$B$5:$BP$270, COLUMNS(Data!$B$5:$BP$5) - 1, FALSE), C116)</f>
        <v>58393.178878225925</v>
      </c>
      <c r="E116" s="14">
        <f t="shared" si="6"/>
        <v>2023</v>
      </c>
      <c r="F116" s="15">
        <f>IF(D116=0, VLOOKUP(B116, Data!$B$5:$BP$270, COLUMNS(Data!$B$5:$BP$5) - 2, FALSE), D116)</f>
        <v>58393.178878225925</v>
      </c>
      <c r="G116" s="15">
        <f t="shared" si="7"/>
        <v>2023</v>
      </c>
      <c r="H116" s="7">
        <f>IF(D116=0, VLOOKUP(B116, Data!$B$5:$BP$270, COLUMNS(Data!$B$5:$BP$5) - 3, FALSE), D116)</f>
        <v>58393.178878225925</v>
      </c>
      <c r="I116" s="8">
        <f t="shared" si="8"/>
        <v>2023</v>
      </c>
      <c r="J116" s="14">
        <v>22983555206.469723</v>
      </c>
      <c r="K116" s="14">
        <f>IF(J116=0, VLOOKUP(B116, 'Data (2)'!$B$5:$BP$270, COLUMNS('Data (2)'!$B$5:$BP$5) - 1, FALSE),J116)</f>
        <v>22983555206.469723</v>
      </c>
      <c r="L116" s="14">
        <f t="shared" si="9"/>
        <v>2023</v>
      </c>
      <c r="M116" s="15">
        <f>IF(K116=0, VLOOKUP(B116, 'Data (2)'!$B$5:$BP$270, COLUMNS('Data (2)'!$B$5:$BP$5) - 2, FALSE),K116)</f>
        <v>22983555206.469723</v>
      </c>
      <c r="N116" s="15">
        <f t="shared" si="10"/>
        <v>2023</v>
      </c>
      <c r="O116" s="10">
        <f>IF(K116=0, VLOOKUP(B116, 'Data (2)'!$B$5:$BP$270, COLUMNS('Data (2)'!$B$5:$BP$5) - 3, FALSE),K116)</f>
        <v>22983555206.469723</v>
      </c>
      <c r="P116" s="11">
        <f t="shared" si="11"/>
        <v>2023</v>
      </c>
    </row>
    <row r="117" spans="1:16" x14ac:dyDescent="0.3">
      <c r="A117" t="str">
        <f>Data!A120</f>
        <v>Israel</v>
      </c>
      <c r="B117" t="str">
        <f>Data!B120</f>
        <v>ISR</v>
      </c>
      <c r="C117" s="14">
        <v>42674.300234371694</v>
      </c>
      <c r="D117" s="14">
        <f>IF(C117=0, VLOOKUP(B117, Data!$B$5:$BP$270, COLUMNS(Data!$B$5:$BP$5) - 1, FALSE), C117)</f>
        <v>42674.300234371694</v>
      </c>
      <c r="E117" s="14">
        <f t="shared" si="6"/>
        <v>2023</v>
      </c>
      <c r="F117" s="15">
        <f>IF(D117=0, VLOOKUP(B117, Data!$B$5:$BP$270, COLUMNS(Data!$B$5:$BP$5) - 2, FALSE), D117)</f>
        <v>42674.300234371694</v>
      </c>
      <c r="G117" s="15">
        <f t="shared" si="7"/>
        <v>2023</v>
      </c>
      <c r="H117" s="7">
        <f>IF(D117=0, VLOOKUP(B117, Data!$B$5:$BP$270, COLUMNS(Data!$B$5:$BP$5) - 3, FALSE), D117)</f>
        <v>42674.300234371694</v>
      </c>
      <c r="I117" s="8">
        <f t="shared" si="8"/>
        <v>2023</v>
      </c>
      <c r="J117" s="14">
        <v>416360345096.69434</v>
      </c>
      <c r="K117" s="14">
        <f>IF(J117=0, VLOOKUP(B117, 'Data (2)'!$B$5:$BP$270, COLUMNS('Data (2)'!$B$5:$BP$5) - 1, FALSE),J117)</f>
        <v>416360345096.69434</v>
      </c>
      <c r="L117" s="14">
        <f t="shared" si="9"/>
        <v>2023</v>
      </c>
      <c r="M117" s="15">
        <f>IF(K117=0, VLOOKUP(B117, 'Data (2)'!$B$5:$BP$270, COLUMNS('Data (2)'!$B$5:$BP$5) - 2, FALSE),K117)</f>
        <v>416360345096.69434</v>
      </c>
      <c r="N117" s="15">
        <f t="shared" si="10"/>
        <v>2023</v>
      </c>
      <c r="O117" s="10">
        <f>IF(K117=0, VLOOKUP(B117, 'Data (2)'!$B$5:$BP$270, COLUMNS('Data (2)'!$B$5:$BP$5) - 3, FALSE),K117)</f>
        <v>416360345096.69434</v>
      </c>
      <c r="P117" s="11">
        <f t="shared" si="11"/>
        <v>2023</v>
      </c>
    </row>
    <row r="118" spans="1:16" x14ac:dyDescent="0.3">
      <c r="A118" t="str">
        <f>Data!A121</f>
        <v>Italy</v>
      </c>
      <c r="B118" t="str">
        <f>Data!B121</f>
        <v>ITA</v>
      </c>
      <c r="C118" s="14">
        <v>33774.020185523841</v>
      </c>
      <c r="D118" s="14">
        <f>IF(C118=0, VLOOKUP(B118, Data!$B$5:$BP$270, COLUMNS(Data!$B$5:$BP$5) - 1, FALSE), C118)</f>
        <v>33774.020185523841</v>
      </c>
      <c r="E118" s="14">
        <f t="shared" si="6"/>
        <v>2023</v>
      </c>
      <c r="F118" s="15">
        <f>IF(D118=0, VLOOKUP(B118, Data!$B$5:$BP$270, COLUMNS(Data!$B$5:$BP$5) - 2, FALSE), D118)</f>
        <v>33774.020185523841</v>
      </c>
      <c r="G118" s="15">
        <f t="shared" si="7"/>
        <v>2023</v>
      </c>
      <c r="H118" s="7">
        <f>IF(D118=0, VLOOKUP(B118, Data!$B$5:$BP$270, COLUMNS(Data!$B$5:$BP$5) - 3, FALSE), D118)</f>
        <v>33774.020185523841</v>
      </c>
      <c r="I118" s="8">
        <f t="shared" si="8"/>
        <v>2023</v>
      </c>
      <c r="J118" s="14">
        <v>1984600131128.5137</v>
      </c>
      <c r="K118" s="14">
        <f>IF(J118=0, VLOOKUP(B118, 'Data (2)'!$B$5:$BP$270, COLUMNS('Data (2)'!$B$5:$BP$5) - 1, FALSE),J118)</f>
        <v>1984600131128.5137</v>
      </c>
      <c r="L118" s="14">
        <f t="shared" si="9"/>
        <v>2023</v>
      </c>
      <c r="M118" s="15">
        <f>IF(K118=0, VLOOKUP(B118, 'Data (2)'!$B$5:$BP$270, COLUMNS('Data (2)'!$B$5:$BP$5) - 2, FALSE),K118)</f>
        <v>1984600131128.5137</v>
      </c>
      <c r="N118" s="15">
        <f t="shared" si="10"/>
        <v>2023</v>
      </c>
      <c r="O118" s="10">
        <f>IF(K118=0, VLOOKUP(B118, 'Data (2)'!$B$5:$BP$270, COLUMNS('Data (2)'!$B$5:$BP$5) - 3, FALSE),K118)</f>
        <v>1984600131128.5137</v>
      </c>
      <c r="P118" s="11">
        <f t="shared" si="11"/>
        <v>2023</v>
      </c>
    </row>
    <row r="119" spans="1:16" x14ac:dyDescent="0.3">
      <c r="A119" t="str">
        <f>Data!A122</f>
        <v>Jamaica</v>
      </c>
      <c r="B119" t="str">
        <f>Data!B122</f>
        <v>JAM</v>
      </c>
      <c r="C119" s="14">
        <v>5355.4748248395008</v>
      </c>
      <c r="D119" s="14">
        <f>IF(C119=0, VLOOKUP(B119, Data!$B$5:$BP$270, COLUMNS(Data!$B$5:$BP$5) - 1, FALSE), C119)</f>
        <v>5355.4748248395008</v>
      </c>
      <c r="E119" s="14">
        <f t="shared" si="6"/>
        <v>2023</v>
      </c>
      <c r="F119" s="15">
        <f>IF(D119=0, VLOOKUP(B119, Data!$B$5:$BP$270, COLUMNS(Data!$B$5:$BP$5) - 2, FALSE), D119)</f>
        <v>5355.4748248395008</v>
      </c>
      <c r="G119" s="15">
        <f t="shared" si="7"/>
        <v>2023</v>
      </c>
      <c r="H119" s="7">
        <f>IF(D119=0, VLOOKUP(B119, Data!$B$5:$BP$270, COLUMNS(Data!$B$5:$BP$5) - 3, FALSE), D119)</f>
        <v>5355.4748248395008</v>
      </c>
      <c r="I119" s="8">
        <f t="shared" si="8"/>
        <v>2023</v>
      </c>
      <c r="J119" s="14">
        <v>15132129758.476301</v>
      </c>
      <c r="K119" s="14">
        <f>IF(J119=0, VLOOKUP(B119, 'Data (2)'!$B$5:$BP$270, COLUMNS('Data (2)'!$B$5:$BP$5) - 1, FALSE),J119)</f>
        <v>15132129758.476301</v>
      </c>
      <c r="L119" s="14">
        <f t="shared" si="9"/>
        <v>2023</v>
      </c>
      <c r="M119" s="15">
        <f>IF(K119=0, VLOOKUP(B119, 'Data (2)'!$B$5:$BP$270, COLUMNS('Data (2)'!$B$5:$BP$5) - 2, FALSE),K119)</f>
        <v>15132129758.476301</v>
      </c>
      <c r="N119" s="15">
        <f t="shared" si="10"/>
        <v>2023</v>
      </c>
      <c r="O119" s="10">
        <f>IF(K119=0, VLOOKUP(B119, 'Data (2)'!$B$5:$BP$270, COLUMNS('Data (2)'!$B$5:$BP$5) - 3, FALSE),K119)</f>
        <v>15132129758.476301</v>
      </c>
      <c r="P119" s="11">
        <f t="shared" si="11"/>
        <v>2023</v>
      </c>
    </row>
    <row r="120" spans="1:16" x14ac:dyDescent="0.3">
      <c r="A120" t="str">
        <f>Data!A123</f>
        <v>Jordan</v>
      </c>
      <c r="B120" t="str">
        <f>Data!B123</f>
        <v>JOR</v>
      </c>
      <c r="C120" s="14">
        <v>3974.9593936712417</v>
      </c>
      <c r="D120" s="14">
        <f>IF(C120=0, VLOOKUP(B120, Data!$B$5:$BP$270, COLUMNS(Data!$B$5:$BP$5) - 1, FALSE), C120)</f>
        <v>3974.9593936712417</v>
      </c>
      <c r="E120" s="14">
        <f t="shared" si="6"/>
        <v>2023</v>
      </c>
      <c r="F120" s="15">
        <f>IF(D120=0, VLOOKUP(B120, Data!$B$5:$BP$270, COLUMNS(Data!$B$5:$BP$5) - 2, FALSE), D120)</f>
        <v>3974.9593936712417</v>
      </c>
      <c r="G120" s="15">
        <f t="shared" si="7"/>
        <v>2023</v>
      </c>
      <c r="H120" s="7">
        <f>IF(D120=0, VLOOKUP(B120, Data!$B$5:$BP$270, COLUMNS(Data!$B$5:$BP$5) - 3, FALSE), D120)</f>
        <v>3974.9593936712417</v>
      </c>
      <c r="I120" s="8">
        <f t="shared" si="8"/>
        <v>2023</v>
      </c>
      <c r="J120" s="14">
        <v>45064321343.939339</v>
      </c>
      <c r="K120" s="14">
        <f>IF(J120=0, VLOOKUP(B120, 'Data (2)'!$B$5:$BP$270, COLUMNS('Data (2)'!$B$5:$BP$5) - 1, FALSE),J120)</f>
        <v>45064321343.939339</v>
      </c>
      <c r="L120" s="14">
        <f t="shared" si="9"/>
        <v>2023</v>
      </c>
      <c r="M120" s="15">
        <f>IF(K120=0, VLOOKUP(B120, 'Data (2)'!$B$5:$BP$270, COLUMNS('Data (2)'!$B$5:$BP$5) - 2, FALSE),K120)</f>
        <v>45064321343.939339</v>
      </c>
      <c r="N120" s="15">
        <f t="shared" si="10"/>
        <v>2023</v>
      </c>
      <c r="O120" s="10">
        <f>IF(K120=0, VLOOKUP(B120, 'Data (2)'!$B$5:$BP$270, COLUMNS('Data (2)'!$B$5:$BP$5) - 3, FALSE),K120)</f>
        <v>45064321343.939339</v>
      </c>
      <c r="P120" s="11">
        <f t="shared" si="11"/>
        <v>2023</v>
      </c>
    </row>
    <row r="121" spans="1:16" x14ac:dyDescent="0.3">
      <c r="A121" t="str">
        <f>Data!A124</f>
        <v>Japan</v>
      </c>
      <c r="B121" t="str">
        <f>Data!B124</f>
        <v>JPN</v>
      </c>
      <c r="C121" s="14">
        <v>37079.109220281302</v>
      </c>
      <c r="D121" s="14">
        <f>IF(C121=0, VLOOKUP(B121, Data!$B$5:$BP$270, COLUMNS(Data!$B$5:$BP$5) - 1, FALSE), C121)</f>
        <v>37079.109220281302</v>
      </c>
      <c r="E121" s="14">
        <f t="shared" si="6"/>
        <v>2023</v>
      </c>
      <c r="F121" s="15">
        <f>IF(D121=0, VLOOKUP(B121, Data!$B$5:$BP$270, COLUMNS(Data!$B$5:$BP$5) - 2, FALSE), D121)</f>
        <v>37079.109220281302</v>
      </c>
      <c r="G121" s="15">
        <f t="shared" si="7"/>
        <v>2023</v>
      </c>
      <c r="H121" s="7">
        <f>IF(D121=0, VLOOKUP(B121, Data!$B$5:$BP$270, COLUMNS(Data!$B$5:$BP$5) - 3, FALSE), D121)</f>
        <v>37079.109220281302</v>
      </c>
      <c r="I121" s="8">
        <f t="shared" si="8"/>
        <v>2023</v>
      </c>
      <c r="J121" s="14">
        <v>4616966465093.54</v>
      </c>
      <c r="K121" s="14">
        <f>IF(J121=0, VLOOKUP(B121, 'Data (2)'!$B$5:$BP$270, COLUMNS('Data (2)'!$B$5:$BP$5) - 1, FALSE),J121)</f>
        <v>4616966465093.54</v>
      </c>
      <c r="L121" s="14">
        <f t="shared" si="9"/>
        <v>2023</v>
      </c>
      <c r="M121" s="15">
        <f>IF(K121=0, VLOOKUP(B121, 'Data (2)'!$B$5:$BP$270, COLUMNS('Data (2)'!$B$5:$BP$5) - 2, FALSE),K121)</f>
        <v>4616966465093.54</v>
      </c>
      <c r="N121" s="15">
        <f t="shared" si="10"/>
        <v>2023</v>
      </c>
      <c r="O121" s="10">
        <f>IF(K121=0, VLOOKUP(B121, 'Data (2)'!$B$5:$BP$270, COLUMNS('Data (2)'!$B$5:$BP$5) - 3, FALSE),K121)</f>
        <v>4616966465093.54</v>
      </c>
      <c r="P121" s="11">
        <f t="shared" si="11"/>
        <v>2023</v>
      </c>
    </row>
    <row r="122" spans="1:16" x14ac:dyDescent="0.3">
      <c r="A122" t="str">
        <f>Data!A125</f>
        <v>Kazakhstan</v>
      </c>
      <c r="B122" t="str">
        <f>Data!B125</f>
        <v>KAZ</v>
      </c>
      <c r="C122" s="14">
        <v>11700.836482196642</v>
      </c>
      <c r="D122" s="14">
        <f>IF(C122=0, VLOOKUP(B122, Data!$B$5:$BP$270, COLUMNS(Data!$B$5:$BP$5) - 1, FALSE), C122)</f>
        <v>11700.836482196642</v>
      </c>
      <c r="E122" s="14">
        <f t="shared" si="6"/>
        <v>2023</v>
      </c>
      <c r="F122" s="15">
        <f>IF(D122=0, VLOOKUP(B122, Data!$B$5:$BP$270, COLUMNS(Data!$B$5:$BP$5) - 2, FALSE), D122)</f>
        <v>11700.836482196642</v>
      </c>
      <c r="G122" s="15">
        <f t="shared" si="7"/>
        <v>2023</v>
      </c>
      <c r="H122" s="7">
        <f>IF(D122=0, VLOOKUP(B122, Data!$B$5:$BP$270, COLUMNS(Data!$B$5:$BP$5) - 3, FALSE), D122)</f>
        <v>11700.836482196642</v>
      </c>
      <c r="I122" s="8">
        <f t="shared" si="8"/>
        <v>2023</v>
      </c>
      <c r="J122" s="14">
        <v>232848717043.77054</v>
      </c>
      <c r="K122" s="14">
        <f>IF(J122=0, VLOOKUP(B122, 'Data (2)'!$B$5:$BP$270, COLUMNS('Data (2)'!$B$5:$BP$5) - 1, FALSE),J122)</f>
        <v>232848717043.77054</v>
      </c>
      <c r="L122" s="14">
        <f t="shared" si="9"/>
        <v>2023</v>
      </c>
      <c r="M122" s="15">
        <f>IF(K122=0, VLOOKUP(B122, 'Data (2)'!$B$5:$BP$270, COLUMNS('Data (2)'!$B$5:$BP$5) - 2, FALSE),K122)</f>
        <v>232848717043.77054</v>
      </c>
      <c r="N122" s="15">
        <f t="shared" si="10"/>
        <v>2023</v>
      </c>
      <c r="O122" s="10">
        <f>IF(K122=0, VLOOKUP(B122, 'Data (2)'!$B$5:$BP$270, COLUMNS('Data (2)'!$B$5:$BP$5) - 3, FALSE),K122)</f>
        <v>232848717043.77054</v>
      </c>
      <c r="P122" s="11">
        <f t="shared" si="11"/>
        <v>2023</v>
      </c>
    </row>
    <row r="123" spans="1:16" x14ac:dyDescent="0.3">
      <c r="A123" t="str">
        <f>Data!A126</f>
        <v>Kenya</v>
      </c>
      <c r="B123" t="str">
        <f>Data!B126</f>
        <v>KEN</v>
      </c>
      <c r="C123" s="14">
        <v>1813.7609726600733</v>
      </c>
      <c r="D123" s="14">
        <f>IF(C123=0, VLOOKUP(B123, Data!$B$5:$BP$270, COLUMNS(Data!$B$5:$BP$5) - 1, FALSE), C123)</f>
        <v>1813.7609726600733</v>
      </c>
      <c r="E123" s="14">
        <f t="shared" si="6"/>
        <v>2023</v>
      </c>
      <c r="F123" s="15">
        <f>IF(D123=0, VLOOKUP(B123, Data!$B$5:$BP$270, COLUMNS(Data!$B$5:$BP$5) - 2, FALSE), D123)</f>
        <v>1813.7609726600733</v>
      </c>
      <c r="G123" s="15">
        <f t="shared" si="7"/>
        <v>2023</v>
      </c>
      <c r="H123" s="7">
        <f>IF(D123=0, VLOOKUP(B123, Data!$B$5:$BP$270, COLUMNS(Data!$B$5:$BP$5) - 3, FALSE), D123)</f>
        <v>1813.7609726600733</v>
      </c>
      <c r="I123" s="8">
        <f t="shared" si="8"/>
        <v>2023</v>
      </c>
      <c r="J123" s="14">
        <v>99939292457.500015</v>
      </c>
      <c r="K123" s="14">
        <f>IF(J123=0, VLOOKUP(B123, 'Data (2)'!$B$5:$BP$270, COLUMNS('Data (2)'!$B$5:$BP$5) - 1, FALSE),J123)</f>
        <v>99939292457.500015</v>
      </c>
      <c r="L123" s="14">
        <f t="shared" si="9"/>
        <v>2023</v>
      </c>
      <c r="M123" s="15">
        <f>IF(K123=0, VLOOKUP(B123, 'Data (2)'!$B$5:$BP$270, COLUMNS('Data (2)'!$B$5:$BP$5) - 2, FALSE),K123)</f>
        <v>99939292457.500015</v>
      </c>
      <c r="N123" s="15">
        <f t="shared" si="10"/>
        <v>2023</v>
      </c>
      <c r="O123" s="10">
        <f>IF(K123=0, VLOOKUP(B123, 'Data (2)'!$B$5:$BP$270, COLUMNS('Data (2)'!$B$5:$BP$5) - 3, FALSE),K123)</f>
        <v>99939292457.500015</v>
      </c>
      <c r="P123" s="11">
        <f t="shared" si="11"/>
        <v>2023</v>
      </c>
    </row>
    <row r="124" spans="1:16" x14ac:dyDescent="0.3">
      <c r="A124" t="str">
        <f>Data!A127</f>
        <v>Kyrgyz Republic</v>
      </c>
      <c r="B124" t="str">
        <f>Data!B127</f>
        <v>KGZ</v>
      </c>
      <c r="C124" s="14">
        <v>1263.9874605594405</v>
      </c>
      <c r="D124" s="14">
        <f>IF(C124=0, VLOOKUP(B124, Data!$B$5:$BP$270, COLUMNS(Data!$B$5:$BP$5) - 1, FALSE), C124)</f>
        <v>1263.9874605594405</v>
      </c>
      <c r="E124" s="14">
        <f t="shared" si="6"/>
        <v>2023</v>
      </c>
      <c r="F124" s="15">
        <f>IF(D124=0, VLOOKUP(B124, Data!$B$5:$BP$270, COLUMNS(Data!$B$5:$BP$5) - 2, FALSE), D124)</f>
        <v>1263.9874605594405</v>
      </c>
      <c r="G124" s="15">
        <f t="shared" si="7"/>
        <v>2023</v>
      </c>
      <c r="H124" s="7">
        <f>IF(D124=0, VLOOKUP(B124, Data!$B$5:$BP$270, COLUMNS(Data!$B$5:$BP$5) - 3, FALSE), D124)</f>
        <v>1263.9874605594405</v>
      </c>
      <c r="I124" s="8">
        <f t="shared" si="8"/>
        <v>2023</v>
      </c>
      <c r="J124" s="14">
        <v>8975322159.9404755</v>
      </c>
      <c r="K124" s="14">
        <f>IF(J124=0, VLOOKUP(B124, 'Data (2)'!$B$5:$BP$270, COLUMNS('Data (2)'!$B$5:$BP$5) - 1, FALSE),J124)</f>
        <v>8975322159.9404755</v>
      </c>
      <c r="L124" s="14">
        <f t="shared" si="9"/>
        <v>2023</v>
      </c>
      <c r="M124" s="15">
        <f>IF(K124=0, VLOOKUP(B124, 'Data (2)'!$B$5:$BP$270, COLUMNS('Data (2)'!$B$5:$BP$5) - 2, FALSE),K124)</f>
        <v>8975322159.9404755</v>
      </c>
      <c r="N124" s="15">
        <f t="shared" si="10"/>
        <v>2023</v>
      </c>
      <c r="O124" s="10">
        <f>IF(K124=0, VLOOKUP(B124, 'Data (2)'!$B$5:$BP$270, COLUMNS('Data (2)'!$B$5:$BP$5) - 3, FALSE),K124)</f>
        <v>8975322159.9404755</v>
      </c>
      <c r="P124" s="11">
        <f t="shared" si="11"/>
        <v>2023</v>
      </c>
    </row>
    <row r="125" spans="1:16" x14ac:dyDescent="0.3">
      <c r="A125" t="str">
        <f>Data!A128</f>
        <v>Cambodia</v>
      </c>
      <c r="B125" t="str">
        <f>Data!B128</f>
        <v>KHM</v>
      </c>
      <c r="C125" s="14">
        <v>1552.8205684853733</v>
      </c>
      <c r="D125" s="14">
        <f>IF(C125=0, VLOOKUP(B125, Data!$B$5:$BP$270, COLUMNS(Data!$B$5:$BP$5) - 1, FALSE), C125)</f>
        <v>1552.8205684853733</v>
      </c>
      <c r="E125" s="14">
        <f t="shared" si="6"/>
        <v>2023</v>
      </c>
      <c r="F125" s="15">
        <f>IF(D125=0, VLOOKUP(B125, Data!$B$5:$BP$270, COLUMNS(Data!$B$5:$BP$5) - 2, FALSE), D125)</f>
        <v>1552.8205684853733</v>
      </c>
      <c r="G125" s="15">
        <f t="shared" si="7"/>
        <v>2023</v>
      </c>
      <c r="H125" s="7">
        <f>IF(D125=0, VLOOKUP(B125, Data!$B$5:$BP$270, COLUMNS(Data!$B$5:$BP$5) - 3, FALSE), D125)</f>
        <v>1552.8205684853733</v>
      </c>
      <c r="I125" s="8">
        <f t="shared" si="8"/>
        <v>2023</v>
      </c>
      <c r="J125" s="14">
        <v>26312274342.205734</v>
      </c>
      <c r="K125" s="14">
        <f>IF(J125=0, VLOOKUP(B125, 'Data (2)'!$B$5:$BP$270, COLUMNS('Data (2)'!$B$5:$BP$5) - 1, FALSE),J125)</f>
        <v>26312274342.205734</v>
      </c>
      <c r="L125" s="14">
        <f t="shared" si="9"/>
        <v>2023</v>
      </c>
      <c r="M125" s="15">
        <f>IF(K125=0, VLOOKUP(B125, 'Data (2)'!$B$5:$BP$270, COLUMNS('Data (2)'!$B$5:$BP$5) - 2, FALSE),K125)</f>
        <v>26312274342.205734</v>
      </c>
      <c r="N125" s="15">
        <f t="shared" si="10"/>
        <v>2023</v>
      </c>
      <c r="O125" s="10">
        <f>IF(K125=0, VLOOKUP(B125, 'Data (2)'!$B$5:$BP$270, COLUMNS('Data (2)'!$B$5:$BP$5) - 3, FALSE),K125)</f>
        <v>26312274342.205734</v>
      </c>
      <c r="P125" s="11">
        <f t="shared" si="11"/>
        <v>2023</v>
      </c>
    </row>
    <row r="126" spans="1:16" x14ac:dyDescent="0.3">
      <c r="A126" t="str">
        <f>Data!A129</f>
        <v>Kiribati</v>
      </c>
      <c r="B126" t="str">
        <f>Data!B129</f>
        <v>KIR</v>
      </c>
      <c r="C126" s="14">
        <v>1991.3143139989691</v>
      </c>
      <c r="D126" s="14">
        <f>IF(C126=0, VLOOKUP(B126, Data!$B$5:$BP$270, COLUMNS(Data!$B$5:$BP$5) - 1, FALSE), C126)</f>
        <v>1991.3143139989691</v>
      </c>
      <c r="E126" s="14">
        <f t="shared" si="6"/>
        <v>2023</v>
      </c>
      <c r="F126" s="15">
        <f>IF(D126=0, VLOOKUP(B126, Data!$B$5:$BP$270, COLUMNS(Data!$B$5:$BP$5) - 2, FALSE), D126)</f>
        <v>1991.3143139989691</v>
      </c>
      <c r="G126" s="15">
        <f t="shared" si="7"/>
        <v>2023</v>
      </c>
      <c r="H126" s="7">
        <f>IF(D126=0, VLOOKUP(B126, Data!$B$5:$BP$270, COLUMNS(Data!$B$5:$BP$5) - 3, FALSE), D126)</f>
        <v>1991.3143139989691</v>
      </c>
      <c r="I126" s="8">
        <f t="shared" si="8"/>
        <v>2023</v>
      </c>
      <c r="J126" s="14">
        <v>265870330.63357234</v>
      </c>
      <c r="K126" s="14">
        <f>IF(J126=0, VLOOKUP(B126, 'Data (2)'!$B$5:$BP$270, COLUMNS('Data (2)'!$B$5:$BP$5) - 1, FALSE),J126)</f>
        <v>265870330.63357234</v>
      </c>
      <c r="L126" s="14">
        <f t="shared" si="9"/>
        <v>2023</v>
      </c>
      <c r="M126" s="15">
        <f>IF(K126=0, VLOOKUP(B126, 'Data (2)'!$B$5:$BP$270, COLUMNS('Data (2)'!$B$5:$BP$5) - 2, FALSE),K126)</f>
        <v>265870330.63357234</v>
      </c>
      <c r="N126" s="15">
        <f t="shared" si="10"/>
        <v>2023</v>
      </c>
      <c r="O126" s="10">
        <f>IF(K126=0, VLOOKUP(B126, 'Data (2)'!$B$5:$BP$270, COLUMNS('Data (2)'!$B$5:$BP$5) - 3, FALSE),K126)</f>
        <v>265870330.63357234</v>
      </c>
      <c r="P126" s="11">
        <f t="shared" si="11"/>
        <v>2023</v>
      </c>
    </row>
    <row r="127" spans="1:16" x14ac:dyDescent="0.3">
      <c r="A127" t="str">
        <f>Data!A130</f>
        <v>St. Kitts and Nevis</v>
      </c>
      <c r="B127" t="str">
        <f>Data!B130</f>
        <v>KNA</v>
      </c>
      <c r="C127" s="14">
        <v>21292.702560944017</v>
      </c>
      <c r="D127" s="14">
        <f>IF(C127=0, VLOOKUP(B127, Data!$B$5:$BP$270, COLUMNS(Data!$B$5:$BP$5) - 1, FALSE), C127)</f>
        <v>21292.702560944017</v>
      </c>
      <c r="E127" s="14">
        <f t="shared" si="6"/>
        <v>2023</v>
      </c>
      <c r="F127" s="15">
        <f>IF(D127=0, VLOOKUP(B127, Data!$B$5:$BP$270, COLUMNS(Data!$B$5:$BP$5) - 2, FALSE), D127)</f>
        <v>21292.702560944017</v>
      </c>
      <c r="G127" s="15">
        <f t="shared" si="7"/>
        <v>2023</v>
      </c>
      <c r="H127" s="7">
        <f>IF(D127=0, VLOOKUP(B127, Data!$B$5:$BP$270, COLUMNS(Data!$B$5:$BP$5) - 3, FALSE), D127)</f>
        <v>21292.702560944017</v>
      </c>
      <c r="I127" s="8">
        <f t="shared" si="8"/>
        <v>2023</v>
      </c>
      <c r="J127" s="14">
        <v>1016833010.7978816</v>
      </c>
      <c r="K127" s="14">
        <f>IF(J127=0, VLOOKUP(B127, 'Data (2)'!$B$5:$BP$270, COLUMNS('Data (2)'!$B$5:$BP$5) - 1, FALSE),J127)</f>
        <v>1016833010.7978816</v>
      </c>
      <c r="L127" s="14">
        <f t="shared" si="9"/>
        <v>2023</v>
      </c>
      <c r="M127" s="15">
        <f>IF(K127=0, VLOOKUP(B127, 'Data (2)'!$B$5:$BP$270, COLUMNS('Data (2)'!$B$5:$BP$5) - 2, FALSE),K127)</f>
        <v>1016833010.7978816</v>
      </c>
      <c r="N127" s="15">
        <f t="shared" si="10"/>
        <v>2023</v>
      </c>
      <c r="O127" s="10">
        <f>IF(K127=0, VLOOKUP(B127, 'Data (2)'!$B$5:$BP$270, COLUMNS('Data (2)'!$B$5:$BP$5) - 3, FALSE),K127)</f>
        <v>1016833010.7978816</v>
      </c>
      <c r="P127" s="11">
        <f t="shared" si="11"/>
        <v>2023</v>
      </c>
    </row>
    <row r="128" spans="1:16" x14ac:dyDescent="0.3">
      <c r="A128" t="str">
        <f>Data!A131</f>
        <v>Korea, Rep.</v>
      </c>
      <c r="B128" t="str">
        <f>Data!B131</f>
        <v>KOR</v>
      </c>
      <c r="C128" s="14">
        <v>34121.021175676644</v>
      </c>
      <c r="D128" s="14">
        <f>IF(C128=0, VLOOKUP(B128, Data!$B$5:$BP$270, COLUMNS(Data!$B$5:$BP$5) - 1, FALSE), C128)</f>
        <v>34121.021175676644</v>
      </c>
      <c r="E128" s="14">
        <f t="shared" si="6"/>
        <v>2023</v>
      </c>
      <c r="F128" s="15">
        <f>IF(D128=0, VLOOKUP(B128, Data!$B$5:$BP$270, COLUMNS(Data!$B$5:$BP$5) - 2, FALSE), D128)</f>
        <v>34121.021175676644</v>
      </c>
      <c r="G128" s="15">
        <f t="shared" si="7"/>
        <v>2023</v>
      </c>
      <c r="H128" s="7">
        <f>IF(D128=0, VLOOKUP(B128, Data!$B$5:$BP$270, COLUMNS(Data!$B$5:$BP$5) - 3, FALSE), D128)</f>
        <v>34121.021175676644</v>
      </c>
      <c r="I128" s="8">
        <f t="shared" si="8"/>
        <v>2023</v>
      </c>
      <c r="J128" s="14">
        <v>1764487367948.6982</v>
      </c>
      <c r="K128" s="14">
        <f>IF(J128=0, VLOOKUP(B128, 'Data (2)'!$B$5:$BP$270, COLUMNS('Data (2)'!$B$5:$BP$5) - 1, FALSE),J128)</f>
        <v>1764487367948.6982</v>
      </c>
      <c r="L128" s="14">
        <f t="shared" si="9"/>
        <v>2023</v>
      </c>
      <c r="M128" s="15">
        <f>IF(K128=0, VLOOKUP(B128, 'Data (2)'!$B$5:$BP$270, COLUMNS('Data (2)'!$B$5:$BP$5) - 2, FALSE),K128)</f>
        <v>1764487367948.6982</v>
      </c>
      <c r="N128" s="15">
        <f t="shared" si="10"/>
        <v>2023</v>
      </c>
      <c r="O128" s="10">
        <f>IF(K128=0, VLOOKUP(B128, 'Data (2)'!$B$5:$BP$270, COLUMNS('Data (2)'!$B$5:$BP$5) - 3, FALSE),K128)</f>
        <v>1764487367948.6982</v>
      </c>
      <c r="P128" s="11">
        <f t="shared" si="11"/>
        <v>2023</v>
      </c>
    </row>
    <row r="129" spans="1:16" x14ac:dyDescent="0.3">
      <c r="A129" t="str">
        <f>Data!A132</f>
        <v>Kuwait</v>
      </c>
      <c r="B129" t="str">
        <f>Data!B132</f>
        <v>KWT</v>
      </c>
      <c r="C129" s="14">
        <v>27068.486914230885</v>
      </c>
      <c r="D129" s="14">
        <f>IF(C129=0, VLOOKUP(B129, Data!$B$5:$BP$270, COLUMNS(Data!$B$5:$BP$5) - 1, FALSE), C129)</f>
        <v>27068.486914230885</v>
      </c>
      <c r="E129" s="14">
        <f t="shared" si="6"/>
        <v>2023</v>
      </c>
      <c r="F129" s="15">
        <f>IF(D129=0, VLOOKUP(B129, Data!$B$5:$BP$270, COLUMNS(Data!$B$5:$BP$5) - 2, FALSE), D129)</f>
        <v>27068.486914230885</v>
      </c>
      <c r="G129" s="15">
        <f t="shared" si="7"/>
        <v>2023</v>
      </c>
      <c r="H129" s="7">
        <f>IF(D129=0, VLOOKUP(B129, Data!$B$5:$BP$270, COLUMNS(Data!$B$5:$BP$5) - 3, FALSE), D129)</f>
        <v>27068.486914230885</v>
      </c>
      <c r="I129" s="8">
        <f t="shared" si="8"/>
        <v>2023</v>
      </c>
      <c r="J129" s="14">
        <v>116668101996.92186</v>
      </c>
      <c r="K129" s="14">
        <f>IF(J129=0, VLOOKUP(B129, 'Data (2)'!$B$5:$BP$270, COLUMNS('Data (2)'!$B$5:$BP$5) - 1, FALSE),J129)</f>
        <v>116668101996.92186</v>
      </c>
      <c r="L129" s="14">
        <f t="shared" si="9"/>
        <v>2023</v>
      </c>
      <c r="M129" s="15">
        <f>IF(K129=0, VLOOKUP(B129, 'Data (2)'!$B$5:$BP$270, COLUMNS('Data (2)'!$B$5:$BP$5) - 2, FALSE),K129)</f>
        <v>116668101996.92186</v>
      </c>
      <c r="N129" s="15">
        <f t="shared" si="10"/>
        <v>2023</v>
      </c>
      <c r="O129" s="10">
        <f>IF(K129=0, VLOOKUP(B129, 'Data (2)'!$B$5:$BP$270, COLUMNS('Data (2)'!$B$5:$BP$5) - 3, FALSE),K129)</f>
        <v>116668101996.92186</v>
      </c>
      <c r="P129" s="11">
        <f t="shared" si="11"/>
        <v>2023</v>
      </c>
    </row>
    <row r="130" spans="1:16" x14ac:dyDescent="0.3">
      <c r="A130" t="str">
        <f>Data!A133</f>
        <v>Latin America &amp; Caribbean (excluding high income)</v>
      </c>
      <c r="B130" t="str">
        <f>Data!B133</f>
        <v>LAC</v>
      </c>
      <c r="C130" s="14">
        <v>8481.294800186839</v>
      </c>
      <c r="D130" s="14">
        <f>IF(C130=0, VLOOKUP(B130, Data!$B$5:$BP$270, COLUMNS(Data!$B$5:$BP$5) - 1, FALSE), C130)</f>
        <v>8481.294800186839</v>
      </c>
      <c r="E130" s="14">
        <f t="shared" si="6"/>
        <v>2023</v>
      </c>
      <c r="F130" s="15">
        <f>IF(D130=0, VLOOKUP(B130, Data!$B$5:$BP$270, COLUMNS(Data!$B$5:$BP$5) - 2, FALSE), D130)</f>
        <v>8481.294800186839</v>
      </c>
      <c r="G130" s="15">
        <f t="shared" si="7"/>
        <v>2023</v>
      </c>
      <c r="H130" s="7">
        <f>IF(D130=0, VLOOKUP(B130, Data!$B$5:$BP$270, COLUMNS(Data!$B$5:$BP$5) - 3, FALSE), D130)</f>
        <v>8481.294800186839</v>
      </c>
      <c r="I130" s="8">
        <f t="shared" si="8"/>
        <v>2023</v>
      </c>
      <c r="J130" s="14">
        <v>5095779681677.543</v>
      </c>
      <c r="K130" s="14">
        <f>IF(J130=0, VLOOKUP(B130, 'Data (2)'!$B$5:$BP$270, COLUMNS('Data (2)'!$B$5:$BP$5) - 1, FALSE),J130)</f>
        <v>5095779681677.543</v>
      </c>
      <c r="L130" s="14">
        <f t="shared" si="9"/>
        <v>2023</v>
      </c>
      <c r="M130" s="15">
        <f>IF(K130=0, VLOOKUP(B130, 'Data (2)'!$B$5:$BP$270, COLUMNS('Data (2)'!$B$5:$BP$5) - 2, FALSE),K130)</f>
        <v>5095779681677.543</v>
      </c>
      <c r="N130" s="15">
        <f t="shared" si="10"/>
        <v>2023</v>
      </c>
      <c r="O130" s="10">
        <f>IF(K130=0, VLOOKUP(B130, 'Data (2)'!$B$5:$BP$270, COLUMNS('Data (2)'!$B$5:$BP$5) - 3, FALSE),K130)</f>
        <v>5095779681677.543</v>
      </c>
      <c r="P130" s="11">
        <f t="shared" si="11"/>
        <v>2023</v>
      </c>
    </row>
    <row r="131" spans="1:16" x14ac:dyDescent="0.3">
      <c r="A131" t="str">
        <f>Data!A134</f>
        <v>Lao PDR</v>
      </c>
      <c r="B131" t="str">
        <f>Data!B134</f>
        <v>LAO</v>
      </c>
      <c r="C131" s="14">
        <v>2659.7183848648278</v>
      </c>
      <c r="D131" s="14">
        <f>IF(C131=0, VLOOKUP(B131, Data!$B$5:$BP$270, COLUMNS(Data!$B$5:$BP$5) - 1, FALSE), C131)</f>
        <v>2659.7183848648278</v>
      </c>
      <c r="E131" s="14">
        <f t="shared" ref="E131:E194" si="12">IF(C131=D131, 2023,2022 )</f>
        <v>2023</v>
      </c>
      <c r="F131" s="15">
        <f>IF(D131=0, VLOOKUP(B131, Data!$B$5:$BP$270, COLUMNS(Data!$B$5:$BP$5) - 2, FALSE), D131)</f>
        <v>2659.7183848648278</v>
      </c>
      <c r="G131" s="15">
        <f t="shared" ref="G131:G194" si="13">IF(D131=0,2021,E131)</f>
        <v>2023</v>
      </c>
      <c r="H131" s="7">
        <f>IF(D131=0, VLOOKUP(B131, Data!$B$5:$BP$270, COLUMNS(Data!$B$5:$BP$5) - 3, FALSE), D131)</f>
        <v>2659.7183848648278</v>
      </c>
      <c r="I131" s="8">
        <f t="shared" ref="I131:I194" si="14">IF(F131=0,2020,G131)</f>
        <v>2023</v>
      </c>
      <c r="J131" s="14">
        <v>20303702352.29504</v>
      </c>
      <c r="K131" s="14">
        <f>IF(J131=0, VLOOKUP(B131, 'Data (2)'!$B$5:$BP$270, COLUMNS('Data (2)'!$B$5:$BP$5) - 1, FALSE),J131)</f>
        <v>20303702352.29504</v>
      </c>
      <c r="L131" s="14">
        <f t="shared" ref="L131:L194" si="15">IF(J131=K131, 2023,2022 )</f>
        <v>2023</v>
      </c>
      <c r="M131" s="15">
        <f>IF(K131=0, VLOOKUP(B131, 'Data (2)'!$B$5:$BP$270, COLUMNS('Data (2)'!$B$5:$BP$5) - 2, FALSE),K131)</f>
        <v>20303702352.29504</v>
      </c>
      <c r="N131" s="15">
        <f t="shared" ref="N131:N194" si="16">IF(K131=0,2021,L131)</f>
        <v>2023</v>
      </c>
      <c r="O131" s="10">
        <f>IF(K131=0, VLOOKUP(B131, 'Data (2)'!$B$5:$BP$270, COLUMNS('Data (2)'!$B$5:$BP$5) - 3, FALSE),K131)</f>
        <v>20303702352.29504</v>
      </c>
      <c r="P131" s="11">
        <f t="shared" ref="P131:P194" si="17">IF(M131=0,2020,N131)</f>
        <v>2023</v>
      </c>
    </row>
    <row r="132" spans="1:16" x14ac:dyDescent="0.3">
      <c r="A132" t="str">
        <f>Data!A135</f>
        <v>Lebanon</v>
      </c>
      <c r="B132" t="str">
        <f>Data!B135</f>
        <v>LBN</v>
      </c>
      <c r="C132" s="14">
        <v>0</v>
      </c>
      <c r="D132" s="14">
        <f>IF(C132=0, VLOOKUP(B132, Data!$B$5:$BP$270, COLUMNS(Data!$B$5:$BP$5) - 1, FALSE), C132)</f>
        <v>6183.2439145425487</v>
      </c>
      <c r="E132" s="14">
        <f t="shared" si="12"/>
        <v>2022</v>
      </c>
      <c r="F132" s="15">
        <f>IF(D132=0, VLOOKUP(B132, Data!$B$5:$BP$270, COLUMNS(Data!$B$5:$BP$5) - 2, FALSE), D132)</f>
        <v>6183.2439145425487</v>
      </c>
      <c r="G132" s="15">
        <f t="shared" si="13"/>
        <v>2022</v>
      </c>
      <c r="H132" s="7">
        <f>IF(D132=0, VLOOKUP(B132, Data!$B$5:$BP$270, COLUMNS(Data!$B$5:$BP$5) - 3, FALSE), D132)</f>
        <v>6183.2439145425487</v>
      </c>
      <c r="I132" s="8">
        <f t="shared" si="14"/>
        <v>2022</v>
      </c>
      <c r="J132" s="14">
        <v>0</v>
      </c>
      <c r="K132" s="14">
        <f>IF(J132=0, VLOOKUP(B132, 'Data (2)'!$B$5:$BP$270, COLUMNS('Data (2)'!$B$5:$BP$5) - 1, FALSE),J132)</f>
        <v>33944395264.176895</v>
      </c>
      <c r="L132" s="14">
        <f t="shared" si="15"/>
        <v>2022</v>
      </c>
      <c r="M132" s="15">
        <f>IF(K132=0, VLOOKUP(B132, 'Data (2)'!$B$5:$BP$270, COLUMNS('Data (2)'!$B$5:$BP$5) - 2, FALSE),K132)</f>
        <v>33944395264.176895</v>
      </c>
      <c r="N132" s="15">
        <f t="shared" si="16"/>
        <v>2022</v>
      </c>
      <c r="O132" s="10">
        <f>IF(K132=0, VLOOKUP(B132, 'Data (2)'!$B$5:$BP$270, COLUMNS('Data (2)'!$B$5:$BP$5) - 3, FALSE),K132)</f>
        <v>33944395264.176895</v>
      </c>
      <c r="P132" s="11">
        <f t="shared" si="17"/>
        <v>2022</v>
      </c>
    </row>
    <row r="133" spans="1:16" x14ac:dyDescent="0.3">
      <c r="A133" t="str">
        <f>Data!A136</f>
        <v>Liberia</v>
      </c>
      <c r="B133" t="str">
        <f>Data!B136</f>
        <v>LBR</v>
      </c>
      <c r="C133" s="14">
        <v>662.50323675836421</v>
      </c>
      <c r="D133" s="14">
        <f>IF(C133=0, VLOOKUP(B133, Data!$B$5:$BP$270, COLUMNS(Data!$B$5:$BP$5) - 1, FALSE), C133)</f>
        <v>662.50323675836421</v>
      </c>
      <c r="E133" s="14">
        <f t="shared" si="12"/>
        <v>2023</v>
      </c>
      <c r="F133" s="15">
        <f>IF(D133=0, VLOOKUP(B133, Data!$B$5:$BP$270, COLUMNS(Data!$B$5:$BP$5) - 2, FALSE), D133)</f>
        <v>662.50323675836421</v>
      </c>
      <c r="G133" s="15">
        <f t="shared" si="13"/>
        <v>2023</v>
      </c>
      <c r="H133" s="7">
        <f>IF(D133=0, VLOOKUP(B133, Data!$B$5:$BP$270, COLUMNS(Data!$B$5:$BP$5) - 3, FALSE), D133)</f>
        <v>662.50323675836421</v>
      </c>
      <c r="I133" s="8">
        <f t="shared" si="14"/>
        <v>2023</v>
      </c>
      <c r="J133" s="14">
        <v>3589692300.4770751</v>
      </c>
      <c r="K133" s="14">
        <f>IF(J133=0, VLOOKUP(B133, 'Data (2)'!$B$5:$BP$270, COLUMNS('Data (2)'!$B$5:$BP$5) - 1, FALSE),J133)</f>
        <v>3589692300.4770751</v>
      </c>
      <c r="L133" s="14">
        <f t="shared" si="15"/>
        <v>2023</v>
      </c>
      <c r="M133" s="15">
        <f>IF(K133=0, VLOOKUP(B133, 'Data (2)'!$B$5:$BP$270, COLUMNS('Data (2)'!$B$5:$BP$5) - 2, FALSE),K133)</f>
        <v>3589692300.4770751</v>
      </c>
      <c r="N133" s="15">
        <f t="shared" si="16"/>
        <v>2023</v>
      </c>
      <c r="O133" s="10">
        <f>IF(K133=0, VLOOKUP(B133, 'Data (2)'!$B$5:$BP$270, COLUMNS('Data (2)'!$B$5:$BP$5) - 3, FALSE),K133)</f>
        <v>3589692300.4770751</v>
      </c>
      <c r="P133" s="11">
        <f t="shared" si="17"/>
        <v>2023</v>
      </c>
    </row>
    <row r="134" spans="1:16" x14ac:dyDescent="0.3">
      <c r="A134" t="str">
        <f>Data!A137</f>
        <v>Libya</v>
      </c>
      <c r="B134" t="str">
        <f>Data!B137</f>
        <v>LBY</v>
      </c>
      <c r="C134" s="14">
        <v>9861.0451441946643</v>
      </c>
      <c r="D134" s="14">
        <f>IF(C134=0, VLOOKUP(B134, Data!$B$5:$BP$270, COLUMNS(Data!$B$5:$BP$5) - 1, FALSE), C134)</f>
        <v>9861.0451441946643</v>
      </c>
      <c r="E134" s="14">
        <f t="shared" si="12"/>
        <v>2023</v>
      </c>
      <c r="F134" s="15">
        <f>IF(D134=0, VLOOKUP(B134, Data!$B$5:$BP$270, COLUMNS(Data!$B$5:$BP$5) - 2, FALSE), D134)</f>
        <v>9861.0451441946643</v>
      </c>
      <c r="G134" s="15">
        <f t="shared" si="13"/>
        <v>2023</v>
      </c>
      <c r="H134" s="7">
        <f>IF(D134=0, VLOOKUP(B134, Data!$B$5:$BP$270, COLUMNS(Data!$B$5:$BP$5) - 3, FALSE), D134)</f>
        <v>9861.0451441946643</v>
      </c>
      <c r="I134" s="8">
        <f t="shared" si="14"/>
        <v>2023</v>
      </c>
      <c r="J134" s="14">
        <v>67926705038.72879</v>
      </c>
      <c r="K134" s="14">
        <f>IF(J134=0, VLOOKUP(B134, 'Data (2)'!$B$5:$BP$270, COLUMNS('Data (2)'!$B$5:$BP$5) - 1, FALSE),J134)</f>
        <v>67926705038.72879</v>
      </c>
      <c r="L134" s="14">
        <f t="shared" si="15"/>
        <v>2023</v>
      </c>
      <c r="M134" s="15">
        <f>IF(K134=0, VLOOKUP(B134, 'Data (2)'!$B$5:$BP$270, COLUMNS('Data (2)'!$B$5:$BP$5) - 2, FALSE),K134)</f>
        <v>67926705038.72879</v>
      </c>
      <c r="N134" s="15">
        <f t="shared" si="16"/>
        <v>2023</v>
      </c>
      <c r="O134" s="10">
        <f>IF(K134=0, VLOOKUP(B134, 'Data (2)'!$B$5:$BP$270, COLUMNS('Data (2)'!$B$5:$BP$5) - 3, FALSE),K134)</f>
        <v>67926705038.72879</v>
      </c>
      <c r="P134" s="11">
        <f t="shared" si="17"/>
        <v>2023</v>
      </c>
    </row>
    <row r="135" spans="1:16" x14ac:dyDescent="0.3">
      <c r="A135" t="str">
        <f>Data!A138</f>
        <v>St. Lucia</v>
      </c>
      <c r="B135" t="str">
        <f>Data!B138</f>
        <v>LCA</v>
      </c>
      <c r="C135" s="14">
        <v>11314.734327866032</v>
      </c>
      <c r="D135" s="14">
        <f>IF(C135=0, VLOOKUP(B135, Data!$B$5:$BP$270, COLUMNS(Data!$B$5:$BP$5) - 1, FALSE), C135)</f>
        <v>11314.734327866032</v>
      </c>
      <c r="E135" s="14">
        <f t="shared" si="12"/>
        <v>2023</v>
      </c>
      <c r="F135" s="15">
        <f>IF(D135=0, VLOOKUP(B135, Data!$B$5:$BP$270, COLUMNS(Data!$B$5:$BP$5) - 2, FALSE), D135)</f>
        <v>11314.734327866032</v>
      </c>
      <c r="G135" s="15">
        <f t="shared" si="13"/>
        <v>2023</v>
      </c>
      <c r="H135" s="7">
        <f>IF(D135=0, VLOOKUP(B135, Data!$B$5:$BP$270, COLUMNS(Data!$B$5:$BP$5) - 3, FALSE), D135)</f>
        <v>11314.734327866032</v>
      </c>
      <c r="I135" s="8">
        <f t="shared" si="14"/>
        <v>2023</v>
      </c>
      <c r="J135" s="14">
        <v>2039492177.33218</v>
      </c>
      <c r="K135" s="14">
        <f>IF(J135=0, VLOOKUP(B135, 'Data (2)'!$B$5:$BP$270, COLUMNS('Data (2)'!$B$5:$BP$5) - 1, FALSE),J135)</f>
        <v>2039492177.33218</v>
      </c>
      <c r="L135" s="14">
        <f t="shared" si="15"/>
        <v>2023</v>
      </c>
      <c r="M135" s="15">
        <f>IF(K135=0, VLOOKUP(B135, 'Data (2)'!$B$5:$BP$270, COLUMNS('Data (2)'!$B$5:$BP$5) - 2, FALSE),K135)</f>
        <v>2039492177.33218</v>
      </c>
      <c r="N135" s="15">
        <f t="shared" si="16"/>
        <v>2023</v>
      </c>
      <c r="O135" s="10">
        <f>IF(K135=0, VLOOKUP(B135, 'Data (2)'!$B$5:$BP$270, COLUMNS('Data (2)'!$B$5:$BP$5) - 3, FALSE),K135)</f>
        <v>2039492177.33218</v>
      </c>
      <c r="P135" s="11">
        <f t="shared" si="17"/>
        <v>2023</v>
      </c>
    </row>
    <row r="136" spans="1:16" x14ac:dyDescent="0.3">
      <c r="A136" t="str">
        <f>Data!A139</f>
        <v>Latin America &amp; Caribbean</v>
      </c>
      <c r="B136" t="str">
        <f>Data!B139</f>
        <v>LCN</v>
      </c>
      <c r="C136" s="14">
        <v>8992.3452185397837</v>
      </c>
      <c r="D136" s="14">
        <f>IF(C136=0, VLOOKUP(B136, Data!$B$5:$BP$270, COLUMNS(Data!$B$5:$BP$5) - 1, FALSE), C136)</f>
        <v>8992.3452185397837</v>
      </c>
      <c r="E136" s="14">
        <f t="shared" si="12"/>
        <v>2023</v>
      </c>
      <c r="F136" s="15">
        <f>IF(D136=0, VLOOKUP(B136, Data!$B$5:$BP$270, COLUMNS(Data!$B$5:$BP$5) - 2, FALSE), D136)</f>
        <v>8992.3452185397837</v>
      </c>
      <c r="G136" s="15">
        <f t="shared" si="13"/>
        <v>2023</v>
      </c>
      <c r="H136" s="7">
        <f>IF(D136=0, VLOOKUP(B136, Data!$B$5:$BP$270, COLUMNS(Data!$B$5:$BP$5) - 3, FALSE), D136)</f>
        <v>8992.3452185397837</v>
      </c>
      <c r="I136" s="8">
        <f t="shared" si="14"/>
        <v>2023</v>
      </c>
      <c r="J136" s="14">
        <v>5972313727330.5107</v>
      </c>
      <c r="K136" s="14">
        <f>IF(J136=0, VLOOKUP(B136, 'Data (2)'!$B$5:$BP$270, COLUMNS('Data (2)'!$B$5:$BP$5) - 1, FALSE),J136)</f>
        <v>5972313727330.5107</v>
      </c>
      <c r="L136" s="14">
        <f t="shared" si="15"/>
        <v>2023</v>
      </c>
      <c r="M136" s="15">
        <f>IF(K136=0, VLOOKUP(B136, 'Data (2)'!$B$5:$BP$270, COLUMNS('Data (2)'!$B$5:$BP$5) - 2, FALSE),K136)</f>
        <v>5972313727330.5107</v>
      </c>
      <c r="N136" s="15">
        <f t="shared" si="16"/>
        <v>2023</v>
      </c>
      <c r="O136" s="10">
        <f>IF(K136=0, VLOOKUP(B136, 'Data (2)'!$B$5:$BP$270, COLUMNS('Data (2)'!$B$5:$BP$5) - 3, FALSE),K136)</f>
        <v>5972313727330.5107</v>
      </c>
      <c r="P136" s="11">
        <f t="shared" si="17"/>
        <v>2023</v>
      </c>
    </row>
    <row r="137" spans="1:16" x14ac:dyDescent="0.3">
      <c r="A137" t="str">
        <f>Data!A140</f>
        <v>Least developed countries: UN classification</v>
      </c>
      <c r="B137" t="str">
        <f>Data!B140</f>
        <v>LDC</v>
      </c>
      <c r="C137" s="14">
        <v>1061.0485427308276</v>
      </c>
      <c r="D137" s="14">
        <f>IF(C137=0, VLOOKUP(B137, Data!$B$5:$BP$270, COLUMNS(Data!$B$5:$BP$5) - 1, FALSE), C137)</f>
        <v>1061.0485427308276</v>
      </c>
      <c r="E137" s="14">
        <f t="shared" si="12"/>
        <v>2023</v>
      </c>
      <c r="F137" s="15">
        <f>IF(D137=0, VLOOKUP(B137, Data!$B$5:$BP$270, COLUMNS(Data!$B$5:$BP$5) - 2, FALSE), D137)</f>
        <v>1061.0485427308276</v>
      </c>
      <c r="G137" s="15">
        <f t="shared" si="13"/>
        <v>2023</v>
      </c>
      <c r="H137" s="7">
        <f>IF(D137=0, VLOOKUP(B137, Data!$B$5:$BP$270, COLUMNS(Data!$B$5:$BP$5) - 3, FALSE), D137)</f>
        <v>1061.0485427308276</v>
      </c>
      <c r="I137" s="8">
        <f t="shared" si="14"/>
        <v>2023</v>
      </c>
      <c r="J137" s="14">
        <v>1220573768187.8088</v>
      </c>
      <c r="K137" s="14">
        <f>IF(J137=0, VLOOKUP(B137, 'Data (2)'!$B$5:$BP$270, COLUMNS('Data (2)'!$B$5:$BP$5) - 1, FALSE),J137)</f>
        <v>1220573768187.8088</v>
      </c>
      <c r="L137" s="14">
        <f t="shared" si="15"/>
        <v>2023</v>
      </c>
      <c r="M137" s="15">
        <f>IF(K137=0, VLOOKUP(B137, 'Data (2)'!$B$5:$BP$270, COLUMNS('Data (2)'!$B$5:$BP$5) - 2, FALSE),K137)</f>
        <v>1220573768187.8088</v>
      </c>
      <c r="N137" s="15">
        <f t="shared" si="16"/>
        <v>2023</v>
      </c>
      <c r="O137" s="10">
        <f>IF(K137=0, VLOOKUP(B137, 'Data (2)'!$B$5:$BP$270, COLUMNS('Data (2)'!$B$5:$BP$5) - 3, FALSE),K137)</f>
        <v>1220573768187.8088</v>
      </c>
      <c r="P137" s="11">
        <f t="shared" si="17"/>
        <v>2023</v>
      </c>
    </row>
    <row r="138" spans="1:16" x14ac:dyDescent="0.3">
      <c r="A138" t="str">
        <f>Data!A141</f>
        <v>Low income</v>
      </c>
      <c r="B138" t="str">
        <f>Data!B141</f>
        <v>LIC</v>
      </c>
      <c r="C138" s="14">
        <v>713.78989865869357</v>
      </c>
      <c r="D138" s="14">
        <f>IF(C138=0, VLOOKUP(B138, Data!$B$5:$BP$270, COLUMNS(Data!$B$5:$BP$5) - 1, FALSE), C138)</f>
        <v>713.78989865869357</v>
      </c>
      <c r="E138" s="14">
        <f t="shared" si="12"/>
        <v>2023</v>
      </c>
      <c r="F138" s="15">
        <f>IF(D138=0, VLOOKUP(B138, Data!$B$5:$BP$270, COLUMNS(Data!$B$5:$BP$5) - 2, FALSE), D138)</f>
        <v>713.78989865869357</v>
      </c>
      <c r="G138" s="15">
        <f t="shared" si="13"/>
        <v>2023</v>
      </c>
      <c r="H138" s="7">
        <f>IF(D138=0, VLOOKUP(B138, Data!$B$5:$BP$270, COLUMNS(Data!$B$5:$BP$5) - 3, FALSE), D138)</f>
        <v>713.78989865869357</v>
      </c>
      <c r="I138" s="8">
        <f t="shared" si="14"/>
        <v>2023</v>
      </c>
      <c r="J138" s="14">
        <v>516058721060.62054</v>
      </c>
      <c r="K138" s="14">
        <f>IF(J138=0, VLOOKUP(B138, 'Data (2)'!$B$5:$BP$270, COLUMNS('Data (2)'!$B$5:$BP$5) - 1, FALSE),J138)</f>
        <v>516058721060.62054</v>
      </c>
      <c r="L138" s="14">
        <f t="shared" si="15"/>
        <v>2023</v>
      </c>
      <c r="M138" s="15">
        <f>IF(K138=0, VLOOKUP(B138, 'Data (2)'!$B$5:$BP$270, COLUMNS('Data (2)'!$B$5:$BP$5) - 2, FALSE),K138)</f>
        <v>516058721060.62054</v>
      </c>
      <c r="N138" s="15">
        <f t="shared" si="16"/>
        <v>2023</v>
      </c>
      <c r="O138" s="10">
        <f>IF(K138=0, VLOOKUP(B138, 'Data (2)'!$B$5:$BP$270, COLUMNS('Data (2)'!$B$5:$BP$5) - 3, FALSE),K138)</f>
        <v>516058721060.62054</v>
      </c>
      <c r="P138" s="11">
        <f t="shared" si="17"/>
        <v>2023</v>
      </c>
    </row>
    <row r="139" spans="1:16" x14ac:dyDescent="0.3">
      <c r="A139" t="str">
        <f>Data!A142</f>
        <v>Liechtenstein</v>
      </c>
      <c r="B139" t="str">
        <f>Data!B142</f>
        <v>LIE</v>
      </c>
      <c r="C139" s="14">
        <v>0</v>
      </c>
      <c r="D139" s="14">
        <f>IF(C139=0, VLOOKUP(B139, Data!$B$5:$BP$270, COLUMNS(Data!$B$5:$BP$5) - 1, FALSE), C139)</f>
        <v>0</v>
      </c>
      <c r="E139" s="14">
        <f t="shared" si="12"/>
        <v>2023</v>
      </c>
      <c r="F139" s="15">
        <f>IF(D139=0, VLOOKUP(B139, Data!$B$5:$BP$270, COLUMNS(Data!$B$5:$BP$5) - 2, FALSE), D139)</f>
        <v>0</v>
      </c>
      <c r="G139" s="15">
        <f t="shared" si="13"/>
        <v>2021</v>
      </c>
      <c r="H139" s="7">
        <f>IF(D139=0, VLOOKUP(B139, Data!$B$5:$BP$270, COLUMNS(Data!$B$5:$BP$5) - 3, FALSE), D139)</f>
        <v>0</v>
      </c>
      <c r="I139" s="8">
        <f t="shared" si="14"/>
        <v>2020</v>
      </c>
      <c r="J139" s="14">
        <v>0</v>
      </c>
      <c r="K139" s="14">
        <f>IF(J139=0, VLOOKUP(B139, 'Data (2)'!$B$5:$BP$270, COLUMNS('Data (2)'!$B$5:$BP$5) - 1, FALSE),J139)</f>
        <v>0</v>
      </c>
      <c r="L139" s="14">
        <f t="shared" si="15"/>
        <v>2023</v>
      </c>
      <c r="M139" s="15">
        <f>IF(K139=0, VLOOKUP(B139, 'Data (2)'!$B$5:$BP$270, COLUMNS('Data (2)'!$B$5:$BP$5) - 2, FALSE),K139)</f>
        <v>0</v>
      </c>
      <c r="N139" s="15">
        <f t="shared" si="16"/>
        <v>2021</v>
      </c>
      <c r="O139" s="10">
        <f>IF(K139=0, VLOOKUP(B139, 'Data (2)'!$B$5:$BP$270, COLUMNS('Data (2)'!$B$5:$BP$5) - 3, FALSE),K139)</f>
        <v>0</v>
      </c>
      <c r="P139" s="11">
        <f t="shared" si="17"/>
        <v>2020</v>
      </c>
    </row>
    <row r="140" spans="1:16" x14ac:dyDescent="0.3">
      <c r="A140" t="str">
        <f>Data!A143</f>
        <v>Sri Lanka</v>
      </c>
      <c r="B140" t="str">
        <f>Data!B143</f>
        <v>LKA</v>
      </c>
      <c r="C140" s="14">
        <v>3968.676364794243</v>
      </c>
      <c r="D140" s="14">
        <f>IF(C140=0, VLOOKUP(B140, Data!$B$5:$BP$270, COLUMNS(Data!$B$5:$BP$5) - 1, FALSE), C140)</f>
        <v>3968.676364794243</v>
      </c>
      <c r="E140" s="14">
        <f t="shared" si="12"/>
        <v>2023</v>
      </c>
      <c r="F140" s="15">
        <f>IF(D140=0, VLOOKUP(B140, Data!$B$5:$BP$270, COLUMNS(Data!$B$5:$BP$5) - 2, FALSE), D140)</f>
        <v>3968.676364794243</v>
      </c>
      <c r="G140" s="15">
        <f t="shared" si="13"/>
        <v>2023</v>
      </c>
      <c r="H140" s="7">
        <f>IF(D140=0, VLOOKUP(B140, Data!$B$5:$BP$270, COLUMNS(Data!$B$5:$BP$5) - 3, FALSE), D140)</f>
        <v>3968.676364794243</v>
      </c>
      <c r="I140" s="8">
        <f t="shared" si="14"/>
        <v>2023</v>
      </c>
      <c r="J140" s="14">
        <v>87457721050.970734</v>
      </c>
      <c r="K140" s="14">
        <f>IF(J140=0, VLOOKUP(B140, 'Data (2)'!$B$5:$BP$270, COLUMNS('Data (2)'!$B$5:$BP$5) - 1, FALSE),J140)</f>
        <v>87457721050.970734</v>
      </c>
      <c r="L140" s="14">
        <f t="shared" si="15"/>
        <v>2023</v>
      </c>
      <c r="M140" s="15">
        <f>IF(K140=0, VLOOKUP(B140, 'Data (2)'!$B$5:$BP$270, COLUMNS('Data (2)'!$B$5:$BP$5) - 2, FALSE),K140)</f>
        <v>87457721050.970734</v>
      </c>
      <c r="N140" s="15">
        <f t="shared" si="16"/>
        <v>2023</v>
      </c>
      <c r="O140" s="10">
        <f>IF(K140=0, VLOOKUP(B140, 'Data (2)'!$B$5:$BP$270, COLUMNS('Data (2)'!$B$5:$BP$5) - 3, FALSE),K140)</f>
        <v>87457721050.970734</v>
      </c>
      <c r="P140" s="11">
        <f t="shared" si="17"/>
        <v>2023</v>
      </c>
    </row>
    <row r="141" spans="1:16" x14ac:dyDescent="0.3">
      <c r="A141" t="str">
        <f>Data!A144</f>
        <v>Lower middle income</v>
      </c>
      <c r="B141" t="str">
        <f>Data!B144</f>
        <v>LMC</v>
      </c>
      <c r="C141" s="14">
        <v>2328.0419787276305</v>
      </c>
      <c r="D141" s="14">
        <f>IF(C141=0, VLOOKUP(B141, Data!$B$5:$BP$270, COLUMNS(Data!$B$5:$BP$5) - 1, FALSE), C141)</f>
        <v>2328.0419787276305</v>
      </c>
      <c r="E141" s="14">
        <f t="shared" si="12"/>
        <v>2023</v>
      </c>
      <c r="F141" s="15">
        <f>IF(D141=0, VLOOKUP(B141, Data!$B$5:$BP$270, COLUMNS(Data!$B$5:$BP$5) - 2, FALSE), D141)</f>
        <v>2328.0419787276305</v>
      </c>
      <c r="G141" s="15">
        <f t="shared" si="13"/>
        <v>2023</v>
      </c>
      <c r="H141" s="7">
        <f>IF(D141=0, VLOOKUP(B141, Data!$B$5:$BP$270, COLUMNS(Data!$B$5:$BP$5) - 3, FALSE), D141)</f>
        <v>2328.0419787276305</v>
      </c>
      <c r="I141" s="8">
        <f t="shared" si="14"/>
        <v>2023</v>
      </c>
      <c r="J141" s="14">
        <v>7122795433047.9678</v>
      </c>
      <c r="K141" s="14">
        <f>IF(J141=0, VLOOKUP(B141, 'Data (2)'!$B$5:$BP$270, COLUMNS('Data (2)'!$B$5:$BP$5) - 1, FALSE),J141)</f>
        <v>7122795433047.9678</v>
      </c>
      <c r="L141" s="14">
        <f t="shared" si="15"/>
        <v>2023</v>
      </c>
      <c r="M141" s="15">
        <f>IF(K141=0, VLOOKUP(B141, 'Data (2)'!$B$5:$BP$270, COLUMNS('Data (2)'!$B$5:$BP$5) - 2, FALSE),K141)</f>
        <v>7122795433047.9678</v>
      </c>
      <c r="N141" s="15">
        <f t="shared" si="16"/>
        <v>2023</v>
      </c>
      <c r="O141" s="10">
        <f>IF(K141=0, VLOOKUP(B141, 'Data (2)'!$B$5:$BP$270, COLUMNS('Data (2)'!$B$5:$BP$5) - 3, FALSE),K141)</f>
        <v>7122795433047.9678</v>
      </c>
      <c r="P141" s="11">
        <f t="shared" si="17"/>
        <v>2023</v>
      </c>
    </row>
    <row r="142" spans="1:16" x14ac:dyDescent="0.3">
      <c r="A142" t="str">
        <f>Data!A145</f>
        <v>Low &amp; middle income</v>
      </c>
      <c r="B142" t="str">
        <f>Data!B145</f>
        <v>LMY</v>
      </c>
      <c r="C142" s="14">
        <v>5337.2867176680011</v>
      </c>
      <c r="D142" s="14">
        <f>IF(C142=0, VLOOKUP(B142, Data!$B$5:$BP$270, COLUMNS(Data!$B$5:$BP$5) - 1, FALSE), C142)</f>
        <v>5337.2867176680011</v>
      </c>
      <c r="E142" s="14">
        <f t="shared" si="12"/>
        <v>2023</v>
      </c>
      <c r="F142" s="15">
        <f>IF(D142=0, VLOOKUP(B142, Data!$B$5:$BP$270, COLUMNS(Data!$B$5:$BP$5) - 2, FALSE), D142)</f>
        <v>5337.2867176680011</v>
      </c>
      <c r="G142" s="15">
        <f t="shared" si="13"/>
        <v>2023</v>
      </c>
      <c r="H142" s="7">
        <f>IF(D142=0, VLOOKUP(B142, Data!$B$5:$BP$270, COLUMNS(Data!$B$5:$BP$5) - 3, FALSE), D142)</f>
        <v>5337.2867176680011</v>
      </c>
      <c r="I142" s="8">
        <f t="shared" si="14"/>
        <v>2023</v>
      </c>
      <c r="J142" s="14">
        <v>35189462676634.906</v>
      </c>
      <c r="K142" s="14">
        <f>IF(J142=0, VLOOKUP(B142, 'Data (2)'!$B$5:$BP$270, COLUMNS('Data (2)'!$B$5:$BP$5) - 1, FALSE),J142)</f>
        <v>35189462676634.906</v>
      </c>
      <c r="L142" s="14">
        <f t="shared" si="15"/>
        <v>2023</v>
      </c>
      <c r="M142" s="15">
        <f>IF(K142=0, VLOOKUP(B142, 'Data (2)'!$B$5:$BP$270, COLUMNS('Data (2)'!$B$5:$BP$5) - 2, FALSE),K142)</f>
        <v>35189462676634.906</v>
      </c>
      <c r="N142" s="15">
        <f t="shared" si="16"/>
        <v>2023</v>
      </c>
      <c r="O142" s="10">
        <f>IF(K142=0, VLOOKUP(B142, 'Data (2)'!$B$5:$BP$270, COLUMNS('Data (2)'!$B$5:$BP$5) - 3, FALSE),K142)</f>
        <v>35189462676634.906</v>
      </c>
      <c r="P142" s="11">
        <f t="shared" si="17"/>
        <v>2023</v>
      </c>
    </row>
    <row r="143" spans="1:16" x14ac:dyDescent="0.3">
      <c r="A143" t="str">
        <f>Data!A146</f>
        <v>Lesotho</v>
      </c>
      <c r="B143" t="str">
        <f>Data!B146</f>
        <v>LSO</v>
      </c>
      <c r="C143" s="14">
        <v>950.70686898052713</v>
      </c>
      <c r="D143" s="14">
        <f>IF(C143=0, VLOOKUP(B143, Data!$B$5:$BP$270, COLUMNS(Data!$B$5:$BP$5) - 1, FALSE), C143)</f>
        <v>950.70686898052713</v>
      </c>
      <c r="E143" s="14">
        <f t="shared" si="12"/>
        <v>2023</v>
      </c>
      <c r="F143" s="15">
        <f>IF(D143=0, VLOOKUP(B143, Data!$B$5:$BP$270, COLUMNS(Data!$B$5:$BP$5) - 2, FALSE), D143)</f>
        <v>950.70686898052713</v>
      </c>
      <c r="G143" s="15">
        <f t="shared" si="13"/>
        <v>2023</v>
      </c>
      <c r="H143" s="7">
        <f>IF(D143=0, VLOOKUP(B143, Data!$B$5:$BP$270, COLUMNS(Data!$B$5:$BP$5) - 3, FALSE), D143)</f>
        <v>950.70686898052713</v>
      </c>
      <c r="I143" s="8">
        <f t="shared" si="14"/>
        <v>2023</v>
      </c>
      <c r="J143" s="14">
        <v>2215449329.5089641</v>
      </c>
      <c r="K143" s="14">
        <f>IF(J143=0, VLOOKUP(B143, 'Data (2)'!$B$5:$BP$270, COLUMNS('Data (2)'!$B$5:$BP$5) - 1, FALSE),J143)</f>
        <v>2215449329.5089641</v>
      </c>
      <c r="L143" s="14">
        <f t="shared" si="15"/>
        <v>2023</v>
      </c>
      <c r="M143" s="15">
        <f>IF(K143=0, VLOOKUP(B143, 'Data (2)'!$B$5:$BP$270, COLUMNS('Data (2)'!$B$5:$BP$5) - 2, FALSE),K143)</f>
        <v>2215449329.5089641</v>
      </c>
      <c r="N143" s="15">
        <f t="shared" si="16"/>
        <v>2023</v>
      </c>
      <c r="O143" s="10">
        <f>IF(K143=0, VLOOKUP(B143, 'Data (2)'!$B$5:$BP$270, COLUMNS('Data (2)'!$B$5:$BP$5) - 3, FALSE),K143)</f>
        <v>2215449329.5089641</v>
      </c>
      <c r="P143" s="11">
        <f t="shared" si="17"/>
        <v>2023</v>
      </c>
    </row>
    <row r="144" spans="1:16" x14ac:dyDescent="0.3">
      <c r="A144" t="str">
        <f>Data!A147</f>
        <v>Late-demographic dividend</v>
      </c>
      <c r="B144" t="str">
        <f>Data!B147</f>
        <v>LTE</v>
      </c>
      <c r="C144" s="14">
        <v>11199.830376971411</v>
      </c>
      <c r="D144" s="14">
        <f>IF(C144=0, VLOOKUP(B144, Data!$B$5:$BP$270, COLUMNS(Data!$B$5:$BP$5) - 1, FALSE), C144)</f>
        <v>11199.830376971411</v>
      </c>
      <c r="E144" s="14">
        <f t="shared" si="12"/>
        <v>2023</v>
      </c>
      <c r="F144" s="15">
        <f>IF(D144=0, VLOOKUP(B144, Data!$B$5:$BP$270, COLUMNS(Data!$B$5:$BP$5) - 2, FALSE), D144)</f>
        <v>11199.830376971411</v>
      </c>
      <c r="G144" s="15">
        <f t="shared" si="13"/>
        <v>2023</v>
      </c>
      <c r="H144" s="7">
        <f>IF(D144=0, VLOOKUP(B144, Data!$B$5:$BP$270, COLUMNS(Data!$B$5:$BP$5) - 3, FALSE), D144)</f>
        <v>11199.830376971411</v>
      </c>
      <c r="I144" s="8">
        <f t="shared" si="14"/>
        <v>2023</v>
      </c>
      <c r="J144" s="14">
        <v>26060137413101.695</v>
      </c>
      <c r="K144" s="14">
        <f>IF(J144=0, VLOOKUP(B144, 'Data (2)'!$B$5:$BP$270, COLUMNS('Data (2)'!$B$5:$BP$5) - 1, FALSE),J144)</f>
        <v>26060137413101.695</v>
      </c>
      <c r="L144" s="14">
        <f t="shared" si="15"/>
        <v>2023</v>
      </c>
      <c r="M144" s="15">
        <f>IF(K144=0, VLOOKUP(B144, 'Data (2)'!$B$5:$BP$270, COLUMNS('Data (2)'!$B$5:$BP$5) - 2, FALSE),K144)</f>
        <v>26060137413101.695</v>
      </c>
      <c r="N144" s="15">
        <f t="shared" si="16"/>
        <v>2023</v>
      </c>
      <c r="O144" s="10">
        <f>IF(K144=0, VLOOKUP(B144, 'Data (2)'!$B$5:$BP$270, COLUMNS('Data (2)'!$B$5:$BP$5) - 3, FALSE),K144)</f>
        <v>26060137413101.695</v>
      </c>
      <c r="P144" s="11">
        <f t="shared" si="17"/>
        <v>2023</v>
      </c>
    </row>
    <row r="145" spans="1:16" x14ac:dyDescent="0.3">
      <c r="A145" t="str">
        <f>Data!A148</f>
        <v>Lithuania</v>
      </c>
      <c r="B145" t="str">
        <f>Data!B148</f>
        <v>LTU</v>
      </c>
      <c r="C145" s="14">
        <v>18213.834252990589</v>
      </c>
      <c r="D145" s="14">
        <f>IF(C145=0, VLOOKUP(B145, Data!$B$5:$BP$270, COLUMNS(Data!$B$5:$BP$5) - 1, FALSE), C145)</f>
        <v>18213.834252990589</v>
      </c>
      <c r="E145" s="14">
        <f t="shared" si="12"/>
        <v>2023</v>
      </c>
      <c r="F145" s="15">
        <f>IF(D145=0, VLOOKUP(B145, Data!$B$5:$BP$270, COLUMNS(Data!$B$5:$BP$5) - 2, FALSE), D145)</f>
        <v>18213.834252990589</v>
      </c>
      <c r="G145" s="15">
        <f t="shared" si="13"/>
        <v>2023</v>
      </c>
      <c r="H145" s="7">
        <f>IF(D145=0, VLOOKUP(B145, Data!$B$5:$BP$270, COLUMNS(Data!$B$5:$BP$5) - 3, FALSE), D145)</f>
        <v>18213.834252990589</v>
      </c>
      <c r="I145" s="8">
        <f t="shared" si="14"/>
        <v>2023</v>
      </c>
      <c r="J145" s="14">
        <v>52308255949.660912</v>
      </c>
      <c r="K145" s="14">
        <f>IF(J145=0, VLOOKUP(B145, 'Data (2)'!$B$5:$BP$270, COLUMNS('Data (2)'!$B$5:$BP$5) - 1, FALSE),J145)</f>
        <v>52308255949.660912</v>
      </c>
      <c r="L145" s="14">
        <f t="shared" si="15"/>
        <v>2023</v>
      </c>
      <c r="M145" s="15">
        <f>IF(K145=0, VLOOKUP(B145, 'Data (2)'!$B$5:$BP$270, COLUMNS('Data (2)'!$B$5:$BP$5) - 2, FALSE),K145)</f>
        <v>52308255949.660912</v>
      </c>
      <c r="N145" s="15">
        <f t="shared" si="16"/>
        <v>2023</v>
      </c>
      <c r="O145" s="10">
        <f>IF(K145=0, VLOOKUP(B145, 'Data (2)'!$B$5:$BP$270, COLUMNS('Data (2)'!$B$5:$BP$5) - 3, FALSE),K145)</f>
        <v>52308255949.660912</v>
      </c>
      <c r="P145" s="11">
        <f t="shared" si="17"/>
        <v>2023</v>
      </c>
    </row>
    <row r="146" spans="1:16" x14ac:dyDescent="0.3">
      <c r="A146" t="str">
        <f>Data!A149</f>
        <v>Luxembourg</v>
      </c>
      <c r="B146" t="str">
        <f>Data!B149</f>
        <v>LUX</v>
      </c>
      <c r="C146" s="14">
        <v>105996.66149666296</v>
      </c>
      <c r="D146" s="14">
        <f>IF(C146=0, VLOOKUP(B146, Data!$B$5:$BP$270, COLUMNS(Data!$B$5:$BP$5) - 1, FALSE), C146)</f>
        <v>105996.66149666296</v>
      </c>
      <c r="E146" s="14">
        <f t="shared" si="12"/>
        <v>2023</v>
      </c>
      <c r="F146" s="15">
        <f>IF(D146=0, VLOOKUP(B146, Data!$B$5:$BP$270, COLUMNS(Data!$B$5:$BP$5) - 2, FALSE), D146)</f>
        <v>105996.66149666296</v>
      </c>
      <c r="G146" s="15">
        <f t="shared" si="13"/>
        <v>2023</v>
      </c>
      <c r="H146" s="7">
        <f>IF(D146=0, VLOOKUP(B146, Data!$B$5:$BP$270, COLUMNS(Data!$B$5:$BP$5) - 3, FALSE), D146)</f>
        <v>105996.66149666296</v>
      </c>
      <c r="I146" s="8">
        <f t="shared" si="14"/>
        <v>2023</v>
      </c>
      <c r="J146" s="14">
        <v>70870003856.637833</v>
      </c>
      <c r="K146" s="14">
        <f>IF(J146=0, VLOOKUP(B146, 'Data (2)'!$B$5:$BP$270, COLUMNS('Data (2)'!$B$5:$BP$5) - 1, FALSE),J146)</f>
        <v>70870003856.637833</v>
      </c>
      <c r="L146" s="14">
        <f t="shared" si="15"/>
        <v>2023</v>
      </c>
      <c r="M146" s="15">
        <f>IF(K146=0, VLOOKUP(B146, 'Data (2)'!$B$5:$BP$270, COLUMNS('Data (2)'!$B$5:$BP$5) - 2, FALSE),K146)</f>
        <v>70870003856.637833</v>
      </c>
      <c r="N146" s="15">
        <f t="shared" si="16"/>
        <v>2023</v>
      </c>
      <c r="O146" s="10">
        <f>IF(K146=0, VLOOKUP(B146, 'Data (2)'!$B$5:$BP$270, COLUMNS('Data (2)'!$B$5:$BP$5) - 3, FALSE),K146)</f>
        <v>70870003856.637833</v>
      </c>
      <c r="P146" s="11">
        <f t="shared" si="17"/>
        <v>2023</v>
      </c>
    </row>
    <row r="147" spans="1:16" x14ac:dyDescent="0.3">
      <c r="A147" t="str">
        <f>Data!A150</f>
        <v>Latvia</v>
      </c>
      <c r="B147" t="str">
        <f>Data!B150</f>
        <v>LVA</v>
      </c>
      <c r="C147" s="14">
        <v>16945.204326401821</v>
      </c>
      <c r="D147" s="14">
        <f>IF(C147=0, VLOOKUP(B147, Data!$B$5:$BP$270, COLUMNS(Data!$B$5:$BP$5) - 1, FALSE), C147)</f>
        <v>16945.204326401821</v>
      </c>
      <c r="E147" s="14">
        <f t="shared" si="12"/>
        <v>2023</v>
      </c>
      <c r="F147" s="15">
        <f>IF(D147=0, VLOOKUP(B147, Data!$B$5:$BP$270, COLUMNS(Data!$B$5:$BP$5) - 2, FALSE), D147)</f>
        <v>16945.204326401821</v>
      </c>
      <c r="G147" s="15">
        <f t="shared" si="13"/>
        <v>2023</v>
      </c>
      <c r="H147" s="7">
        <f>IF(D147=0, VLOOKUP(B147, Data!$B$5:$BP$270, COLUMNS(Data!$B$5:$BP$5) - 3, FALSE), D147)</f>
        <v>16945.204326401821</v>
      </c>
      <c r="I147" s="8">
        <f t="shared" si="14"/>
        <v>2023</v>
      </c>
      <c r="J147" s="14">
        <v>31886638241.206627</v>
      </c>
      <c r="K147" s="14">
        <f>IF(J147=0, VLOOKUP(B147, 'Data (2)'!$B$5:$BP$270, COLUMNS('Data (2)'!$B$5:$BP$5) - 1, FALSE),J147)</f>
        <v>31886638241.206627</v>
      </c>
      <c r="L147" s="14">
        <f t="shared" si="15"/>
        <v>2023</v>
      </c>
      <c r="M147" s="15">
        <f>IF(K147=0, VLOOKUP(B147, 'Data (2)'!$B$5:$BP$270, COLUMNS('Data (2)'!$B$5:$BP$5) - 2, FALSE),K147)</f>
        <v>31886638241.206627</v>
      </c>
      <c r="N147" s="15">
        <f t="shared" si="16"/>
        <v>2023</v>
      </c>
      <c r="O147" s="10">
        <f>IF(K147=0, VLOOKUP(B147, 'Data (2)'!$B$5:$BP$270, COLUMNS('Data (2)'!$B$5:$BP$5) - 3, FALSE),K147)</f>
        <v>31886638241.206627</v>
      </c>
      <c r="P147" s="11">
        <f t="shared" si="17"/>
        <v>2023</v>
      </c>
    </row>
    <row r="148" spans="1:16" x14ac:dyDescent="0.3">
      <c r="A148" t="str">
        <f>Data!A151</f>
        <v>Macao SAR, China</v>
      </c>
      <c r="B148" t="str">
        <f>Data!B151</f>
        <v>MAC</v>
      </c>
      <c r="C148" s="14">
        <v>57931.696375604413</v>
      </c>
      <c r="D148" s="14">
        <f>IF(C148=0, VLOOKUP(B148, Data!$B$5:$BP$270, COLUMNS(Data!$B$5:$BP$5) - 1, FALSE), C148)</f>
        <v>57931.696375604413</v>
      </c>
      <c r="E148" s="14">
        <f t="shared" si="12"/>
        <v>2023</v>
      </c>
      <c r="F148" s="15">
        <f>IF(D148=0, VLOOKUP(B148, Data!$B$5:$BP$270, COLUMNS(Data!$B$5:$BP$5) - 2, FALSE), D148)</f>
        <v>57931.696375604413</v>
      </c>
      <c r="G148" s="15">
        <f t="shared" si="13"/>
        <v>2023</v>
      </c>
      <c r="H148" s="7">
        <f>IF(D148=0, VLOOKUP(B148, Data!$B$5:$BP$270, COLUMNS(Data!$B$5:$BP$5) - 3, FALSE), D148)</f>
        <v>57931.696375604413</v>
      </c>
      <c r="I148" s="8">
        <f t="shared" si="14"/>
        <v>2023</v>
      </c>
      <c r="J148" s="14">
        <v>40792546071.185471</v>
      </c>
      <c r="K148" s="14">
        <f>IF(J148=0, VLOOKUP(B148, 'Data (2)'!$B$5:$BP$270, COLUMNS('Data (2)'!$B$5:$BP$5) - 1, FALSE),J148)</f>
        <v>40792546071.185471</v>
      </c>
      <c r="L148" s="14">
        <f t="shared" si="15"/>
        <v>2023</v>
      </c>
      <c r="M148" s="15">
        <f>IF(K148=0, VLOOKUP(B148, 'Data (2)'!$B$5:$BP$270, COLUMNS('Data (2)'!$B$5:$BP$5) - 2, FALSE),K148)</f>
        <v>40792546071.185471</v>
      </c>
      <c r="N148" s="15">
        <f t="shared" si="16"/>
        <v>2023</v>
      </c>
      <c r="O148" s="10">
        <f>IF(K148=0, VLOOKUP(B148, 'Data (2)'!$B$5:$BP$270, COLUMNS('Data (2)'!$B$5:$BP$5) - 3, FALSE),K148)</f>
        <v>40792546071.185471</v>
      </c>
      <c r="P148" s="11">
        <f t="shared" si="17"/>
        <v>2023</v>
      </c>
    </row>
    <row r="149" spans="1:16" x14ac:dyDescent="0.3">
      <c r="A149" t="str">
        <f>Data!A152</f>
        <v>St. Martin (French part)</v>
      </c>
      <c r="B149" t="str">
        <f>Data!B152</f>
        <v>MAF</v>
      </c>
      <c r="C149" s="14">
        <v>0</v>
      </c>
      <c r="D149" s="14">
        <f>IF(C149=0, VLOOKUP(B149, Data!$B$5:$BP$270, COLUMNS(Data!$B$5:$BP$5) - 1, FALSE), C149)</f>
        <v>0</v>
      </c>
      <c r="E149" s="14">
        <f t="shared" si="12"/>
        <v>2023</v>
      </c>
      <c r="F149" s="15">
        <f>IF(D149=0, VLOOKUP(B149, Data!$B$5:$BP$270, COLUMNS(Data!$B$5:$BP$5) - 2, FALSE), D149)</f>
        <v>0</v>
      </c>
      <c r="G149" s="15">
        <f t="shared" si="13"/>
        <v>2021</v>
      </c>
      <c r="H149" s="7">
        <f>IF(D149=0, VLOOKUP(B149, Data!$B$5:$BP$270, COLUMNS(Data!$B$5:$BP$5) - 3, FALSE), D149)</f>
        <v>0</v>
      </c>
      <c r="I149" s="8">
        <f t="shared" si="14"/>
        <v>2020</v>
      </c>
      <c r="J149" s="14">
        <v>0</v>
      </c>
      <c r="K149" s="14">
        <f>IF(J149=0, VLOOKUP(B149, 'Data (2)'!$B$5:$BP$270, COLUMNS('Data (2)'!$B$5:$BP$5) - 1, FALSE),J149)</f>
        <v>0</v>
      </c>
      <c r="L149" s="14">
        <f t="shared" si="15"/>
        <v>2023</v>
      </c>
      <c r="M149" s="15">
        <f>IF(K149=0, VLOOKUP(B149, 'Data (2)'!$B$5:$BP$270, COLUMNS('Data (2)'!$B$5:$BP$5) - 2, FALSE),K149)</f>
        <v>0</v>
      </c>
      <c r="N149" s="15">
        <f t="shared" si="16"/>
        <v>2021</v>
      </c>
      <c r="O149" s="10">
        <f>IF(K149=0, VLOOKUP(B149, 'Data (2)'!$B$5:$BP$270, COLUMNS('Data (2)'!$B$5:$BP$5) - 3, FALSE),K149)</f>
        <v>0</v>
      </c>
      <c r="P149" s="11">
        <f t="shared" si="17"/>
        <v>2020</v>
      </c>
    </row>
    <row r="150" spans="1:16" x14ac:dyDescent="0.3">
      <c r="A150" t="str">
        <f>Data!A153</f>
        <v>Morocco</v>
      </c>
      <c r="B150" t="str">
        <f>Data!B153</f>
        <v>MAR</v>
      </c>
      <c r="C150" s="14">
        <v>3370.83642578125</v>
      </c>
      <c r="D150" s="14">
        <f>IF(C150=0, VLOOKUP(B150, Data!$B$5:$BP$270, COLUMNS(Data!$B$5:$BP$5) - 1, FALSE), C150)</f>
        <v>3370.83642578125</v>
      </c>
      <c r="E150" s="14">
        <f t="shared" si="12"/>
        <v>2023</v>
      </c>
      <c r="F150" s="15">
        <f>IF(D150=0, VLOOKUP(B150, Data!$B$5:$BP$270, COLUMNS(Data!$B$5:$BP$5) - 2, FALSE), D150)</f>
        <v>3370.83642578125</v>
      </c>
      <c r="G150" s="15">
        <f t="shared" si="13"/>
        <v>2023</v>
      </c>
      <c r="H150" s="7">
        <f>IF(D150=0, VLOOKUP(B150, Data!$B$5:$BP$270, COLUMNS(Data!$B$5:$BP$5) - 3, FALSE), D150)</f>
        <v>3370.83642578125</v>
      </c>
      <c r="I150" s="8">
        <f t="shared" si="14"/>
        <v>2023</v>
      </c>
      <c r="J150" s="14">
        <v>129532155782.89392</v>
      </c>
      <c r="K150" s="14">
        <f>IF(J150=0, VLOOKUP(B150, 'Data (2)'!$B$5:$BP$270, COLUMNS('Data (2)'!$B$5:$BP$5) - 1, FALSE),J150)</f>
        <v>129532155782.89392</v>
      </c>
      <c r="L150" s="14">
        <f t="shared" si="15"/>
        <v>2023</v>
      </c>
      <c r="M150" s="15">
        <f>IF(K150=0, VLOOKUP(B150, 'Data (2)'!$B$5:$BP$270, COLUMNS('Data (2)'!$B$5:$BP$5) - 2, FALSE),K150)</f>
        <v>129532155782.89392</v>
      </c>
      <c r="N150" s="15">
        <f t="shared" si="16"/>
        <v>2023</v>
      </c>
      <c r="O150" s="10">
        <f>IF(K150=0, VLOOKUP(B150, 'Data (2)'!$B$5:$BP$270, COLUMNS('Data (2)'!$B$5:$BP$5) - 3, FALSE),K150)</f>
        <v>129532155782.89392</v>
      </c>
      <c r="P150" s="11">
        <f t="shared" si="17"/>
        <v>2023</v>
      </c>
    </row>
    <row r="151" spans="1:16" x14ac:dyDescent="0.3">
      <c r="A151" t="str">
        <f>Data!A154</f>
        <v>Monaco</v>
      </c>
      <c r="B151" t="str">
        <f>Data!B154</f>
        <v>MCO</v>
      </c>
      <c r="C151" s="14">
        <v>0</v>
      </c>
      <c r="D151" s="14">
        <f>IF(C151=0, VLOOKUP(B151, Data!$B$5:$BP$270, COLUMNS(Data!$B$5:$BP$5) - 1, FALSE), C151)</f>
        <v>228667.93528255887</v>
      </c>
      <c r="E151" s="14">
        <f t="shared" si="12"/>
        <v>2022</v>
      </c>
      <c r="F151" s="15">
        <f>IF(D151=0, VLOOKUP(B151, Data!$B$5:$BP$270, COLUMNS(Data!$B$5:$BP$5) - 2, FALSE), D151)</f>
        <v>228667.93528255887</v>
      </c>
      <c r="G151" s="15">
        <f t="shared" si="13"/>
        <v>2022</v>
      </c>
      <c r="H151" s="7">
        <f>IF(D151=0, VLOOKUP(B151, Data!$B$5:$BP$270, COLUMNS(Data!$B$5:$BP$5) - 3, FALSE), D151)</f>
        <v>228667.93528255887</v>
      </c>
      <c r="I151" s="8">
        <f t="shared" si="14"/>
        <v>2022</v>
      </c>
      <c r="J151" s="14">
        <v>0</v>
      </c>
      <c r="K151" s="14">
        <f>IF(J151=0, VLOOKUP(B151, 'Data (2)'!$B$5:$BP$270, COLUMNS('Data (2)'!$B$5:$BP$5) - 1, FALSE),J151)</f>
        <v>8339290931.8196392</v>
      </c>
      <c r="L151" s="14">
        <f t="shared" si="15"/>
        <v>2022</v>
      </c>
      <c r="M151" s="15">
        <f>IF(K151=0, VLOOKUP(B151, 'Data (2)'!$B$5:$BP$270, COLUMNS('Data (2)'!$B$5:$BP$5) - 2, FALSE),K151)</f>
        <v>8339290931.8196392</v>
      </c>
      <c r="N151" s="15">
        <f t="shared" si="16"/>
        <v>2022</v>
      </c>
      <c r="O151" s="10">
        <f>IF(K151=0, VLOOKUP(B151, 'Data (2)'!$B$5:$BP$270, COLUMNS('Data (2)'!$B$5:$BP$5) - 3, FALSE),K151)</f>
        <v>8339290931.8196392</v>
      </c>
      <c r="P151" s="11">
        <f t="shared" si="17"/>
        <v>2022</v>
      </c>
    </row>
    <row r="152" spans="1:16" x14ac:dyDescent="0.3">
      <c r="A152" t="str">
        <f>Data!A155</f>
        <v>Moldova</v>
      </c>
      <c r="B152" t="str">
        <f>Data!B155</f>
        <v>MDA</v>
      </c>
      <c r="C152" s="14">
        <v>3685.2567050118078</v>
      </c>
      <c r="D152" s="14">
        <f>IF(C152=0, VLOOKUP(B152, Data!$B$5:$BP$270, COLUMNS(Data!$B$5:$BP$5) - 1, FALSE), C152)</f>
        <v>3685.2567050118078</v>
      </c>
      <c r="E152" s="14">
        <f t="shared" si="12"/>
        <v>2023</v>
      </c>
      <c r="F152" s="15">
        <f>IF(D152=0, VLOOKUP(B152, Data!$B$5:$BP$270, COLUMNS(Data!$B$5:$BP$5) - 2, FALSE), D152)</f>
        <v>3685.2567050118078</v>
      </c>
      <c r="G152" s="15">
        <f t="shared" si="13"/>
        <v>2023</v>
      </c>
      <c r="H152" s="7">
        <f>IF(D152=0, VLOOKUP(B152, Data!$B$5:$BP$270, COLUMNS(Data!$B$5:$BP$5) - 3, FALSE), D152)</f>
        <v>3685.2567050118078</v>
      </c>
      <c r="I152" s="8">
        <f t="shared" si="14"/>
        <v>2023</v>
      </c>
      <c r="J152" s="14">
        <v>9164831732.3835201</v>
      </c>
      <c r="K152" s="14">
        <f>IF(J152=0, VLOOKUP(B152, 'Data (2)'!$B$5:$BP$270, COLUMNS('Data (2)'!$B$5:$BP$5) - 1, FALSE),J152)</f>
        <v>9164831732.3835201</v>
      </c>
      <c r="L152" s="14">
        <f t="shared" si="15"/>
        <v>2023</v>
      </c>
      <c r="M152" s="15">
        <f>IF(K152=0, VLOOKUP(B152, 'Data (2)'!$B$5:$BP$270, COLUMNS('Data (2)'!$B$5:$BP$5) - 2, FALSE),K152)</f>
        <v>9164831732.3835201</v>
      </c>
      <c r="N152" s="15">
        <f t="shared" si="16"/>
        <v>2023</v>
      </c>
      <c r="O152" s="10">
        <f>IF(K152=0, VLOOKUP(B152, 'Data (2)'!$B$5:$BP$270, COLUMNS('Data (2)'!$B$5:$BP$5) - 3, FALSE),K152)</f>
        <v>9164831732.3835201</v>
      </c>
      <c r="P152" s="11">
        <f t="shared" si="17"/>
        <v>2023</v>
      </c>
    </row>
    <row r="153" spans="1:16" x14ac:dyDescent="0.3">
      <c r="A153" t="str">
        <f>Data!A156</f>
        <v>Madagascar</v>
      </c>
      <c r="B153" t="str">
        <f>Data!B156</f>
        <v>MDG</v>
      </c>
      <c r="C153" s="14">
        <v>460.83412879796163</v>
      </c>
      <c r="D153" s="14">
        <f>IF(C153=0, VLOOKUP(B153, Data!$B$5:$BP$270, COLUMNS(Data!$B$5:$BP$5) - 1, FALSE), C153)</f>
        <v>460.83412879796163</v>
      </c>
      <c r="E153" s="14">
        <f t="shared" si="12"/>
        <v>2023</v>
      </c>
      <c r="F153" s="15">
        <f>IF(D153=0, VLOOKUP(B153, Data!$B$5:$BP$270, COLUMNS(Data!$B$5:$BP$5) - 2, FALSE), D153)</f>
        <v>460.83412879796163</v>
      </c>
      <c r="G153" s="15">
        <f t="shared" si="13"/>
        <v>2023</v>
      </c>
      <c r="H153" s="7">
        <f>IF(D153=0, VLOOKUP(B153, Data!$B$5:$BP$270, COLUMNS(Data!$B$5:$BP$5) - 3, FALSE), D153)</f>
        <v>460.83412879796163</v>
      </c>
      <c r="I153" s="8">
        <f t="shared" si="14"/>
        <v>2023</v>
      </c>
      <c r="J153" s="14">
        <v>13975132286.380466</v>
      </c>
      <c r="K153" s="14">
        <f>IF(J153=0, VLOOKUP(B153, 'Data (2)'!$B$5:$BP$270, COLUMNS('Data (2)'!$B$5:$BP$5) - 1, FALSE),J153)</f>
        <v>13975132286.380466</v>
      </c>
      <c r="L153" s="14">
        <f t="shared" si="15"/>
        <v>2023</v>
      </c>
      <c r="M153" s="15">
        <f>IF(K153=0, VLOOKUP(B153, 'Data (2)'!$B$5:$BP$270, COLUMNS('Data (2)'!$B$5:$BP$5) - 2, FALSE),K153)</f>
        <v>13975132286.380466</v>
      </c>
      <c r="N153" s="15">
        <f t="shared" si="16"/>
        <v>2023</v>
      </c>
      <c r="O153" s="10">
        <f>IF(K153=0, VLOOKUP(B153, 'Data (2)'!$B$5:$BP$270, COLUMNS('Data (2)'!$B$5:$BP$5) - 3, FALSE),K153)</f>
        <v>13975132286.380466</v>
      </c>
      <c r="P153" s="11">
        <f t="shared" si="17"/>
        <v>2023</v>
      </c>
    </row>
    <row r="154" spans="1:16" x14ac:dyDescent="0.3">
      <c r="A154" t="str">
        <f>Data!A157</f>
        <v>Maldives</v>
      </c>
      <c r="B154" t="str">
        <f>Data!B157</f>
        <v>MDV</v>
      </c>
      <c r="C154" s="14">
        <v>11534.916904380472</v>
      </c>
      <c r="D154" s="14">
        <f>IF(C154=0, VLOOKUP(B154, Data!$B$5:$BP$270, COLUMNS(Data!$B$5:$BP$5) - 1, FALSE), C154)</f>
        <v>11534.916904380472</v>
      </c>
      <c r="E154" s="14">
        <f t="shared" si="12"/>
        <v>2023</v>
      </c>
      <c r="F154" s="15">
        <f>IF(D154=0, VLOOKUP(B154, Data!$B$5:$BP$270, COLUMNS(Data!$B$5:$BP$5) - 2, FALSE), D154)</f>
        <v>11534.916904380472</v>
      </c>
      <c r="G154" s="15">
        <f t="shared" si="13"/>
        <v>2023</v>
      </c>
      <c r="H154" s="7">
        <f>IF(D154=0, VLOOKUP(B154, Data!$B$5:$BP$270, COLUMNS(Data!$B$5:$BP$5) - 3, FALSE), D154)</f>
        <v>11534.916904380472</v>
      </c>
      <c r="I154" s="8">
        <f t="shared" si="14"/>
        <v>2023</v>
      </c>
      <c r="J154" s="14">
        <v>6009933940.4372177</v>
      </c>
      <c r="K154" s="14">
        <f>IF(J154=0, VLOOKUP(B154, 'Data (2)'!$B$5:$BP$270, COLUMNS('Data (2)'!$B$5:$BP$5) - 1, FALSE),J154)</f>
        <v>6009933940.4372177</v>
      </c>
      <c r="L154" s="14">
        <f t="shared" si="15"/>
        <v>2023</v>
      </c>
      <c r="M154" s="15">
        <f>IF(K154=0, VLOOKUP(B154, 'Data (2)'!$B$5:$BP$270, COLUMNS('Data (2)'!$B$5:$BP$5) - 2, FALSE),K154)</f>
        <v>6009933940.4372177</v>
      </c>
      <c r="N154" s="15">
        <f t="shared" si="16"/>
        <v>2023</v>
      </c>
      <c r="O154" s="10">
        <f>IF(K154=0, VLOOKUP(B154, 'Data (2)'!$B$5:$BP$270, COLUMNS('Data (2)'!$B$5:$BP$5) - 3, FALSE),K154)</f>
        <v>6009933940.4372177</v>
      </c>
      <c r="P154" s="11">
        <f t="shared" si="17"/>
        <v>2023</v>
      </c>
    </row>
    <row r="155" spans="1:16" x14ac:dyDescent="0.3">
      <c r="A155" t="str">
        <f>Data!A158</f>
        <v>Middle East &amp; North Africa</v>
      </c>
      <c r="B155" t="str">
        <f>Data!B158</f>
        <v>MEA</v>
      </c>
      <c r="C155" s="14">
        <v>7689.5336397351393</v>
      </c>
      <c r="D155" s="14">
        <f>IF(C155=0, VLOOKUP(B155, Data!$B$5:$BP$270, COLUMNS(Data!$B$5:$BP$5) - 1, FALSE), C155)</f>
        <v>7689.5336397351393</v>
      </c>
      <c r="E155" s="14">
        <f t="shared" si="12"/>
        <v>2023</v>
      </c>
      <c r="F155" s="15">
        <f>IF(D155=0, VLOOKUP(B155, Data!$B$5:$BP$270, COLUMNS(Data!$B$5:$BP$5) - 2, FALSE), D155)</f>
        <v>7689.5336397351393</v>
      </c>
      <c r="G155" s="15">
        <f t="shared" si="13"/>
        <v>2023</v>
      </c>
      <c r="H155" s="7">
        <f>IF(D155=0, VLOOKUP(B155, Data!$B$5:$BP$270, COLUMNS(Data!$B$5:$BP$5) - 3, FALSE), D155)</f>
        <v>7689.5336397351393</v>
      </c>
      <c r="I155" s="8">
        <f t="shared" si="14"/>
        <v>2023</v>
      </c>
      <c r="J155" s="14">
        <v>3850820889666.0703</v>
      </c>
      <c r="K155" s="14">
        <f>IF(J155=0, VLOOKUP(B155, 'Data (2)'!$B$5:$BP$270, COLUMNS('Data (2)'!$B$5:$BP$5) - 1, FALSE),J155)</f>
        <v>3850820889666.0703</v>
      </c>
      <c r="L155" s="14">
        <f t="shared" si="15"/>
        <v>2023</v>
      </c>
      <c r="M155" s="15">
        <f>IF(K155=0, VLOOKUP(B155, 'Data (2)'!$B$5:$BP$270, COLUMNS('Data (2)'!$B$5:$BP$5) - 2, FALSE),K155)</f>
        <v>3850820889666.0703</v>
      </c>
      <c r="N155" s="15">
        <f t="shared" si="16"/>
        <v>2023</v>
      </c>
      <c r="O155" s="10">
        <f>IF(K155=0, VLOOKUP(B155, 'Data (2)'!$B$5:$BP$270, COLUMNS('Data (2)'!$B$5:$BP$5) - 3, FALSE),K155)</f>
        <v>3850820889666.0703</v>
      </c>
      <c r="P155" s="11">
        <f t="shared" si="17"/>
        <v>2023</v>
      </c>
    </row>
    <row r="156" spans="1:16" x14ac:dyDescent="0.3">
      <c r="A156" t="str">
        <f>Data!A159</f>
        <v>Mexico</v>
      </c>
      <c r="B156" t="str">
        <f>Data!B159</f>
        <v>MEX</v>
      </c>
      <c r="C156" s="14">
        <v>10326.953853298795</v>
      </c>
      <c r="D156" s="14">
        <f>IF(C156=0, VLOOKUP(B156, Data!$B$5:$BP$270, COLUMNS(Data!$B$5:$BP$5) - 1, FALSE), C156)</f>
        <v>10326.953853298795</v>
      </c>
      <c r="E156" s="14">
        <f t="shared" si="12"/>
        <v>2023</v>
      </c>
      <c r="F156" s="15">
        <f>IF(D156=0, VLOOKUP(B156, Data!$B$5:$BP$270, COLUMNS(Data!$B$5:$BP$5) - 2, FALSE), D156)</f>
        <v>10326.953853298795</v>
      </c>
      <c r="G156" s="15">
        <f t="shared" si="13"/>
        <v>2023</v>
      </c>
      <c r="H156" s="7">
        <f>IF(D156=0, VLOOKUP(B156, Data!$B$5:$BP$270, COLUMNS(Data!$B$5:$BP$5) - 3, FALSE), D156)</f>
        <v>10326.953853298795</v>
      </c>
      <c r="I156" s="8">
        <f t="shared" si="14"/>
        <v>2023</v>
      </c>
      <c r="J156" s="14">
        <v>1326554712608.3315</v>
      </c>
      <c r="K156" s="14">
        <f>IF(J156=0, VLOOKUP(B156, 'Data (2)'!$B$5:$BP$270, COLUMNS('Data (2)'!$B$5:$BP$5) - 1, FALSE),J156)</f>
        <v>1326554712608.3315</v>
      </c>
      <c r="L156" s="14">
        <f t="shared" si="15"/>
        <v>2023</v>
      </c>
      <c r="M156" s="15">
        <f>IF(K156=0, VLOOKUP(B156, 'Data (2)'!$B$5:$BP$270, COLUMNS('Data (2)'!$B$5:$BP$5) - 2, FALSE),K156)</f>
        <v>1326554712608.3315</v>
      </c>
      <c r="N156" s="15">
        <f t="shared" si="16"/>
        <v>2023</v>
      </c>
      <c r="O156" s="10">
        <f>IF(K156=0, VLOOKUP(B156, 'Data (2)'!$B$5:$BP$270, COLUMNS('Data (2)'!$B$5:$BP$5) - 3, FALSE),K156)</f>
        <v>1326554712608.3315</v>
      </c>
      <c r="P156" s="11">
        <f t="shared" si="17"/>
        <v>2023</v>
      </c>
    </row>
    <row r="157" spans="1:16" x14ac:dyDescent="0.3">
      <c r="A157" t="str">
        <f>Data!A160</f>
        <v>Marshall Islands</v>
      </c>
      <c r="B157" t="str">
        <f>Data!B160</f>
        <v>MHL</v>
      </c>
      <c r="C157" s="14">
        <v>5429.0884846175813</v>
      </c>
      <c r="D157" s="14">
        <f>IF(C157=0, VLOOKUP(B157, Data!$B$5:$BP$270, COLUMNS(Data!$B$5:$BP$5) - 1, FALSE), C157)</f>
        <v>5429.0884846175813</v>
      </c>
      <c r="E157" s="14">
        <f t="shared" si="12"/>
        <v>2023</v>
      </c>
      <c r="F157" s="15">
        <f>IF(D157=0, VLOOKUP(B157, Data!$B$5:$BP$270, COLUMNS(Data!$B$5:$BP$5) - 2, FALSE), D157)</f>
        <v>5429.0884846175813</v>
      </c>
      <c r="G157" s="15">
        <f t="shared" si="13"/>
        <v>2023</v>
      </c>
      <c r="H157" s="7">
        <f>IF(D157=0, VLOOKUP(B157, Data!$B$5:$BP$270, COLUMNS(Data!$B$5:$BP$5) - 3, FALSE), D157)</f>
        <v>5429.0884846175813</v>
      </c>
      <c r="I157" s="8">
        <f t="shared" si="14"/>
        <v>2023</v>
      </c>
      <c r="J157" s="14">
        <v>227999999.99999994</v>
      </c>
      <c r="K157" s="14">
        <f>IF(J157=0, VLOOKUP(B157, 'Data (2)'!$B$5:$BP$270, COLUMNS('Data (2)'!$B$5:$BP$5) - 1, FALSE),J157)</f>
        <v>227999999.99999994</v>
      </c>
      <c r="L157" s="14">
        <f t="shared" si="15"/>
        <v>2023</v>
      </c>
      <c r="M157" s="15">
        <f>IF(K157=0, VLOOKUP(B157, 'Data (2)'!$B$5:$BP$270, COLUMNS('Data (2)'!$B$5:$BP$5) - 2, FALSE),K157)</f>
        <v>227999999.99999994</v>
      </c>
      <c r="N157" s="15">
        <f t="shared" si="16"/>
        <v>2023</v>
      </c>
      <c r="O157" s="10">
        <f>IF(K157=0, VLOOKUP(B157, 'Data (2)'!$B$5:$BP$270, COLUMNS('Data (2)'!$B$5:$BP$5) - 3, FALSE),K157)</f>
        <v>227999999.99999994</v>
      </c>
      <c r="P157" s="11">
        <f t="shared" si="17"/>
        <v>2023</v>
      </c>
    </row>
    <row r="158" spans="1:16" x14ac:dyDescent="0.3">
      <c r="A158" t="str">
        <f>Data!A161</f>
        <v>Middle income</v>
      </c>
      <c r="B158" t="str">
        <f>Data!B161</f>
        <v>MIC</v>
      </c>
      <c r="C158" s="14">
        <v>5906.503179172897</v>
      </c>
      <c r="D158" s="14">
        <f>IF(C158=0, VLOOKUP(B158, Data!$B$5:$BP$270, COLUMNS(Data!$B$5:$BP$5) - 1, FALSE), C158)</f>
        <v>5906.503179172897</v>
      </c>
      <c r="E158" s="14">
        <f t="shared" si="12"/>
        <v>2023</v>
      </c>
      <c r="F158" s="15">
        <f>IF(D158=0, VLOOKUP(B158, Data!$B$5:$BP$270, COLUMNS(Data!$B$5:$BP$5) - 2, FALSE), D158)</f>
        <v>5906.503179172897</v>
      </c>
      <c r="G158" s="15">
        <f t="shared" si="13"/>
        <v>2023</v>
      </c>
      <c r="H158" s="7">
        <f>IF(D158=0, VLOOKUP(B158, Data!$B$5:$BP$270, COLUMNS(Data!$B$5:$BP$5) - 3, FALSE), D158)</f>
        <v>5906.503179172897</v>
      </c>
      <c r="I158" s="8">
        <f t="shared" si="14"/>
        <v>2023</v>
      </c>
      <c r="J158" s="14">
        <v>34672077138190.699</v>
      </c>
      <c r="K158" s="14">
        <f>IF(J158=0, VLOOKUP(B158, 'Data (2)'!$B$5:$BP$270, COLUMNS('Data (2)'!$B$5:$BP$5) - 1, FALSE),J158)</f>
        <v>34672077138190.699</v>
      </c>
      <c r="L158" s="14">
        <f t="shared" si="15"/>
        <v>2023</v>
      </c>
      <c r="M158" s="15">
        <f>IF(K158=0, VLOOKUP(B158, 'Data (2)'!$B$5:$BP$270, COLUMNS('Data (2)'!$B$5:$BP$5) - 2, FALSE),K158)</f>
        <v>34672077138190.699</v>
      </c>
      <c r="N158" s="15">
        <f t="shared" si="16"/>
        <v>2023</v>
      </c>
      <c r="O158" s="10">
        <f>IF(K158=0, VLOOKUP(B158, 'Data (2)'!$B$5:$BP$270, COLUMNS('Data (2)'!$B$5:$BP$5) - 3, FALSE),K158)</f>
        <v>34672077138190.699</v>
      </c>
      <c r="P158" s="11">
        <f t="shared" si="17"/>
        <v>2023</v>
      </c>
    </row>
    <row r="159" spans="1:16" x14ac:dyDescent="0.3">
      <c r="A159" t="str">
        <f>Data!A162</f>
        <v>North Macedonia</v>
      </c>
      <c r="B159" t="str">
        <f>Data!B162</f>
        <v>MKD</v>
      </c>
      <c r="C159" s="14">
        <v>6350.2434071606813</v>
      </c>
      <c r="D159" s="14">
        <f>IF(C159=0, VLOOKUP(B159, Data!$B$5:$BP$270, COLUMNS(Data!$B$5:$BP$5) - 1, FALSE), C159)</f>
        <v>6350.2434071606813</v>
      </c>
      <c r="E159" s="14">
        <f t="shared" si="12"/>
        <v>2023</v>
      </c>
      <c r="F159" s="15">
        <f>IF(D159=0, VLOOKUP(B159, Data!$B$5:$BP$270, COLUMNS(Data!$B$5:$BP$5) - 2, FALSE), D159)</f>
        <v>6350.2434071606813</v>
      </c>
      <c r="G159" s="15">
        <f t="shared" si="13"/>
        <v>2023</v>
      </c>
      <c r="H159" s="7">
        <f>IF(D159=0, VLOOKUP(B159, Data!$B$5:$BP$270, COLUMNS(Data!$B$5:$BP$5) - 3, FALSE), D159)</f>
        <v>6350.2434071606813</v>
      </c>
      <c r="I159" s="8">
        <f t="shared" si="14"/>
        <v>2023</v>
      </c>
      <c r="J159" s="14">
        <v>11506514048.907011</v>
      </c>
      <c r="K159" s="14">
        <f>IF(J159=0, VLOOKUP(B159, 'Data (2)'!$B$5:$BP$270, COLUMNS('Data (2)'!$B$5:$BP$5) - 1, FALSE),J159)</f>
        <v>11506514048.907011</v>
      </c>
      <c r="L159" s="14">
        <f t="shared" si="15"/>
        <v>2023</v>
      </c>
      <c r="M159" s="15">
        <f>IF(K159=0, VLOOKUP(B159, 'Data (2)'!$B$5:$BP$270, COLUMNS('Data (2)'!$B$5:$BP$5) - 2, FALSE),K159)</f>
        <v>11506514048.907011</v>
      </c>
      <c r="N159" s="15">
        <f t="shared" si="16"/>
        <v>2023</v>
      </c>
      <c r="O159" s="10">
        <f>IF(K159=0, VLOOKUP(B159, 'Data (2)'!$B$5:$BP$270, COLUMNS('Data (2)'!$B$5:$BP$5) - 3, FALSE),K159)</f>
        <v>11506514048.907011</v>
      </c>
      <c r="P159" s="11">
        <f t="shared" si="17"/>
        <v>2023</v>
      </c>
    </row>
    <row r="160" spans="1:16" x14ac:dyDescent="0.3">
      <c r="A160" t="str">
        <f>Data!A163</f>
        <v>Mali</v>
      </c>
      <c r="B160" t="str">
        <f>Data!B163</f>
        <v>MLI</v>
      </c>
      <c r="C160" s="14">
        <v>762.64604143063855</v>
      </c>
      <c r="D160" s="14">
        <f>IF(C160=0, VLOOKUP(B160, Data!$B$5:$BP$270, COLUMNS(Data!$B$5:$BP$5) - 1, FALSE), C160)</f>
        <v>762.64604143063855</v>
      </c>
      <c r="E160" s="14">
        <f t="shared" si="12"/>
        <v>2023</v>
      </c>
      <c r="F160" s="15">
        <f>IF(D160=0, VLOOKUP(B160, Data!$B$5:$BP$270, COLUMNS(Data!$B$5:$BP$5) - 2, FALSE), D160)</f>
        <v>762.64604143063855</v>
      </c>
      <c r="G160" s="15">
        <f t="shared" si="13"/>
        <v>2023</v>
      </c>
      <c r="H160" s="7">
        <f>IF(D160=0, VLOOKUP(B160, Data!$B$5:$BP$270, COLUMNS(Data!$B$5:$BP$5) - 3, FALSE), D160)</f>
        <v>762.64604143063855</v>
      </c>
      <c r="I160" s="8">
        <f t="shared" si="14"/>
        <v>2023</v>
      </c>
      <c r="J160" s="14">
        <v>17764846569.980782</v>
      </c>
      <c r="K160" s="14">
        <f>IF(J160=0, VLOOKUP(B160, 'Data (2)'!$B$5:$BP$270, COLUMNS('Data (2)'!$B$5:$BP$5) - 1, FALSE),J160)</f>
        <v>17764846569.980782</v>
      </c>
      <c r="L160" s="14">
        <f t="shared" si="15"/>
        <v>2023</v>
      </c>
      <c r="M160" s="15">
        <f>IF(K160=0, VLOOKUP(B160, 'Data (2)'!$B$5:$BP$270, COLUMNS('Data (2)'!$B$5:$BP$5) - 2, FALSE),K160)</f>
        <v>17764846569.980782</v>
      </c>
      <c r="N160" s="15">
        <f t="shared" si="16"/>
        <v>2023</v>
      </c>
      <c r="O160" s="10">
        <f>IF(K160=0, VLOOKUP(B160, 'Data (2)'!$B$5:$BP$270, COLUMNS('Data (2)'!$B$5:$BP$5) - 3, FALSE),K160)</f>
        <v>17764846569.980782</v>
      </c>
      <c r="P160" s="11">
        <f t="shared" si="17"/>
        <v>2023</v>
      </c>
    </row>
    <row r="161" spans="1:16" x14ac:dyDescent="0.3">
      <c r="A161" t="str">
        <f>Data!A164</f>
        <v>Malta</v>
      </c>
      <c r="B161" t="str">
        <f>Data!B164</f>
        <v>MLT</v>
      </c>
      <c r="C161" s="14">
        <v>31189.633210939839</v>
      </c>
      <c r="D161" s="14">
        <f>IF(C161=0, VLOOKUP(B161, Data!$B$5:$BP$270, COLUMNS(Data!$B$5:$BP$5) - 1, FALSE), C161)</f>
        <v>31189.633210939839</v>
      </c>
      <c r="E161" s="14">
        <f t="shared" si="12"/>
        <v>2023</v>
      </c>
      <c r="F161" s="15">
        <f>IF(D161=0, VLOOKUP(B161, Data!$B$5:$BP$270, COLUMNS(Data!$B$5:$BP$5) - 2, FALSE), D161)</f>
        <v>31189.633210939839</v>
      </c>
      <c r="G161" s="15">
        <f t="shared" si="13"/>
        <v>2023</v>
      </c>
      <c r="H161" s="7">
        <f>IF(D161=0, VLOOKUP(B161, Data!$B$5:$BP$270, COLUMNS(Data!$B$5:$BP$5) - 3, FALSE), D161)</f>
        <v>31189.633210939839</v>
      </c>
      <c r="I161" s="8">
        <f t="shared" si="14"/>
        <v>2023</v>
      </c>
      <c r="J161" s="14">
        <v>17254541747.156872</v>
      </c>
      <c r="K161" s="14">
        <f>IF(J161=0, VLOOKUP(B161, 'Data (2)'!$B$5:$BP$270, COLUMNS('Data (2)'!$B$5:$BP$5) - 1, FALSE),J161)</f>
        <v>17254541747.156872</v>
      </c>
      <c r="L161" s="14">
        <f t="shared" si="15"/>
        <v>2023</v>
      </c>
      <c r="M161" s="15">
        <f>IF(K161=0, VLOOKUP(B161, 'Data (2)'!$B$5:$BP$270, COLUMNS('Data (2)'!$B$5:$BP$5) - 2, FALSE),K161)</f>
        <v>17254541747.156872</v>
      </c>
      <c r="N161" s="15">
        <f t="shared" si="16"/>
        <v>2023</v>
      </c>
      <c r="O161" s="10">
        <f>IF(K161=0, VLOOKUP(B161, 'Data (2)'!$B$5:$BP$270, COLUMNS('Data (2)'!$B$5:$BP$5) - 3, FALSE),K161)</f>
        <v>17254541747.156872</v>
      </c>
      <c r="P161" s="11">
        <f t="shared" si="17"/>
        <v>2023</v>
      </c>
    </row>
    <row r="162" spans="1:16" x14ac:dyDescent="0.3">
      <c r="A162" t="str">
        <f>Data!A165</f>
        <v>Myanmar</v>
      </c>
      <c r="B162" t="str">
        <f>Data!B165</f>
        <v>MMR</v>
      </c>
      <c r="C162" s="14">
        <v>1168.6876091070085</v>
      </c>
      <c r="D162" s="14">
        <f>IF(C162=0, VLOOKUP(B162, Data!$B$5:$BP$270, COLUMNS(Data!$B$5:$BP$5) - 1, FALSE), C162)</f>
        <v>1168.6876091070085</v>
      </c>
      <c r="E162" s="14">
        <f t="shared" si="12"/>
        <v>2023</v>
      </c>
      <c r="F162" s="15">
        <f>IF(D162=0, VLOOKUP(B162, Data!$B$5:$BP$270, COLUMNS(Data!$B$5:$BP$5) - 2, FALSE), D162)</f>
        <v>1168.6876091070085</v>
      </c>
      <c r="G162" s="15">
        <f t="shared" si="13"/>
        <v>2023</v>
      </c>
      <c r="H162" s="7">
        <f>IF(D162=0, VLOOKUP(B162, Data!$B$5:$BP$270, COLUMNS(Data!$B$5:$BP$5) - 3, FALSE), D162)</f>
        <v>1168.6876091070085</v>
      </c>
      <c r="I162" s="8">
        <f t="shared" si="14"/>
        <v>2023</v>
      </c>
      <c r="J162" s="14">
        <v>63784628823.779488</v>
      </c>
      <c r="K162" s="14">
        <f>IF(J162=0, VLOOKUP(B162, 'Data (2)'!$B$5:$BP$270, COLUMNS('Data (2)'!$B$5:$BP$5) - 1, FALSE),J162)</f>
        <v>63784628823.779488</v>
      </c>
      <c r="L162" s="14">
        <f t="shared" si="15"/>
        <v>2023</v>
      </c>
      <c r="M162" s="15">
        <f>IF(K162=0, VLOOKUP(B162, 'Data (2)'!$B$5:$BP$270, COLUMNS('Data (2)'!$B$5:$BP$5) - 2, FALSE),K162)</f>
        <v>63784628823.779488</v>
      </c>
      <c r="N162" s="15">
        <f t="shared" si="16"/>
        <v>2023</v>
      </c>
      <c r="O162" s="10">
        <f>IF(K162=0, VLOOKUP(B162, 'Data (2)'!$B$5:$BP$270, COLUMNS('Data (2)'!$B$5:$BP$5) - 3, FALSE),K162)</f>
        <v>63784628823.779488</v>
      </c>
      <c r="P162" s="11">
        <f t="shared" si="17"/>
        <v>2023</v>
      </c>
    </row>
    <row r="163" spans="1:16" x14ac:dyDescent="0.3">
      <c r="A163" t="str">
        <f>Data!A166</f>
        <v>Middle East &amp; North Africa (excluding high income)</v>
      </c>
      <c r="B163" t="str">
        <f>Data!B166</f>
        <v>MNA</v>
      </c>
      <c r="C163" s="14">
        <v>4131.5040222079097</v>
      </c>
      <c r="D163" s="14">
        <f>IF(C163=0, VLOOKUP(B163, Data!$B$5:$BP$270, COLUMNS(Data!$B$5:$BP$5) - 1, FALSE), C163)</f>
        <v>4131.5040222079097</v>
      </c>
      <c r="E163" s="14">
        <f t="shared" si="12"/>
        <v>2023</v>
      </c>
      <c r="F163" s="15">
        <f>IF(D163=0, VLOOKUP(B163, Data!$B$5:$BP$270, COLUMNS(Data!$B$5:$BP$5) - 2, FALSE), D163)</f>
        <v>4131.5040222079097</v>
      </c>
      <c r="G163" s="15">
        <f t="shared" si="13"/>
        <v>2023</v>
      </c>
      <c r="H163" s="7">
        <f>IF(D163=0, VLOOKUP(B163, Data!$B$5:$BP$270, COLUMNS(Data!$B$5:$BP$5) - 3, FALSE), D163)</f>
        <v>4131.5040222079097</v>
      </c>
      <c r="I163" s="8">
        <f t="shared" si="14"/>
        <v>2023</v>
      </c>
      <c r="J163" s="14">
        <v>1780087887093.3799</v>
      </c>
      <c r="K163" s="14">
        <f>IF(J163=0, VLOOKUP(B163, 'Data (2)'!$B$5:$BP$270, COLUMNS('Data (2)'!$B$5:$BP$5) - 1, FALSE),J163)</f>
        <v>1780087887093.3799</v>
      </c>
      <c r="L163" s="14">
        <f t="shared" si="15"/>
        <v>2023</v>
      </c>
      <c r="M163" s="15">
        <f>IF(K163=0, VLOOKUP(B163, 'Data (2)'!$B$5:$BP$270, COLUMNS('Data (2)'!$B$5:$BP$5) - 2, FALSE),K163)</f>
        <v>1780087887093.3799</v>
      </c>
      <c r="N163" s="15">
        <f t="shared" si="16"/>
        <v>2023</v>
      </c>
      <c r="O163" s="10">
        <f>IF(K163=0, VLOOKUP(B163, 'Data (2)'!$B$5:$BP$270, COLUMNS('Data (2)'!$B$5:$BP$5) - 3, FALSE),K163)</f>
        <v>1780087887093.3799</v>
      </c>
      <c r="P163" s="11">
        <f t="shared" si="17"/>
        <v>2023</v>
      </c>
    </row>
    <row r="164" spans="1:16" x14ac:dyDescent="0.3">
      <c r="A164" t="str">
        <f>Data!A167</f>
        <v>Montenegro</v>
      </c>
      <c r="B164" t="str">
        <f>Data!B167</f>
        <v>MNE</v>
      </c>
      <c r="C164" s="14">
        <v>8375.2221113864707</v>
      </c>
      <c r="D164" s="14">
        <f>IF(C164=0, VLOOKUP(B164, Data!$B$5:$BP$270, COLUMNS(Data!$B$5:$BP$5) - 1, FALSE), C164)</f>
        <v>8375.2221113864707</v>
      </c>
      <c r="E164" s="14">
        <f t="shared" si="12"/>
        <v>2023</v>
      </c>
      <c r="F164" s="15">
        <f>IF(D164=0, VLOOKUP(B164, Data!$B$5:$BP$270, COLUMNS(Data!$B$5:$BP$5) - 2, FALSE), D164)</f>
        <v>8375.2221113864707</v>
      </c>
      <c r="G164" s="15">
        <f t="shared" si="13"/>
        <v>2023</v>
      </c>
      <c r="H164" s="7">
        <f>IF(D164=0, VLOOKUP(B164, Data!$B$5:$BP$270, COLUMNS(Data!$B$5:$BP$5) - 3, FALSE), D164)</f>
        <v>8375.2221113864707</v>
      </c>
      <c r="I164" s="8">
        <f t="shared" si="14"/>
        <v>2023</v>
      </c>
      <c r="J164" s="14">
        <v>5160619234.9277811</v>
      </c>
      <c r="K164" s="14">
        <f>IF(J164=0, VLOOKUP(B164, 'Data (2)'!$B$5:$BP$270, COLUMNS('Data (2)'!$B$5:$BP$5) - 1, FALSE),J164)</f>
        <v>5160619234.9277811</v>
      </c>
      <c r="L164" s="14">
        <f t="shared" si="15"/>
        <v>2023</v>
      </c>
      <c r="M164" s="15">
        <f>IF(K164=0, VLOOKUP(B164, 'Data (2)'!$B$5:$BP$270, COLUMNS('Data (2)'!$B$5:$BP$5) - 2, FALSE),K164)</f>
        <v>5160619234.9277811</v>
      </c>
      <c r="N164" s="15">
        <f t="shared" si="16"/>
        <v>2023</v>
      </c>
      <c r="O164" s="10">
        <f>IF(K164=0, VLOOKUP(B164, 'Data (2)'!$B$5:$BP$270, COLUMNS('Data (2)'!$B$5:$BP$5) - 3, FALSE),K164)</f>
        <v>5160619234.9277811</v>
      </c>
      <c r="P164" s="11">
        <f t="shared" si="17"/>
        <v>2023</v>
      </c>
    </row>
    <row r="165" spans="1:16" x14ac:dyDescent="0.3">
      <c r="A165" t="str">
        <f>Data!A168</f>
        <v>Mongolia</v>
      </c>
      <c r="B165" t="str">
        <f>Data!B168</f>
        <v>MNG</v>
      </c>
      <c r="C165" s="14">
        <v>4483.7552016621312</v>
      </c>
      <c r="D165" s="14">
        <f>IF(C165=0, VLOOKUP(B165, Data!$B$5:$BP$270, COLUMNS(Data!$B$5:$BP$5) - 1, FALSE), C165)</f>
        <v>4483.7552016621312</v>
      </c>
      <c r="E165" s="14">
        <f t="shared" si="12"/>
        <v>2023</v>
      </c>
      <c r="F165" s="15">
        <f>IF(D165=0, VLOOKUP(B165, Data!$B$5:$BP$270, COLUMNS(Data!$B$5:$BP$5) - 2, FALSE), D165)</f>
        <v>4483.7552016621312</v>
      </c>
      <c r="G165" s="15">
        <f t="shared" si="13"/>
        <v>2023</v>
      </c>
      <c r="H165" s="7">
        <f>IF(D165=0, VLOOKUP(B165, Data!$B$5:$BP$270, COLUMNS(Data!$B$5:$BP$5) - 3, FALSE), D165)</f>
        <v>4483.7552016621312</v>
      </c>
      <c r="I165" s="8">
        <f t="shared" si="14"/>
        <v>2023</v>
      </c>
      <c r="J165" s="14">
        <v>15456208129.696028</v>
      </c>
      <c r="K165" s="14">
        <f>IF(J165=0, VLOOKUP(B165, 'Data (2)'!$B$5:$BP$270, COLUMNS('Data (2)'!$B$5:$BP$5) - 1, FALSE),J165)</f>
        <v>15456208129.696028</v>
      </c>
      <c r="L165" s="14">
        <f t="shared" si="15"/>
        <v>2023</v>
      </c>
      <c r="M165" s="15">
        <f>IF(K165=0, VLOOKUP(B165, 'Data (2)'!$B$5:$BP$270, COLUMNS('Data (2)'!$B$5:$BP$5) - 2, FALSE),K165)</f>
        <v>15456208129.696028</v>
      </c>
      <c r="N165" s="15">
        <f t="shared" si="16"/>
        <v>2023</v>
      </c>
      <c r="O165" s="10">
        <f>IF(K165=0, VLOOKUP(B165, 'Data (2)'!$B$5:$BP$270, COLUMNS('Data (2)'!$B$5:$BP$5) - 3, FALSE),K165)</f>
        <v>15456208129.696028</v>
      </c>
      <c r="P165" s="11">
        <f t="shared" si="17"/>
        <v>2023</v>
      </c>
    </row>
    <row r="166" spans="1:16" x14ac:dyDescent="0.3">
      <c r="A166" t="str">
        <f>Data!A169</f>
        <v>Northern Mariana Islands</v>
      </c>
      <c r="B166" t="str">
        <f>Data!B169</f>
        <v>MNP</v>
      </c>
      <c r="C166" s="14">
        <v>0</v>
      </c>
      <c r="D166" s="14">
        <f>IF(C166=0, VLOOKUP(B166, Data!$B$5:$BP$270, COLUMNS(Data!$B$5:$BP$5) - 1, FALSE), C166)</f>
        <v>0</v>
      </c>
      <c r="E166" s="14">
        <f t="shared" si="12"/>
        <v>2023</v>
      </c>
      <c r="F166" s="15">
        <f>IF(D166=0, VLOOKUP(B166, Data!$B$5:$BP$270, COLUMNS(Data!$B$5:$BP$5) - 2, FALSE), D166)</f>
        <v>0</v>
      </c>
      <c r="G166" s="15">
        <f t="shared" si="13"/>
        <v>2021</v>
      </c>
      <c r="H166" s="7">
        <f>IF(D166=0, VLOOKUP(B166, Data!$B$5:$BP$270, COLUMNS(Data!$B$5:$BP$5) - 3, FALSE), D166)</f>
        <v>14703.511611975526</v>
      </c>
      <c r="I166" s="8">
        <f t="shared" si="14"/>
        <v>2020</v>
      </c>
      <c r="J166" s="14">
        <v>0</v>
      </c>
      <c r="K166" s="14">
        <f>IF(J166=0, VLOOKUP(B166, 'Data (2)'!$B$5:$BP$270, COLUMNS('Data (2)'!$B$5:$BP$5) - 1, FALSE),J166)</f>
        <v>0</v>
      </c>
      <c r="L166" s="14">
        <f t="shared" si="15"/>
        <v>2023</v>
      </c>
      <c r="M166" s="15">
        <f>IF(K166=0, VLOOKUP(B166, 'Data (2)'!$B$5:$BP$270, COLUMNS('Data (2)'!$B$5:$BP$5) - 2, FALSE),K166)</f>
        <v>0</v>
      </c>
      <c r="N166" s="15">
        <f t="shared" si="16"/>
        <v>2021</v>
      </c>
      <c r="O166" s="10">
        <f>IF(K166=0, VLOOKUP(B166, 'Data (2)'!$B$5:$BP$270, COLUMNS('Data (2)'!$B$5:$BP$5) - 3, FALSE),K166)</f>
        <v>729103030.30303037</v>
      </c>
      <c r="P166" s="11">
        <f t="shared" si="17"/>
        <v>2020</v>
      </c>
    </row>
    <row r="167" spans="1:16" x14ac:dyDescent="0.3">
      <c r="A167" t="str">
        <f>Data!A170</f>
        <v>Mozambique</v>
      </c>
      <c r="B167" t="str">
        <f>Data!B170</f>
        <v>MOZ</v>
      </c>
      <c r="C167" s="14">
        <v>602.91997936269593</v>
      </c>
      <c r="D167" s="14">
        <f>IF(C167=0, VLOOKUP(B167, Data!$B$5:$BP$270, COLUMNS(Data!$B$5:$BP$5) - 1, FALSE), C167)</f>
        <v>602.91997936269593</v>
      </c>
      <c r="E167" s="14">
        <f t="shared" si="12"/>
        <v>2023</v>
      </c>
      <c r="F167" s="15">
        <f>IF(D167=0, VLOOKUP(B167, Data!$B$5:$BP$270, COLUMNS(Data!$B$5:$BP$5) - 2, FALSE), D167)</f>
        <v>602.91997936269593</v>
      </c>
      <c r="G167" s="15">
        <f t="shared" si="13"/>
        <v>2023</v>
      </c>
      <c r="H167" s="7">
        <f>IF(D167=0, VLOOKUP(B167, Data!$B$5:$BP$270, COLUMNS(Data!$B$5:$BP$5) - 3, FALSE), D167)</f>
        <v>602.91997936269593</v>
      </c>
      <c r="I167" s="8">
        <f t="shared" si="14"/>
        <v>2023</v>
      </c>
      <c r="J167" s="14">
        <v>20437391974.129997</v>
      </c>
      <c r="K167" s="14">
        <f>IF(J167=0, VLOOKUP(B167, 'Data (2)'!$B$5:$BP$270, COLUMNS('Data (2)'!$B$5:$BP$5) - 1, FALSE),J167)</f>
        <v>20437391974.129997</v>
      </c>
      <c r="L167" s="14">
        <f t="shared" si="15"/>
        <v>2023</v>
      </c>
      <c r="M167" s="15">
        <f>IF(K167=0, VLOOKUP(B167, 'Data (2)'!$B$5:$BP$270, COLUMNS('Data (2)'!$B$5:$BP$5) - 2, FALSE),K167)</f>
        <v>20437391974.129997</v>
      </c>
      <c r="N167" s="15">
        <f t="shared" si="16"/>
        <v>2023</v>
      </c>
      <c r="O167" s="10">
        <f>IF(K167=0, VLOOKUP(B167, 'Data (2)'!$B$5:$BP$270, COLUMNS('Data (2)'!$B$5:$BP$5) - 3, FALSE),K167)</f>
        <v>20437391974.129997</v>
      </c>
      <c r="P167" s="11">
        <f t="shared" si="17"/>
        <v>2023</v>
      </c>
    </row>
    <row r="168" spans="1:16" x14ac:dyDescent="0.3">
      <c r="A168" t="str">
        <f>Data!A171</f>
        <v>Mauritania</v>
      </c>
      <c r="B168" t="str">
        <f>Data!B171</f>
        <v>MRT</v>
      </c>
      <c r="C168" s="14">
        <v>1628.0875231038874</v>
      </c>
      <c r="D168" s="14">
        <f>IF(C168=0, VLOOKUP(B168, Data!$B$5:$BP$270, COLUMNS(Data!$B$5:$BP$5) - 1, FALSE), C168)</f>
        <v>1628.0875231038874</v>
      </c>
      <c r="E168" s="14">
        <f t="shared" si="12"/>
        <v>2023</v>
      </c>
      <c r="F168" s="15">
        <f>IF(D168=0, VLOOKUP(B168, Data!$B$5:$BP$270, COLUMNS(Data!$B$5:$BP$5) - 2, FALSE), D168)</f>
        <v>1628.0875231038874</v>
      </c>
      <c r="G168" s="15">
        <f t="shared" si="13"/>
        <v>2023</v>
      </c>
      <c r="H168" s="7">
        <f>IF(D168=0, VLOOKUP(B168, Data!$B$5:$BP$270, COLUMNS(Data!$B$5:$BP$5) - 3, FALSE), D168)</f>
        <v>1628.0875231038874</v>
      </c>
      <c r="I168" s="8">
        <f t="shared" si="14"/>
        <v>2023</v>
      </c>
      <c r="J168" s="14">
        <v>7917371715.8914499</v>
      </c>
      <c r="K168" s="14">
        <f>IF(J168=0, VLOOKUP(B168, 'Data (2)'!$B$5:$BP$270, COLUMNS('Data (2)'!$B$5:$BP$5) - 1, FALSE),J168)</f>
        <v>7917371715.8914499</v>
      </c>
      <c r="L168" s="14">
        <f t="shared" si="15"/>
        <v>2023</v>
      </c>
      <c r="M168" s="15">
        <f>IF(K168=0, VLOOKUP(B168, 'Data (2)'!$B$5:$BP$270, COLUMNS('Data (2)'!$B$5:$BP$5) - 2, FALSE),K168)</f>
        <v>7917371715.8914499</v>
      </c>
      <c r="N168" s="15">
        <f t="shared" si="16"/>
        <v>2023</v>
      </c>
      <c r="O168" s="10">
        <f>IF(K168=0, VLOOKUP(B168, 'Data (2)'!$B$5:$BP$270, COLUMNS('Data (2)'!$B$5:$BP$5) - 3, FALSE),K168)</f>
        <v>7917371715.8914499</v>
      </c>
      <c r="P168" s="11">
        <f t="shared" si="17"/>
        <v>2023</v>
      </c>
    </row>
    <row r="169" spans="1:16" x14ac:dyDescent="0.3">
      <c r="A169" t="str">
        <f>Data!A172</f>
        <v>Mauritius</v>
      </c>
      <c r="B169" t="str">
        <f>Data!B172</f>
        <v>MUS</v>
      </c>
      <c r="C169" s="14">
        <v>11318.600313996843</v>
      </c>
      <c r="D169" s="14">
        <f>IF(C169=0, VLOOKUP(B169, Data!$B$5:$BP$270, COLUMNS(Data!$B$5:$BP$5) - 1, FALSE), C169)</f>
        <v>11318.600313996843</v>
      </c>
      <c r="E169" s="14">
        <f t="shared" si="12"/>
        <v>2023</v>
      </c>
      <c r="F169" s="15">
        <f>IF(D169=0, VLOOKUP(B169, Data!$B$5:$BP$270, COLUMNS(Data!$B$5:$BP$5) - 2, FALSE), D169)</f>
        <v>11318.600313996843</v>
      </c>
      <c r="G169" s="15">
        <f t="shared" si="13"/>
        <v>2023</v>
      </c>
      <c r="H169" s="7">
        <f>IF(D169=0, VLOOKUP(B169, Data!$B$5:$BP$270, COLUMNS(Data!$B$5:$BP$5) - 3, FALSE), D169)</f>
        <v>11318.600313996843</v>
      </c>
      <c r="I169" s="8">
        <f t="shared" si="14"/>
        <v>2023</v>
      </c>
      <c r="J169" s="14">
        <v>14273219058.562893</v>
      </c>
      <c r="K169" s="14">
        <f>IF(J169=0, VLOOKUP(B169, 'Data (2)'!$B$5:$BP$270, COLUMNS('Data (2)'!$B$5:$BP$5) - 1, FALSE),J169)</f>
        <v>14273219058.562893</v>
      </c>
      <c r="L169" s="14">
        <f t="shared" si="15"/>
        <v>2023</v>
      </c>
      <c r="M169" s="15">
        <f>IF(K169=0, VLOOKUP(B169, 'Data (2)'!$B$5:$BP$270, COLUMNS('Data (2)'!$B$5:$BP$5) - 2, FALSE),K169)</f>
        <v>14273219058.562893</v>
      </c>
      <c r="N169" s="15">
        <f t="shared" si="16"/>
        <v>2023</v>
      </c>
      <c r="O169" s="10">
        <f>IF(K169=0, VLOOKUP(B169, 'Data (2)'!$B$5:$BP$270, COLUMNS('Data (2)'!$B$5:$BP$5) - 3, FALSE),K169)</f>
        <v>14273219058.562893</v>
      </c>
      <c r="P169" s="11">
        <f t="shared" si="17"/>
        <v>2023</v>
      </c>
    </row>
    <row r="170" spans="1:16" x14ac:dyDescent="0.3">
      <c r="A170" t="str">
        <f>Data!A173</f>
        <v>Malawi</v>
      </c>
      <c r="B170" t="str">
        <f>Data!B173</f>
        <v>MWI</v>
      </c>
      <c r="C170" s="14">
        <v>548.57854630643135</v>
      </c>
      <c r="D170" s="14">
        <f>IF(C170=0, VLOOKUP(B170, Data!$B$5:$BP$270, COLUMNS(Data!$B$5:$BP$5) - 1, FALSE), C170)</f>
        <v>548.57854630643135</v>
      </c>
      <c r="E170" s="14">
        <f t="shared" si="12"/>
        <v>2023</v>
      </c>
      <c r="F170" s="15">
        <f>IF(D170=0, VLOOKUP(B170, Data!$B$5:$BP$270, COLUMNS(Data!$B$5:$BP$5) - 2, FALSE), D170)</f>
        <v>548.57854630643135</v>
      </c>
      <c r="G170" s="15">
        <f t="shared" si="13"/>
        <v>2023</v>
      </c>
      <c r="H170" s="7">
        <f>IF(D170=0, VLOOKUP(B170, Data!$B$5:$BP$270, COLUMNS(Data!$B$5:$BP$5) - 3, FALSE), D170)</f>
        <v>548.57854630643135</v>
      </c>
      <c r="I170" s="8">
        <f t="shared" si="14"/>
        <v>2023</v>
      </c>
      <c r="J170" s="14">
        <v>11482709535.228191</v>
      </c>
      <c r="K170" s="14">
        <f>IF(J170=0, VLOOKUP(B170, 'Data (2)'!$B$5:$BP$270, COLUMNS('Data (2)'!$B$5:$BP$5) - 1, FALSE),J170)</f>
        <v>11482709535.228191</v>
      </c>
      <c r="L170" s="14">
        <f t="shared" si="15"/>
        <v>2023</v>
      </c>
      <c r="M170" s="15">
        <f>IF(K170=0, VLOOKUP(B170, 'Data (2)'!$B$5:$BP$270, COLUMNS('Data (2)'!$B$5:$BP$5) - 2, FALSE),K170)</f>
        <v>11482709535.228191</v>
      </c>
      <c r="N170" s="15">
        <f t="shared" si="16"/>
        <v>2023</v>
      </c>
      <c r="O170" s="10">
        <f>IF(K170=0, VLOOKUP(B170, 'Data (2)'!$B$5:$BP$270, COLUMNS('Data (2)'!$B$5:$BP$5) - 3, FALSE),K170)</f>
        <v>11482709535.228191</v>
      </c>
      <c r="P170" s="11">
        <f t="shared" si="17"/>
        <v>2023</v>
      </c>
    </row>
    <row r="171" spans="1:16" x14ac:dyDescent="0.3">
      <c r="A171" t="str">
        <f>Data!A174</f>
        <v>Malaysia</v>
      </c>
      <c r="B171" t="str">
        <f>Data!B174</f>
        <v>MYS</v>
      </c>
      <c r="C171" s="14">
        <v>11691.361274299899</v>
      </c>
      <c r="D171" s="14">
        <f>IF(C171=0, VLOOKUP(B171, Data!$B$5:$BP$270, COLUMNS(Data!$B$5:$BP$5) - 1, FALSE), C171)</f>
        <v>11691.361274299899</v>
      </c>
      <c r="E171" s="14">
        <f t="shared" si="12"/>
        <v>2023</v>
      </c>
      <c r="F171" s="15">
        <f>IF(D171=0, VLOOKUP(B171, Data!$B$5:$BP$270, COLUMNS(Data!$B$5:$BP$5) - 2, FALSE), D171)</f>
        <v>11691.361274299899</v>
      </c>
      <c r="G171" s="15">
        <f t="shared" si="13"/>
        <v>2023</v>
      </c>
      <c r="H171" s="7">
        <f>IF(D171=0, VLOOKUP(B171, Data!$B$5:$BP$270, COLUMNS(Data!$B$5:$BP$5) - 3, FALSE), D171)</f>
        <v>11691.361274299899</v>
      </c>
      <c r="I171" s="8">
        <f t="shared" si="14"/>
        <v>2023</v>
      </c>
      <c r="J171" s="14">
        <v>401113360563.34998</v>
      </c>
      <c r="K171" s="14">
        <f>IF(J171=0, VLOOKUP(B171, 'Data (2)'!$B$5:$BP$270, COLUMNS('Data (2)'!$B$5:$BP$5) - 1, FALSE),J171)</f>
        <v>401113360563.34998</v>
      </c>
      <c r="L171" s="14">
        <f t="shared" si="15"/>
        <v>2023</v>
      </c>
      <c r="M171" s="15">
        <f>IF(K171=0, VLOOKUP(B171, 'Data (2)'!$B$5:$BP$270, COLUMNS('Data (2)'!$B$5:$BP$5) - 2, FALSE),K171)</f>
        <v>401113360563.34998</v>
      </c>
      <c r="N171" s="15">
        <f t="shared" si="16"/>
        <v>2023</v>
      </c>
      <c r="O171" s="10">
        <f>IF(K171=0, VLOOKUP(B171, 'Data (2)'!$B$5:$BP$270, COLUMNS('Data (2)'!$B$5:$BP$5) - 3, FALSE),K171)</f>
        <v>401113360563.34998</v>
      </c>
      <c r="P171" s="11">
        <f t="shared" si="17"/>
        <v>2023</v>
      </c>
    </row>
    <row r="172" spans="1:16" x14ac:dyDescent="0.3">
      <c r="A172" t="str">
        <f>Data!A175</f>
        <v>North America</v>
      </c>
      <c r="B172" t="str">
        <f>Data!B175</f>
        <v>NAC</v>
      </c>
      <c r="C172" s="14">
        <v>62823.200984492061</v>
      </c>
      <c r="D172" s="14">
        <f>IF(C172=0, VLOOKUP(B172, Data!$B$5:$BP$270, COLUMNS(Data!$B$5:$BP$5) - 1, FALSE), C172)</f>
        <v>62823.200984492061</v>
      </c>
      <c r="E172" s="14">
        <f t="shared" si="12"/>
        <v>2023</v>
      </c>
      <c r="F172" s="15">
        <f>IF(D172=0, VLOOKUP(B172, Data!$B$5:$BP$270, COLUMNS(Data!$B$5:$BP$5) - 2, FALSE), D172)</f>
        <v>62823.200984492061</v>
      </c>
      <c r="G172" s="15">
        <f t="shared" si="13"/>
        <v>2023</v>
      </c>
      <c r="H172" s="7">
        <f>IF(D172=0, VLOOKUP(B172, Data!$B$5:$BP$270, COLUMNS(Data!$B$5:$BP$5) - 3, FALSE), D172)</f>
        <v>62823.200984492061</v>
      </c>
      <c r="I172" s="8">
        <f t="shared" si="14"/>
        <v>2023</v>
      </c>
      <c r="J172" s="14">
        <v>23563484041823.488</v>
      </c>
      <c r="K172" s="14">
        <f>IF(J172=0, VLOOKUP(B172, 'Data (2)'!$B$5:$BP$270, COLUMNS('Data (2)'!$B$5:$BP$5) - 1, FALSE),J172)</f>
        <v>23563484041823.488</v>
      </c>
      <c r="L172" s="14">
        <f t="shared" si="15"/>
        <v>2023</v>
      </c>
      <c r="M172" s="15">
        <f>IF(K172=0, VLOOKUP(B172, 'Data (2)'!$B$5:$BP$270, COLUMNS('Data (2)'!$B$5:$BP$5) - 2, FALSE),K172)</f>
        <v>23563484041823.488</v>
      </c>
      <c r="N172" s="15">
        <f t="shared" si="16"/>
        <v>2023</v>
      </c>
      <c r="O172" s="10">
        <f>IF(K172=0, VLOOKUP(B172, 'Data (2)'!$B$5:$BP$270, COLUMNS('Data (2)'!$B$5:$BP$5) - 3, FALSE),K172)</f>
        <v>23563484041823.488</v>
      </c>
      <c r="P172" s="11">
        <f t="shared" si="17"/>
        <v>2023</v>
      </c>
    </row>
    <row r="173" spans="1:16" x14ac:dyDescent="0.3">
      <c r="A173" t="str">
        <f>Data!A176</f>
        <v>Namibia</v>
      </c>
      <c r="B173" t="str">
        <f>Data!B176</f>
        <v>NAM</v>
      </c>
      <c r="C173" s="14">
        <v>4511.8893965834513</v>
      </c>
      <c r="D173" s="14">
        <f>IF(C173=0, VLOOKUP(B173, Data!$B$5:$BP$270, COLUMNS(Data!$B$5:$BP$5) - 1, FALSE), C173)</f>
        <v>4511.8893965834513</v>
      </c>
      <c r="E173" s="14">
        <f t="shared" si="12"/>
        <v>2023</v>
      </c>
      <c r="F173" s="15">
        <f>IF(D173=0, VLOOKUP(B173, Data!$B$5:$BP$270, COLUMNS(Data!$B$5:$BP$5) - 2, FALSE), D173)</f>
        <v>4511.8893965834513</v>
      </c>
      <c r="G173" s="15">
        <f t="shared" si="13"/>
        <v>2023</v>
      </c>
      <c r="H173" s="7">
        <f>IF(D173=0, VLOOKUP(B173, Data!$B$5:$BP$270, COLUMNS(Data!$B$5:$BP$5) - 3, FALSE), D173)</f>
        <v>4511.8893965834513</v>
      </c>
      <c r="I173" s="8">
        <f t="shared" si="14"/>
        <v>2023</v>
      </c>
      <c r="J173" s="14">
        <v>11749736033.67952</v>
      </c>
      <c r="K173" s="14">
        <f>IF(J173=0, VLOOKUP(B173, 'Data (2)'!$B$5:$BP$270, COLUMNS('Data (2)'!$B$5:$BP$5) - 1, FALSE),J173)</f>
        <v>11749736033.67952</v>
      </c>
      <c r="L173" s="14">
        <f t="shared" si="15"/>
        <v>2023</v>
      </c>
      <c r="M173" s="15">
        <f>IF(K173=0, VLOOKUP(B173, 'Data (2)'!$B$5:$BP$270, COLUMNS('Data (2)'!$B$5:$BP$5) - 2, FALSE),K173)</f>
        <v>11749736033.67952</v>
      </c>
      <c r="N173" s="15">
        <f t="shared" si="16"/>
        <v>2023</v>
      </c>
      <c r="O173" s="10">
        <f>IF(K173=0, VLOOKUP(B173, 'Data (2)'!$B$5:$BP$270, COLUMNS('Data (2)'!$B$5:$BP$5) - 3, FALSE),K173)</f>
        <v>11749736033.67952</v>
      </c>
      <c r="P173" s="11">
        <f t="shared" si="17"/>
        <v>2023</v>
      </c>
    </row>
    <row r="174" spans="1:16" x14ac:dyDescent="0.3">
      <c r="A174" t="str">
        <f>Data!A177</f>
        <v>New Caledonia</v>
      </c>
      <c r="B174" t="str">
        <f>Data!B177</f>
        <v>NCL</v>
      </c>
      <c r="C174" s="14">
        <v>0</v>
      </c>
      <c r="D174" s="14">
        <f>IF(C174=0, VLOOKUP(B174, Data!$B$5:$BP$270, COLUMNS(Data!$B$5:$BP$5) - 1, FALSE), C174)</f>
        <v>0</v>
      </c>
      <c r="E174" s="14">
        <f t="shared" si="12"/>
        <v>2023</v>
      </c>
      <c r="F174" s="15">
        <f>IF(D174=0, VLOOKUP(B174, Data!$B$5:$BP$270, COLUMNS(Data!$B$5:$BP$5) - 2, FALSE), D174)</f>
        <v>0</v>
      </c>
      <c r="G174" s="15">
        <f t="shared" si="13"/>
        <v>2021</v>
      </c>
      <c r="H174" s="7">
        <f>IF(D174=0, VLOOKUP(B174, Data!$B$5:$BP$270, COLUMNS(Data!$B$5:$BP$5) - 3, FALSE), D174)</f>
        <v>0</v>
      </c>
      <c r="I174" s="8">
        <f t="shared" si="14"/>
        <v>2020</v>
      </c>
      <c r="J174" s="14">
        <v>0</v>
      </c>
      <c r="K174" s="14">
        <f>IF(J174=0, VLOOKUP(B174, 'Data (2)'!$B$5:$BP$270, COLUMNS('Data (2)'!$B$5:$BP$5) - 1, FALSE),J174)</f>
        <v>0</v>
      </c>
      <c r="L174" s="14">
        <f t="shared" si="15"/>
        <v>2023</v>
      </c>
      <c r="M174" s="15">
        <f>IF(K174=0, VLOOKUP(B174, 'Data (2)'!$B$5:$BP$270, COLUMNS('Data (2)'!$B$5:$BP$5) - 2, FALSE),K174)</f>
        <v>0</v>
      </c>
      <c r="N174" s="15">
        <f t="shared" si="16"/>
        <v>2021</v>
      </c>
      <c r="O174" s="10">
        <f>IF(K174=0, VLOOKUP(B174, 'Data (2)'!$B$5:$BP$270, COLUMNS('Data (2)'!$B$5:$BP$5) - 3, FALSE),K174)</f>
        <v>0</v>
      </c>
      <c r="P174" s="11">
        <f t="shared" si="17"/>
        <v>2020</v>
      </c>
    </row>
    <row r="175" spans="1:16" x14ac:dyDescent="0.3">
      <c r="A175" t="str">
        <f>Data!A178</f>
        <v>Niger</v>
      </c>
      <c r="B175" t="str">
        <f>Data!B178</f>
        <v>NER</v>
      </c>
      <c r="C175" s="14">
        <v>540.58482431009816</v>
      </c>
      <c r="D175" s="14">
        <f>IF(C175=0, VLOOKUP(B175, Data!$B$5:$BP$270, COLUMNS(Data!$B$5:$BP$5) - 1, FALSE), C175)</f>
        <v>540.58482431009816</v>
      </c>
      <c r="E175" s="14">
        <f t="shared" si="12"/>
        <v>2023</v>
      </c>
      <c r="F175" s="15">
        <f>IF(D175=0, VLOOKUP(B175, Data!$B$5:$BP$270, COLUMNS(Data!$B$5:$BP$5) - 2, FALSE), D175)</f>
        <v>540.58482431009816</v>
      </c>
      <c r="G175" s="15">
        <f t="shared" si="13"/>
        <v>2023</v>
      </c>
      <c r="H175" s="7">
        <f>IF(D175=0, VLOOKUP(B175, Data!$B$5:$BP$270, COLUMNS(Data!$B$5:$BP$5) - 3, FALSE), D175)</f>
        <v>540.58482431009816</v>
      </c>
      <c r="I175" s="8">
        <f t="shared" si="14"/>
        <v>2023</v>
      </c>
      <c r="J175" s="14">
        <v>14705444103.890184</v>
      </c>
      <c r="K175" s="14">
        <f>IF(J175=0, VLOOKUP(B175, 'Data (2)'!$B$5:$BP$270, COLUMNS('Data (2)'!$B$5:$BP$5) - 1, FALSE),J175)</f>
        <v>14705444103.890184</v>
      </c>
      <c r="L175" s="14">
        <f t="shared" si="15"/>
        <v>2023</v>
      </c>
      <c r="M175" s="15">
        <f>IF(K175=0, VLOOKUP(B175, 'Data (2)'!$B$5:$BP$270, COLUMNS('Data (2)'!$B$5:$BP$5) - 2, FALSE),K175)</f>
        <v>14705444103.890184</v>
      </c>
      <c r="N175" s="15">
        <f t="shared" si="16"/>
        <v>2023</v>
      </c>
      <c r="O175" s="10">
        <f>IF(K175=0, VLOOKUP(B175, 'Data (2)'!$B$5:$BP$270, COLUMNS('Data (2)'!$B$5:$BP$5) - 3, FALSE),K175)</f>
        <v>14705444103.890184</v>
      </c>
      <c r="P175" s="11">
        <f t="shared" si="17"/>
        <v>2023</v>
      </c>
    </row>
    <row r="176" spans="1:16" x14ac:dyDescent="0.3">
      <c r="A176" t="str">
        <f>Data!A179</f>
        <v>Nigeria</v>
      </c>
      <c r="B176" t="str">
        <f>Data!B179</f>
        <v>NGA</v>
      </c>
      <c r="C176" s="14">
        <v>2460.3944955705724</v>
      </c>
      <c r="D176" s="14">
        <f>IF(C176=0, VLOOKUP(B176, Data!$B$5:$BP$270, COLUMNS(Data!$B$5:$BP$5) - 1, FALSE), C176)</f>
        <v>2460.3944955705724</v>
      </c>
      <c r="E176" s="14">
        <f t="shared" si="12"/>
        <v>2023</v>
      </c>
      <c r="F176" s="15">
        <f>IF(D176=0, VLOOKUP(B176, Data!$B$5:$BP$270, COLUMNS(Data!$B$5:$BP$5) - 2, FALSE), D176)</f>
        <v>2460.3944955705724</v>
      </c>
      <c r="G176" s="15">
        <f t="shared" si="13"/>
        <v>2023</v>
      </c>
      <c r="H176" s="7">
        <f>IF(D176=0, VLOOKUP(B176, Data!$B$5:$BP$270, COLUMNS(Data!$B$5:$BP$5) - 3, FALSE), D176)</f>
        <v>2460.3944955705724</v>
      </c>
      <c r="I176" s="8">
        <f t="shared" si="14"/>
        <v>2023</v>
      </c>
      <c r="J176" s="14">
        <v>550647684655.99756</v>
      </c>
      <c r="K176" s="14">
        <f>IF(J176=0, VLOOKUP(B176, 'Data (2)'!$B$5:$BP$270, COLUMNS('Data (2)'!$B$5:$BP$5) - 1, FALSE),J176)</f>
        <v>550647684655.99756</v>
      </c>
      <c r="L176" s="14">
        <f t="shared" si="15"/>
        <v>2023</v>
      </c>
      <c r="M176" s="15">
        <f>IF(K176=0, VLOOKUP(B176, 'Data (2)'!$B$5:$BP$270, COLUMNS('Data (2)'!$B$5:$BP$5) - 2, FALSE),K176)</f>
        <v>550647684655.99756</v>
      </c>
      <c r="N176" s="15">
        <f t="shared" si="16"/>
        <v>2023</v>
      </c>
      <c r="O176" s="10">
        <f>IF(K176=0, VLOOKUP(B176, 'Data (2)'!$B$5:$BP$270, COLUMNS('Data (2)'!$B$5:$BP$5) - 3, FALSE),K176)</f>
        <v>550647684655.99756</v>
      </c>
      <c r="P176" s="11">
        <f t="shared" si="17"/>
        <v>2023</v>
      </c>
    </row>
    <row r="177" spans="1:16" x14ac:dyDescent="0.3">
      <c r="A177" t="str">
        <f>Data!A180</f>
        <v>Nicaragua</v>
      </c>
      <c r="B177" t="str">
        <f>Data!B180</f>
        <v>NIC</v>
      </c>
      <c r="C177" s="14">
        <v>2185.4481346040861</v>
      </c>
      <c r="D177" s="14">
        <f>IF(C177=0, VLOOKUP(B177, Data!$B$5:$BP$270, COLUMNS(Data!$B$5:$BP$5) - 1, FALSE), C177)</f>
        <v>2185.4481346040861</v>
      </c>
      <c r="E177" s="14">
        <f t="shared" si="12"/>
        <v>2023</v>
      </c>
      <c r="F177" s="15">
        <f>IF(D177=0, VLOOKUP(B177, Data!$B$5:$BP$270, COLUMNS(Data!$B$5:$BP$5) - 2, FALSE), D177)</f>
        <v>2185.4481346040861</v>
      </c>
      <c r="G177" s="15">
        <f t="shared" si="13"/>
        <v>2023</v>
      </c>
      <c r="H177" s="7">
        <f>IF(D177=0, VLOOKUP(B177, Data!$B$5:$BP$270, COLUMNS(Data!$B$5:$BP$5) - 3, FALSE), D177)</f>
        <v>2185.4481346040861</v>
      </c>
      <c r="I177" s="8">
        <f t="shared" si="14"/>
        <v>2023</v>
      </c>
      <c r="J177" s="14">
        <v>15399345045.342119</v>
      </c>
      <c r="K177" s="14">
        <f>IF(J177=0, VLOOKUP(B177, 'Data (2)'!$B$5:$BP$270, COLUMNS('Data (2)'!$B$5:$BP$5) - 1, FALSE),J177)</f>
        <v>15399345045.342119</v>
      </c>
      <c r="L177" s="14">
        <f t="shared" si="15"/>
        <v>2023</v>
      </c>
      <c r="M177" s="15">
        <f>IF(K177=0, VLOOKUP(B177, 'Data (2)'!$B$5:$BP$270, COLUMNS('Data (2)'!$B$5:$BP$5) - 2, FALSE),K177)</f>
        <v>15399345045.342119</v>
      </c>
      <c r="N177" s="15">
        <f t="shared" si="16"/>
        <v>2023</v>
      </c>
      <c r="O177" s="10">
        <f>IF(K177=0, VLOOKUP(B177, 'Data (2)'!$B$5:$BP$270, COLUMNS('Data (2)'!$B$5:$BP$5) - 3, FALSE),K177)</f>
        <v>15399345045.342119</v>
      </c>
      <c r="P177" s="11">
        <f t="shared" si="17"/>
        <v>2023</v>
      </c>
    </row>
    <row r="178" spans="1:16" x14ac:dyDescent="0.3">
      <c r="A178" t="str">
        <f>Data!A181</f>
        <v>Netherlands</v>
      </c>
      <c r="B178" t="str">
        <f>Data!B181</f>
        <v>NLD</v>
      </c>
      <c r="C178" s="14">
        <v>50100.191367887346</v>
      </c>
      <c r="D178" s="14">
        <f>IF(C178=0, VLOOKUP(B178, Data!$B$5:$BP$270, COLUMNS(Data!$B$5:$BP$5) - 1, FALSE), C178)</f>
        <v>50100.191367887346</v>
      </c>
      <c r="E178" s="14">
        <f t="shared" si="12"/>
        <v>2023</v>
      </c>
      <c r="F178" s="15">
        <f>IF(D178=0, VLOOKUP(B178, Data!$B$5:$BP$270, COLUMNS(Data!$B$5:$BP$5) - 2, FALSE), D178)</f>
        <v>50100.191367887346</v>
      </c>
      <c r="G178" s="15">
        <f t="shared" si="13"/>
        <v>2023</v>
      </c>
      <c r="H178" s="7">
        <f>IF(D178=0, VLOOKUP(B178, Data!$B$5:$BP$270, COLUMNS(Data!$B$5:$BP$5) - 3, FALSE), D178)</f>
        <v>50100.191367887346</v>
      </c>
      <c r="I178" s="8">
        <f t="shared" si="14"/>
        <v>2023</v>
      </c>
      <c r="J178" s="14">
        <v>895765770359.84534</v>
      </c>
      <c r="K178" s="14">
        <f>IF(J178=0, VLOOKUP(B178, 'Data (2)'!$B$5:$BP$270, COLUMNS('Data (2)'!$B$5:$BP$5) - 1, FALSE),J178)</f>
        <v>895765770359.84534</v>
      </c>
      <c r="L178" s="14">
        <f t="shared" si="15"/>
        <v>2023</v>
      </c>
      <c r="M178" s="15">
        <f>IF(K178=0, VLOOKUP(B178, 'Data (2)'!$B$5:$BP$270, COLUMNS('Data (2)'!$B$5:$BP$5) - 2, FALSE),K178)</f>
        <v>895765770359.84534</v>
      </c>
      <c r="N178" s="15">
        <f t="shared" si="16"/>
        <v>2023</v>
      </c>
      <c r="O178" s="10">
        <f>IF(K178=0, VLOOKUP(B178, 'Data (2)'!$B$5:$BP$270, COLUMNS('Data (2)'!$B$5:$BP$5) - 3, FALSE),K178)</f>
        <v>895765770359.84534</v>
      </c>
      <c r="P178" s="11">
        <f t="shared" si="17"/>
        <v>2023</v>
      </c>
    </row>
    <row r="179" spans="1:16" x14ac:dyDescent="0.3">
      <c r="A179" t="str">
        <f>Data!A182</f>
        <v>Norway</v>
      </c>
      <c r="B179" t="str">
        <f>Data!B182</f>
        <v>NOR</v>
      </c>
      <c r="C179" s="14">
        <v>78939.404767237051</v>
      </c>
      <c r="D179" s="14">
        <f>IF(C179=0, VLOOKUP(B179, Data!$B$5:$BP$270, COLUMNS(Data!$B$5:$BP$5) - 1, FALSE), C179)</f>
        <v>78939.404767237051</v>
      </c>
      <c r="E179" s="14">
        <f t="shared" si="12"/>
        <v>2023</v>
      </c>
      <c r="F179" s="15">
        <f>IF(D179=0, VLOOKUP(B179, Data!$B$5:$BP$270, COLUMNS(Data!$B$5:$BP$5) - 2, FALSE), D179)</f>
        <v>78939.404767237051</v>
      </c>
      <c r="G179" s="15">
        <f t="shared" si="13"/>
        <v>2023</v>
      </c>
      <c r="H179" s="7">
        <f>IF(D179=0, VLOOKUP(B179, Data!$B$5:$BP$270, COLUMNS(Data!$B$5:$BP$5) - 3, FALSE), D179)</f>
        <v>78939.404767237051</v>
      </c>
      <c r="I179" s="8">
        <f t="shared" si="14"/>
        <v>2023</v>
      </c>
      <c r="J179" s="14">
        <v>435713464916.81299</v>
      </c>
      <c r="K179" s="14">
        <f>IF(J179=0, VLOOKUP(B179, 'Data (2)'!$B$5:$BP$270, COLUMNS('Data (2)'!$B$5:$BP$5) - 1, FALSE),J179)</f>
        <v>435713464916.81299</v>
      </c>
      <c r="L179" s="14">
        <f t="shared" si="15"/>
        <v>2023</v>
      </c>
      <c r="M179" s="15">
        <f>IF(K179=0, VLOOKUP(B179, 'Data (2)'!$B$5:$BP$270, COLUMNS('Data (2)'!$B$5:$BP$5) - 2, FALSE),K179)</f>
        <v>435713464916.81299</v>
      </c>
      <c r="N179" s="15">
        <f t="shared" si="16"/>
        <v>2023</v>
      </c>
      <c r="O179" s="10">
        <f>IF(K179=0, VLOOKUP(B179, 'Data (2)'!$B$5:$BP$270, COLUMNS('Data (2)'!$B$5:$BP$5) - 3, FALSE),K179)</f>
        <v>435713464916.81299</v>
      </c>
      <c r="P179" s="11">
        <f t="shared" si="17"/>
        <v>2023</v>
      </c>
    </row>
    <row r="180" spans="1:16" x14ac:dyDescent="0.3">
      <c r="A180" t="str">
        <f>Data!A183</f>
        <v>Nepal</v>
      </c>
      <c r="B180" t="str">
        <f>Data!B183</f>
        <v>NPL</v>
      </c>
      <c r="C180" s="14">
        <v>1091.8956914109297</v>
      </c>
      <c r="D180" s="14">
        <f>IF(C180=0, VLOOKUP(B180, Data!$B$5:$BP$270, COLUMNS(Data!$B$5:$BP$5) - 1, FALSE), C180)</f>
        <v>1091.8956914109297</v>
      </c>
      <c r="E180" s="14">
        <f t="shared" si="12"/>
        <v>2023</v>
      </c>
      <c r="F180" s="15">
        <f>IF(D180=0, VLOOKUP(B180, Data!$B$5:$BP$270, COLUMNS(Data!$B$5:$BP$5) - 2, FALSE), D180)</f>
        <v>1091.8956914109297</v>
      </c>
      <c r="G180" s="15">
        <f t="shared" si="13"/>
        <v>2023</v>
      </c>
      <c r="H180" s="7">
        <f>IF(D180=0, VLOOKUP(B180, Data!$B$5:$BP$270, COLUMNS(Data!$B$5:$BP$5) - 3, FALSE), D180)</f>
        <v>1091.8956914109297</v>
      </c>
      <c r="I180" s="8">
        <f t="shared" si="14"/>
        <v>2023</v>
      </c>
      <c r="J180" s="14">
        <v>33735853500.290012</v>
      </c>
      <c r="K180" s="14">
        <f>IF(J180=0, VLOOKUP(B180, 'Data (2)'!$B$5:$BP$270, COLUMNS('Data (2)'!$B$5:$BP$5) - 1, FALSE),J180)</f>
        <v>33735853500.290012</v>
      </c>
      <c r="L180" s="14">
        <f t="shared" si="15"/>
        <v>2023</v>
      </c>
      <c r="M180" s="15">
        <f>IF(K180=0, VLOOKUP(B180, 'Data (2)'!$B$5:$BP$270, COLUMNS('Data (2)'!$B$5:$BP$5) - 2, FALSE),K180)</f>
        <v>33735853500.290012</v>
      </c>
      <c r="N180" s="15">
        <f t="shared" si="16"/>
        <v>2023</v>
      </c>
      <c r="O180" s="10">
        <f>IF(K180=0, VLOOKUP(B180, 'Data (2)'!$B$5:$BP$270, COLUMNS('Data (2)'!$B$5:$BP$5) - 3, FALSE),K180)</f>
        <v>33735853500.290012</v>
      </c>
      <c r="P180" s="11">
        <f t="shared" si="17"/>
        <v>2023</v>
      </c>
    </row>
    <row r="181" spans="1:16" x14ac:dyDescent="0.3">
      <c r="A181" t="str">
        <f>Data!A184</f>
        <v>Nauru</v>
      </c>
      <c r="B181" t="str">
        <f>Data!B184</f>
        <v>NRU</v>
      </c>
      <c r="C181" s="14">
        <v>7847.6648708393504</v>
      </c>
      <c r="D181" s="14">
        <f>IF(C181=0, VLOOKUP(B181, Data!$B$5:$BP$270, COLUMNS(Data!$B$5:$BP$5) - 1, FALSE), C181)</f>
        <v>7847.6648708393504</v>
      </c>
      <c r="E181" s="14">
        <f t="shared" si="12"/>
        <v>2023</v>
      </c>
      <c r="F181" s="15">
        <f>IF(D181=0, VLOOKUP(B181, Data!$B$5:$BP$270, COLUMNS(Data!$B$5:$BP$5) - 2, FALSE), D181)</f>
        <v>7847.6648708393504</v>
      </c>
      <c r="G181" s="15">
        <f t="shared" si="13"/>
        <v>2023</v>
      </c>
      <c r="H181" s="7">
        <f>IF(D181=0, VLOOKUP(B181, Data!$B$5:$BP$270, COLUMNS(Data!$B$5:$BP$5) - 3, FALSE), D181)</f>
        <v>7847.6648708393504</v>
      </c>
      <c r="I181" s="8">
        <f t="shared" si="14"/>
        <v>2023</v>
      </c>
      <c r="J181" s="14">
        <v>100293157.0493269</v>
      </c>
      <c r="K181" s="14">
        <f>IF(J181=0, VLOOKUP(B181, 'Data (2)'!$B$5:$BP$270, COLUMNS('Data (2)'!$B$5:$BP$5) - 1, FALSE),J181)</f>
        <v>100293157.0493269</v>
      </c>
      <c r="L181" s="14">
        <f t="shared" si="15"/>
        <v>2023</v>
      </c>
      <c r="M181" s="15">
        <f>IF(K181=0, VLOOKUP(B181, 'Data (2)'!$B$5:$BP$270, COLUMNS('Data (2)'!$B$5:$BP$5) - 2, FALSE),K181)</f>
        <v>100293157.0493269</v>
      </c>
      <c r="N181" s="15">
        <f t="shared" si="16"/>
        <v>2023</v>
      </c>
      <c r="O181" s="10">
        <f>IF(K181=0, VLOOKUP(B181, 'Data (2)'!$B$5:$BP$270, COLUMNS('Data (2)'!$B$5:$BP$5) - 3, FALSE),K181)</f>
        <v>100293157.0493269</v>
      </c>
      <c r="P181" s="11">
        <f t="shared" si="17"/>
        <v>2023</v>
      </c>
    </row>
    <row r="182" spans="1:16" x14ac:dyDescent="0.3">
      <c r="A182" t="str">
        <f>Data!A185</f>
        <v>New Zealand</v>
      </c>
      <c r="B182" t="str">
        <f>Data!B185</f>
        <v>NZL</v>
      </c>
      <c r="C182" s="14">
        <v>41724.968527083045</v>
      </c>
      <c r="D182" s="14">
        <f>IF(C182=0, VLOOKUP(B182, Data!$B$5:$BP$270, COLUMNS(Data!$B$5:$BP$5) - 1, FALSE), C182)</f>
        <v>41724.968527083045</v>
      </c>
      <c r="E182" s="14">
        <f t="shared" si="12"/>
        <v>2023</v>
      </c>
      <c r="F182" s="15">
        <f>IF(D182=0, VLOOKUP(B182, Data!$B$5:$BP$270, COLUMNS(Data!$B$5:$BP$5) - 2, FALSE), D182)</f>
        <v>41724.968527083045</v>
      </c>
      <c r="G182" s="15">
        <f t="shared" si="13"/>
        <v>2023</v>
      </c>
      <c r="H182" s="7">
        <f>IF(D182=0, VLOOKUP(B182, Data!$B$5:$BP$270, COLUMNS(Data!$B$5:$BP$5) - 3, FALSE), D182)</f>
        <v>41724.968527083045</v>
      </c>
      <c r="I182" s="8">
        <f t="shared" si="14"/>
        <v>2023</v>
      </c>
      <c r="J182" s="14">
        <v>217933683113.80746</v>
      </c>
      <c r="K182" s="14">
        <f>IF(J182=0, VLOOKUP(B182, 'Data (2)'!$B$5:$BP$270, COLUMNS('Data (2)'!$B$5:$BP$5) - 1, FALSE),J182)</f>
        <v>217933683113.80746</v>
      </c>
      <c r="L182" s="14">
        <f t="shared" si="15"/>
        <v>2023</v>
      </c>
      <c r="M182" s="15">
        <f>IF(K182=0, VLOOKUP(B182, 'Data (2)'!$B$5:$BP$270, COLUMNS('Data (2)'!$B$5:$BP$5) - 2, FALSE),K182)</f>
        <v>217933683113.80746</v>
      </c>
      <c r="N182" s="15">
        <f t="shared" si="16"/>
        <v>2023</v>
      </c>
      <c r="O182" s="10">
        <f>IF(K182=0, VLOOKUP(B182, 'Data (2)'!$B$5:$BP$270, COLUMNS('Data (2)'!$B$5:$BP$5) - 3, FALSE),K182)</f>
        <v>217933683113.80746</v>
      </c>
      <c r="P182" s="11">
        <f t="shared" si="17"/>
        <v>2023</v>
      </c>
    </row>
    <row r="183" spans="1:16" x14ac:dyDescent="0.3">
      <c r="A183" t="str">
        <f>Data!A186</f>
        <v>OECD members</v>
      </c>
      <c r="B183" t="str">
        <f>Data!B186</f>
        <v>OED</v>
      </c>
      <c r="C183" s="14">
        <v>39640.280560952961</v>
      </c>
      <c r="D183" s="14">
        <f>IF(C183=0, VLOOKUP(B183, Data!$B$5:$BP$270, COLUMNS(Data!$B$5:$BP$5) - 1, FALSE), C183)</f>
        <v>39640.280560952961</v>
      </c>
      <c r="E183" s="14">
        <f t="shared" si="12"/>
        <v>2023</v>
      </c>
      <c r="F183" s="15">
        <f>IF(D183=0, VLOOKUP(B183, Data!$B$5:$BP$270, COLUMNS(Data!$B$5:$BP$5) - 2, FALSE), D183)</f>
        <v>39640.280560952961</v>
      </c>
      <c r="G183" s="15">
        <f t="shared" si="13"/>
        <v>2023</v>
      </c>
      <c r="H183" s="7">
        <f>IF(D183=0, VLOOKUP(B183, Data!$B$5:$BP$270, COLUMNS(Data!$B$5:$BP$5) - 3, FALSE), D183)</f>
        <v>39640.280560952961</v>
      </c>
      <c r="I183" s="8">
        <f t="shared" si="14"/>
        <v>2023</v>
      </c>
      <c r="J183" s="14">
        <v>54902012663425.859</v>
      </c>
      <c r="K183" s="14">
        <f>IF(J183=0, VLOOKUP(B183, 'Data (2)'!$B$5:$BP$270, COLUMNS('Data (2)'!$B$5:$BP$5) - 1, FALSE),J183)</f>
        <v>54902012663425.859</v>
      </c>
      <c r="L183" s="14">
        <f t="shared" si="15"/>
        <v>2023</v>
      </c>
      <c r="M183" s="15">
        <f>IF(K183=0, VLOOKUP(B183, 'Data (2)'!$B$5:$BP$270, COLUMNS('Data (2)'!$B$5:$BP$5) - 2, FALSE),K183)</f>
        <v>54902012663425.859</v>
      </c>
      <c r="N183" s="15">
        <f t="shared" si="16"/>
        <v>2023</v>
      </c>
      <c r="O183" s="10">
        <f>IF(K183=0, VLOOKUP(B183, 'Data (2)'!$B$5:$BP$270, COLUMNS('Data (2)'!$B$5:$BP$5) - 3, FALSE),K183)</f>
        <v>54902012663425.859</v>
      </c>
      <c r="P183" s="11">
        <f t="shared" si="17"/>
        <v>2023</v>
      </c>
    </row>
    <row r="184" spans="1:16" x14ac:dyDescent="0.3">
      <c r="A184" t="str">
        <f>Data!A187</f>
        <v>Oman</v>
      </c>
      <c r="B184" t="str">
        <f>Data!B187</f>
        <v>OMN</v>
      </c>
      <c r="C184" s="14">
        <v>18821.981834529201</v>
      </c>
      <c r="D184" s="14">
        <f>IF(C184=0, VLOOKUP(B184, Data!$B$5:$BP$270, COLUMNS(Data!$B$5:$BP$5) - 1, FALSE), C184)</f>
        <v>18821.981834529201</v>
      </c>
      <c r="E184" s="14">
        <f t="shared" si="12"/>
        <v>2023</v>
      </c>
      <c r="F184" s="15">
        <f>IF(D184=0, VLOOKUP(B184, Data!$B$5:$BP$270, COLUMNS(Data!$B$5:$BP$5) - 2, FALSE), D184)</f>
        <v>18821.981834529201</v>
      </c>
      <c r="G184" s="15">
        <f t="shared" si="13"/>
        <v>2023</v>
      </c>
      <c r="H184" s="7">
        <f>IF(D184=0, VLOOKUP(B184, Data!$B$5:$BP$270, COLUMNS(Data!$B$5:$BP$5) - 3, FALSE), D184)</f>
        <v>18821.981834529201</v>
      </c>
      <c r="I184" s="8">
        <f t="shared" si="14"/>
        <v>2023</v>
      </c>
      <c r="J184" s="14">
        <v>87416511280.578064</v>
      </c>
      <c r="K184" s="14">
        <f>IF(J184=0, VLOOKUP(B184, 'Data (2)'!$B$5:$BP$270, COLUMNS('Data (2)'!$B$5:$BP$5) - 1, FALSE),J184)</f>
        <v>87416511280.578064</v>
      </c>
      <c r="L184" s="14">
        <f t="shared" si="15"/>
        <v>2023</v>
      </c>
      <c r="M184" s="15">
        <f>IF(K184=0, VLOOKUP(B184, 'Data (2)'!$B$5:$BP$270, COLUMNS('Data (2)'!$B$5:$BP$5) - 2, FALSE),K184)</f>
        <v>87416511280.578064</v>
      </c>
      <c r="N184" s="15">
        <f t="shared" si="16"/>
        <v>2023</v>
      </c>
      <c r="O184" s="10">
        <f>IF(K184=0, VLOOKUP(B184, 'Data (2)'!$B$5:$BP$270, COLUMNS('Data (2)'!$B$5:$BP$5) - 3, FALSE),K184)</f>
        <v>87416511280.578064</v>
      </c>
      <c r="P184" s="11">
        <f t="shared" si="17"/>
        <v>2023</v>
      </c>
    </row>
    <row r="185" spans="1:16" x14ac:dyDescent="0.3">
      <c r="A185" t="str">
        <f>Data!A188</f>
        <v>Other small states</v>
      </c>
      <c r="B185" t="str">
        <f>Data!B188</f>
        <v>OSS</v>
      </c>
      <c r="C185" s="14">
        <v>13507.378289703123</v>
      </c>
      <c r="D185" s="14">
        <f>IF(C185=0, VLOOKUP(B185, Data!$B$5:$BP$270, COLUMNS(Data!$B$5:$BP$5) - 1, FALSE), C185)</f>
        <v>13507.378289703123</v>
      </c>
      <c r="E185" s="14">
        <f t="shared" si="12"/>
        <v>2023</v>
      </c>
      <c r="F185" s="15">
        <f>IF(D185=0, VLOOKUP(B185, Data!$B$5:$BP$270, COLUMNS(Data!$B$5:$BP$5) - 2, FALSE), D185)</f>
        <v>13507.378289703123</v>
      </c>
      <c r="G185" s="15">
        <f t="shared" si="13"/>
        <v>2023</v>
      </c>
      <c r="H185" s="7">
        <f>IF(D185=0, VLOOKUP(B185, Data!$B$5:$BP$270, COLUMNS(Data!$B$5:$BP$5) - 3, FALSE), D185)</f>
        <v>13507.378289703123</v>
      </c>
      <c r="I185" s="8">
        <f t="shared" si="14"/>
        <v>2023</v>
      </c>
      <c r="J185" s="14">
        <v>192355021783.172</v>
      </c>
      <c r="K185" s="14">
        <f>IF(J185=0, VLOOKUP(B185, 'Data (2)'!$B$5:$BP$270, COLUMNS('Data (2)'!$B$5:$BP$5) - 1, FALSE),J185)</f>
        <v>192355021783.172</v>
      </c>
      <c r="L185" s="14">
        <f t="shared" si="15"/>
        <v>2023</v>
      </c>
      <c r="M185" s="15">
        <f>IF(K185=0, VLOOKUP(B185, 'Data (2)'!$B$5:$BP$270, COLUMNS('Data (2)'!$B$5:$BP$5) - 2, FALSE),K185)</f>
        <v>192355021783.172</v>
      </c>
      <c r="N185" s="15">
        <f t="shared" si="16"/>
        <v>2023</v>
      </c>
      <c r="O185" s="10">
        <f>IF(K185=0, VLOOKUP(B185, 'Data (2)'!$B$5:$BP$270, COLUMNS('Data (2)'!$B$5:$BP$5) - 3, FALSE),K185)</f>
        <v>192355021783.172</v>
      </c>
      <c r="P185" s="11">
        <f t="shared" si="17"/>
        <v>2023</v>
      </c>
    </row>
    <row r="186" spans="1:16" x14ac:dyDescent="0.3">
      <c r="A186" t="str">
        <f>Data!A189</f>
        <v>Pakistan</v>
      </c>
      <c r="B186" t="str">
        <f>Data!B189</f>
        <v>PAK</v>
      </c>
      <c r="C186" s="14">
        <v>1663.9873805729433</v>
      </c>
      <c r="D186" s="14">
        <f>IF(C186=0, VLOOKUP(B186, Data!$B$5:$BP$270, COLUMNS(Data!$B$5:$BP$5) - 1, FALSE), C186)</f>
        <v>1663.9873805729433</v>
      </c>
      <c r="E186" s="14">
        <f t="shared" si="12"/>
        <v>2023</v>
      </c>
      <c r="F186" s="15">
        <f>IF(D186=0, VLOOKUP(B186, Data!$B$5:$BP$270, COLUMNS(Data!$B$5:$BP$5) - 2, FALSE), D186)</f>
        <v>1663.9873805729433</v>
      </c>
      <c r="G186" s="15">
        <f t="shared" si="13"/>
        <v>2023</v>
      </c>
      <c r="H186" s="7">
        <f>IF(D186=0, VLOOKUP(B186, Data!$B$5:$BP$270, COLUMNS(Data!$B$5:$BP$5) - 3, FALSE), D186)</f>
        <v>1663.9873805729433</v>
      </c>
      <c r="I186" s="8">
        <f t="shared" si="14"/>
        <v>2023</v>
      </c>
      <c r="J186" s="14">
        <v>400165100120.7807</v>
      </c>
      <c r="K186" s="14">
        <f>IF(J186=0, VLOOKUP(B186, 'Data (2)'!$B$5:$BP$270, COLUMNS('Data (2)'!$B$5:$BP$5) - 1, FALSE),J186)</f>
        <v>400165100120.7807</v>
      </c>
      <c r="L186" s="14">
        <f t="shared" si="15"/>
        <v>2023</v>
      </c>
      <c r="M186" s="15">
        <f>IF(K186=0, VLOOKUP(B186, 'Data (2)'!$B$5:$BP$270, COLUMNS('Data (2)'!$B$5:$BP$5) - 2, FALSE),K186)</f>
        <v>400165100120.7807</v>
      </c>
      <c r="N186" s="15">
        <f t="shared" si="16"/>
        <v>2023</v>
      </c>
      <c r="O186" s="10">
        <f>IF(K186=0, VLOOKUP(B186, 'Data (2)'!$B$5:$BP$270, COLUMNS('Data (2)'!$B$5:$BP$5) - 3, FALSE),K186)</f>
        <v>400165100120.7807</v>
      </c>
      <c r="P186" s="11">
        <f t="shared" si="17"/>
        <v>2023</v>
      </c>
    </row>
    <row r="187" spans="1:16" x14ac:dyDescent="0.3">
      <c r="A187" t="str">
        <f>Data!A190</f>
        <v>Panama</v>
      </c>
      <c r="B187" t="str">
        <f>Data!B190</f>
        <v>PAN</v>
      </c>
      <c r="C187" s="14">
        <v>16294.032602515892</v>
      </c>
      <c r="D187" s="14">
        <f>IF(C187=0, VLOOKUP(B187, Data!$B$5:$BP$270, COLUMNS(Data!$B$5:$BP$5) - 1, FALSE), C187)</f>
        <v>16294.032602515892</v>
      </c>
      <c r="E187" s="14">
        <f t="shared" si="12"/>
        <v>2023</v>
      </c>
      <c r="F187" s="15">
        <f>IF(D187=0, VLOOKUP(B187, Data!$B$5:$BP$270, COLUMNS(Data!$B$5:$BP$5) - 2, FALSE), D187)</f>
        <v>16294.032602515892</v>
      </c>
      <c r="G187" s="15">
        <f t="shared" si="13"/>
        <v>2023</v>
      </c>
      <c r="H187" s="7">
        <f>IF(D187=0, VLOOKUP(B187, Data!$B$5:$BP$270, COLUMNS(Data!$B$5:$BP$5) - 3, FALSE), D187)</f>
        <v>16294.032602515892</v>
      </c>
      <c r="I187" s="8">
        <f t="shared" si="14"/>
        <v>2023</v>
      </c>
      <c r="J187" s="14">
        <v>72803155248.877426</v>
      </c>
      <c r="K187" s="14">
        <f>IF(J187=0, VLOOKUP(B187, 'Data (2)'!$B$5:$BP$270, COLUMNS('Data (2)'!$B$5:$BP$5) - 1, FALSE),J187)</f>
        <v>72803155248.877426</v>
      </c>
      <c r="L187" s="14">
        <f t="shared" si="15"/>
        <v>2023</v>
      </c>
      <c r="M187" s="15">
        <f>IF(K187=0, VLOOKUP(B187, 'Data (2)'!$B$5:$BP$270, COLUMNS('Data (2)'!$B$5:$BP$5) - 2, FALSE),K187)</f>
        <v>72803155248.877426</v>
      </c>
      <c r="N187" s="15">
        <f t="shared" si="16"/>
        <v>2023</v>
      </c>
      <c r="O187" s="10">
        <f>IF(K187=0, VLOOKUP(B187, 'Data (2)'!$B$5:$BP$270, COLUMNS('Data (2)'!$B$5:$BP$5) - 3, FALSE),K187)</f>
        <v>72803155248.877426</v>
      </c>
      <c r="P187" s="11">
        <f t="shared" si="17"/>
        <v>2023</v>
      </c>
    </row>
    <row r="188" spans="1:16" x14ac:dyDescent="0.3">
      <c r="A188" t="str">
        <f>Data!A191</f>
        <v>Peru</v>
      </c>
      <c r="B188" t="str">
        <f>Data!B191</f>
        <v>PER</v>
      </c>
      <c r="C188" s="14">
        <v>6455.8276816672778</v>
      </c>
      <c r="D188" s="14">
        <f>IF(C188=0, VLOOKUP(B188, Data!$B$5:$BP$270, COLUMNS(Data!$B$5:$BP$5) - 1, FALSE), C188)</f>
        <v>6455.8276816672778</v>
      </c>
      <c r="E188" s="14">
        <f t="shared" si="12"/>
        <v>2023</v>
      </c>
      <c r="F188" s="15">
        <f>IF(D188=0, VLOOKUP(B188, Data!$B$5:$BP$270, COLUMNS(Data!$B$5:$BP$5) - 2, FALSE), D188)</f>
        <v>6455.8276816672778</v>
      </c>
      <c r="G188" s="15">
        <f t="shared" si="13"/>
        <v>2023</v>
      </c>
      <c r="H188" s="7">
        <f>IF(D188=0, VLOOKUP(B188, Data!$B$5:$BP$270, COLUMNS(Data!$B$5:$BP$5) - 3, FALSE), D188)</f>
        <v>6455.8276816672778</v>
      </c>
      <c r="I188" s="8">
        <f t="shared" si="14"/>
        <v>2023</v>
      </c>
      <c r="J188" s="14">
        <v>221775234260.73746</v>
      </c>
      <c r="K188" s="14">
        <f>IF(J188=0, VLOOKUP(B188, 'Data (2)'!$B$5:$BP$270, COLUMNS('Data (2)'!$B$5:$BP$5) - 1, FALSE),J188)</f>
        <v>221775234260.73746</v>
      </c>
      <c r="L188" s="14">
        <f t="shared" si="15"/>
        <v>2023</v>
      </c>
      <c r="M188" s="15">
        <f>IF(K188=0, VLOOKUP(B188, 'Data (2)'!$B$5:$BP$270, COLUMNS('Data (2)'!$B$5:$BP$5) - 2, FALSE),K188)</f>
        <v>221775234260.73746</v>
      </c>
      <c r="N188" s="15">
        <f t="shared" si="16"/>
        <v>2023</v>
      </c>
      <c r="O188" s="10">
        <f>IF(K188=0, VLOOKUP(B188, 'Data (2)'!$B$5:$BP$270, COLUMNS('Data (2)'!$B$5:$BP$5) - 3, FALSE),K188)</f>
        <v>221775234260.73746</v>
      </c>
      <c r="P188" s="11">
        <f t="shared" si="17"/>
        <v>2023</v>
      </c>
    </row>
    <row r="189" spans="1:16" x14ac:dyDescent="0.3">
      <c r="A189" t="str">
        <f>Data!A192</f>
        <v>Philippines</v>
      </c>
      <c r="B189" t="str">
        <f>Data!B192</f>
        <v>PHL</v>
      </c>
      <c r="C189" s="14">
        <v>3667.5655371490238</v>
      </c>
      <c r="D189" s="14">
        <f>IF(C189=0, VLOOKUP(B189, Data!$B$5:$BP$270, COLUMNS(Data!$B$5:$BP$5) - 1, FALSE), C189)</f>
        <v>3667.5655371490238</v>
      </c>
      <c r="E189" s="14">
        <f t="shared" si="12"/>
        <v>2023</v>
      </c>
      <c r="F189" s="15">
        <f>IF(D189=0, VLOOKUP(B189, Data!$B$5:$BP$270, COLUMNS(Data!$B$5:$BP$5) - 2, FALSE), D189)</f>
        <v>3667.5655371490238</v>
      </c>
      <c r="G189" s="15">
        <f t="shared" si="13"/>
        <v>2023</v>
      </c>
      <c r="H189" s="7">
        <f>IF(D189=0, VLOOKUP(B189, Data!$B$5:$BP$270, COLUMNS(Data!$B$5:$BP$5) - 3, FALSE), D189)</f>
        <v>3667.5655371490238</v>
      </c>
      <c r="I189" s="8">
        <f t="shared" si="14"/>
        <v>2023</v>
      </c>
      <c r="J189" s="14">
        <v>430342487096.57269</v>
      </c>
      <c r="K189" s="14">
        <f>IF(J189=0, VLOOKUP(B189, 'Data (2)'!$B$5:$BP$270, COLUMNS('Data (2)'!$B$5:$BP$5) - 1, FALSE),J189)</f>
        <v>430342487096.57269</v>
      </c>
      <c r="L189" s="14">
        <f t="shared" si="15"/>
        <v>2023</v>
      </c>
      <c r="M189" s="15">
        <f>IF(K189=0, VLOOKUP(B189, 'Data (2)'!$B$5:$BP$270, COLUMNS('Data (2)'!$B$5:$BP$5) - 2, FALSE),K189)</f>
        <v>430342487096.57269</v>
      </c>
      <c r="N189" s="15">
        <f t="shared" si="16"/>
        <v>2023</v>
      </c>
      <c r="O189" s="10">
        <f>IF(K189=0, VLOOKUP(B189, 'Data (2)'!$B$5:$BP$270, COLUMNS('Data (2)'!$B$5:$BP$5) - 3, FALSE),K189)</f>
        <v>430342487096.57269</v>
      </c>
      <c r="P189" s="11">
        <f t="shared" si="17"/>
        <v>2023</v>
      </c>
    </row>
    <row r="190" spans="1:16" x14ac:dyDescent="0.3">
      <c r="A190" t="str">
        <f>Data!A193</f>
        <v>Palau</v>
      </c>
      <c r="B190" t="str">
        <f>Data!B193</f>
        <v>PLW</v>
      </c>
      <c r="C190" s="14">
        <v>12480.628289498967</v>
      </c>
      <c r="D190" s="14">
        <f>IF(C190=0, VLOOKUP(B190, Data!$B$5:$BP$270, COLUMNS(Data!$B$5:$BP$5) - 1, FALSE), C190)</f>
        <v>12480.628289498967</v>
      </c>
      <c r="E190" s="14">
        <f t="shared" si="12"/>
        <v>2023</v>
      </c>
      <c r="F190" s="15">
        <f>IF(D190=0, VLOOKUP(B190, Data!$B$5:$BP$270, COLUMNS(Data!$B$5:$BP$5) - 2, FALSE), D190)</f>
        <v>12480.628289498967</v>
      </c>
      <c r="G190" s="15">
        <f t="shared" si="13"/>
        <v>2023</v>
      </c>
      <c r="H190" s="7">
        <f>IF(D190=0, VLOOKUP(B190, Data!$B$5:$BP$270, COLUMNS(Data!$B$5:$BP$5) - 3, FALSE), D190)</f>
        <v>12480.628289498967</v>
      </c>
      <c r="I190" s="8">
        <f t="shared" si="14"/>
        <v>2023</v>
      </c>
      <c r="J190" s="14">
        <v>225375185.65177235</v>
      </c>
      <c r="K190" s="14">
        <f>IF(J190=0, VLOOKUP(B190, 'Data (2)'!$B$5:$BP$270, COLUMNS('Data (2)'!$B$5:$BP$5) - 1, FALSE),J190)</f>
        <v>225375185.65177235</v>
      </c>
      <c r="L190" s="14">
        <f t="shared" si="15"/>
        <v>2023</v>
      </c>
      <c r="M190" s="15">
        <f>IF(K190=0, VLOOKUP(B190, 'Data (2)'!$B$5:$BP$270, COLUMNS('Data (2)'!$B$5:$BP$5) - 2, FALSE),K190)</f>
        <v>225375185.65177235</v>
      </c>
      <c r="N190" s="15">
        <f t="shared" si="16"/>
        <v>2023</v>
      </c>
      <c r="O190" s="10">
        <f>IF(K190=0, VLOOKUP(B190, 'Data (2)'!$B$5:$BP$270, COLUMNS('Data (2)'!$B$5:$BP$5) - 3, FALSE),K190)</f>
        <v>225375185.65177235</v>
      </c>
      <c r="P190" s="11">
        <f t="shared" si="17"/>
        <v>2023</v>
      </c>
    </row>
    <row r="191" spans="1:16" x14ac:dyDescent="0.3">
      <c r="A191" t="str">
        <f>Data!A194</f>
        <v>Papua New Guinea</v>
      </c>
      <c r="B191" t="str">
        <f>Data!B194</f>
        <v>PNG</v>
      </c>
      <c r="C191" s="14">
        <v>2482.7198821556944</v>
      </c>
      <c r="D191" s="14">
        <f>IF(C191=0, VLOOKUP(B191, Data!$B$5:$BP$270, COLUMNS(Data!$B$5:$BP$5) - 1, FALSE), C191)</f>
        <v>2482.7198821556944</v>
      </c>
      <c r="E191" s="14">
        <f t="shared" si="12"/>
        <v>2023</v>
      </c>
      <c r="F191" s="15">
        <f>IF(D191=0, VLOOKUP(B191, Data!$B$5:$BP$270, COLUMNS(Data!$B$5:$BP$5) - 2, FALSE), D191)</f>
        <v>2482.7198821556944</v>
      </c>
      <c r="G191" s="15">
        <f t="shared" si="13"/>
        <v>2023</v>
      </c>
      <c r="H191" s="7">
        <f>IF(D191=0, VLOOKUP(B191, Data!$B$5:$BP$270, COLUMNS(Data!$B$5:$BP$5) - 3, FALSE), D191)</f>
        <v>2482.7198821556944</v>
      </c>
      <c r="I191" s="8">
        <f t="shared" si="14"/>
        <v>2023</v>
      </c>
      <c r="J191" s="14">
        <v>25646325074.996456</v>
      </c>
      <c r="K191" s="14">
        <f>IF(J191=0, VLOOKUP(B191, 'Data (2)'!$B$5:$BP$270, COLUMNS('Data (2)'!$B$5:$BP$5) - 1, FALSE),J191)</f>
        <v>25646325074.996456</v>
      </c>
      <c r="L191" s="14">
        <f t="shared" si="15"/>
        <v>2023</v>
      </c>
      <c r="M191" s="15">
        <f>IF(K191=0, VLOOKUP(B191, 'Data (2)'!$B$5:$BP$270, COLUMNS('Data (2)'!$B$5:$BP$5) - 2, FALSE),K191)</f>
        <v>25646325074.996456</v>
      </c>
      <c r="N191" s="15">
        <f t="shared" si="16"/>
        <v>2023</v>
      </c>
      <c r="O191" s="10">
        <f>IF(K191=0, VLOOKUP(B191, 'Data (2)'!$B$5:$BP$270, COLUMNS('Data (2)'!$B$5:$BP$5) - 3, FALSE),K191)</f>
        <v>25646325074.996456</v>
      </c>
      <c r="P191" s="11">
        <f t="shared" si="17"/>
        <v>2023</v>
      </c>
    </row>
    <row r="192" spans="1:16" x14ac:dyDescent="0.3">
      <c r="A192" t="str">
        <f>Data!A195</f>
        <v>Poland</v>
      </c>
      <c r="B192" t="str">
        <f>Data!B195</f>
        <v>POL</v>
      </c>
      <c r="C192" s="14">
        <v>17269.994172993906</v>
      </c>
      <c r="D192" s="14">
        <f>IF(C192=0, VLOOKUP(B192, Data!$B$5:$BP$270, COLUMNS(Data!$B$5:$BP$5) - 1, FALSE), C192)</f>
        <v>17269.994172993906</v>
      </c>
      <c r="E192" s="14">
        <f t="shared" si="12"/>
        <v>2023</v>
      </c>
      <c r="F192" s="15">
        <f>IF(D192=0, VLOOKUP(B192, Data!$B$5:$BP$270, COLUMNS(Data!$B$5:$BP$5) - 2, FALSE), D192)</f>
        <v>17269.994172993906</v>
      </c>
      <c r="G192" s="15">
        <f t="shared" si="13"/>
        <v>2023</v>
      </c>
      <c r="H192" s="7">
        <f>IF(D192=0, VLOOKUP(B192, Data!$B$5:$BP$270, COLUMNS(Data!$B$5:$BP$5) - 3, FALSE), D192)</f>
        <v>17269.994172993906</v>
      </c>
      <c r="I192" s="8">
        <f t="shared" si="14"/>
        <v>2023</v>
      </c>
      <c r="J192" s="14">
        <v>633564398461.33435</v>
      </c>
      <c r="K192" s="14">
        <f>IF(J192=0, VLOOKUP(B192, 'Data (2)'!$B$5:$BP$270, COLUMNS('Data (2)'!$B$5:$BP$5) - 1, FALSE),J192)</f>
        <v>633564398461.33435</v>
      </c>
      <c r="L192" s="14">
        <f t="shared" si="15"/>
        <v>2023</v>
      </c>
      <c r="M192" s="15">
        <f>IF(K192=0, VLOOKUP(B192, 'Data (2)'!$B$5:$BP$270, COLUMNS('Data (2)'!$B$5:$BP$5) - 2, FALSE),K192)</f>
        <v>633564398461.33435</v>
      </c>
      <c r="N192" s="15">
        <f t="shared" si="16"/>
        <v>2023</v>
      </c>
      <c r="O192" s="10">
        <f>IF(K192=0, VLOOKUP(B192, 'Data (2)'!$B$5:$BP$270, COLUMNS('Data (2)'!$B$5:$BP$5) - 3, FALSE),K192)</f>
        <v>633564398461.33435</v>
      </c>
      <c r="P192" s="11">
        <f t="shared" si="17"/>
        <v>2023</v>
      </c>
    </row>
    <row r="193" spans="1:16" x14ac:dyDescent="0.3">
      <c r="A193" t="str">
        <f>Data!A196</f>
        <v>Pre-demographic dividend</v>
      </c>
      <c r="B193" t="str">
        <f>Data!B196</f>
        <v>PRE</v>
      </c>
      <c r="C193" s="14">
        <v>1447.8573974256158</v>
      </c>
      <c r="D193" s="14">
        <f>IF(C193=0, VLOOKUP(B193, Data!$B$5:$BP$270, COLUMNS(Data!$B$5:$BP$5) - 1, FALSE), C193)</f>
        <v>1447.8573974256158</v>
      </c>
      <c r="E193" s="14">
        <f t="shared" si="12"/>
        <v>2023</v>
      </c>
      <c r="F193" s="15">
        <f>IF(D193=0, VLOOKUP(B193, Data!$B$5:$BP$270, COLUMNS(Data!$B$5:$BP$5) - 2, FALSE), D193)</f>
        <v>1447.8573974256158</v>
      </c>
      <c r="G193" s="15">
        <f t="shared" si="13"/>
        <v>2023</v>
      </c>
      <c r="H193" s="7">
        <f>IF(D193=0, VLOOKUP(B193, Data!$B$5:$BP$270, COLUMNS(Data!$B$5:$BP$5) - 3, FALSE), D193)</f>
        <v>1447.8573974256158</v>
      </c>
      <c r="I193" s="8">
        <f t="shared" si="14"/>
        <v>2023</v>
      </c>
      <c r="J193" s="14">
        <v>1542996994547.0376</v>
      </c>
      <c r="K193" s="14">
        <f>IF(J193=0, VLOOKUP(B193, 'Data (2)'!$B$5:$BP$270, COLUMNS('Data (2)'!$B$5:$BP$5) - 1, FALSE),J193)</f>
        <v>1542996994547.0376</v>
      </c>
      <c r="L193" s="14">
        <f t="shared" si="15"/>
        <v>2023</v>
      </c>
      <c r="M193" s="15">
        <f>IF(K193=0, VLOOKUP(B193, 'Data (2)'!$B$5:$BP$270, COLUMNS('Data (2)'!$B$5:$BP$5) - 2, FALSE),K193)</f>
        <v>1542996994547.0376</v>
      </c>
      <c r="N193" s="15">
        <f t="shared" si="16"/>
        <v>2023</v>
      </c>
      <c r="O193" s="10">
        <f>IF(K193=0, VLOOKUP(B193, 'Data (2)'!$B$5:$BP$270, COLUMNS('Data (2)'!$B$5:$BP$5) - 3, FALSE),K193)</f>
        <v>1542996994547.0376</v>
      </c>
      <c r="P193" s="11">
        <f t="shared" si="17"/>
        <v>2023</v>
      </c>
    </row>
    <row r="194" spans="1:16" x14ac:dyDescent="0.3">
      <c r="A194" t="str">
        <f>Data!A197</f>
        <v>Puerto Rico</v>
      </c>
      <c r="B194" t="str">
        <f>Data!B197</f>
        <v>PRI</v>
      </c>
      <c r="C194" s="14">
        <v>30122.84122531972</v>
      </c>
      <c r="D194" s="14">
        <f>IF(C194=0, VLOOKUP(B194, Data!$B$5:$BP$270, COLUMNS(Data!$B$5:$BP$5) - 1, FALSE), C194)</f>
        <v>30122.84122531972</v>
      </c>
      <c r="E194" s="14">
        <f t="shared" si="12"/>
        <v>2023</v>
      </c>
      <c r="F194" s="15">
        <f>IF(D194=0, VLOOKUP(B194, Data!$B$5:$BP$270, COLUMNS(Data!$B$5:$BP$5) - 2, FALSE), D194)</f>
        <v>30122.84122531972</v>
      </c>
      <c r="G194" s="15">
        <f t="shared" si="13"/>
        <v>2023</v>
      </c>
      <c r="H194" s="7">
        <f>IF(D194=0, VLOOKUP(B194, Data!$B$5:$BP$270, COLUMNS(Data!$B$5:$BP$5) - 3, FALSE), D194)</f>
        <v>30122.84122531972</v>
      </c>
      <c r="I194" s="8">
        <f t="shared" si="14"/>
        <v>2023</v>
      </c>
      <c r="J194" s="14">
        <v>96564521010.436401</v>
      </c>
      <c r="K194" s="14">
        <f>IF(J194=0, VLOOKUP(B194, 'Data (2)'!$B$5:$BP$270, COLUMNS('Data (2)'!$B$5:$BP$5) - 1, FALSE),J194)</f>
        <v>96564521010.436401</v>
      </c>
      <c r="L194" s="14">
        <f t="shared" si="15"/>
        <v>2023</v>
      </c>
      <c r="M194" s="15">
        <f>IF(K194=0, VLOOKUP(B194, 'Data (2)'!$B$5:$BP$270, COLUMNS('Data (2)'!$B$5:$BP$5) - 2, FALSE),K194)</f>
        <v>96564521010.436401</v>
      </c>
      <c r="N194" s="15">
        <f t="shared" si="16"/>
        <v>2023</v>
      </c>
      <c r="O194" s="10">
        <f>IF(K194=0, VLOOKUP(B194, 'Data (2)'!$B$5:$BP$270, COLUMNS('Data (2)'!$B$5:$BP$5) - 3, FALSE),K194)</f>
        <v>96564521010.436401</v>
      </c>
      <c r="P194" s="11">
        <f t="shared" si="17"/>
        <v>2023</v>
      </c>
    </row>
    <row r="195" spans="1:16" x14ac:dyDescent="0.3">
      <c r="A195" t="str">
        <f>Data!A198</f>
        <v>Korea, Dem. People's Rep.</v>
      </c>
      <c r="B195" t="str">
        <f>Data!B198</f>
        <v>PRK</v>
      </c>
      <c r="C195" s="14">
        <v>0</v>
      </c>
      <c r="D195" s="14">
        <f>IF(C195=0, VLOOKUP(B195, Data!$B$5:$BP$270, COLUMNS(Data!$B$5:$BP$5) - 1, FALSE), C195)</f>
        <v>0</v>
      </c>
      <c r="E195" s="14">
        <f t="shared" ref="E195:E258" si="18">IF(C195=D195, 2023,2022 )</f>
        <v>2023</v>
      </c>
      <c r="F195" s="15">
        <f>IF(D195=0, VLOOKUP(B195, Data!$B$5:$BP$270, COLUMNS(Data!$B$5:$BP$5) - 2, FALSE), D195)</f>
        <v>0</v>
      </c>
      <c r="G195" s="15">
        <f t="shared" ref="G195:G258" si="19">IF(D195=0,2021,E195)</f>
        <v>2021</v>
      </c>
      <c r="H195" s="7">
        <f>IF(D195=0, VLOOKUP(B195, Data!$B$5:$BP$270, COLUMNS(Data!$B$5:$BP$5) - 3, FALSE), D195)</f>
        <v>0</v>
      </c>
      <c r="I195" s="8">
        <f t="shared" ref="I195:I258" si="20">IF(F195=0,2020,G195)</f>
        <v>2020</v>
      </c>
      <c r="J195" s="14">
        <v>0</v>
      </c>
      <c r="K195" s="14">
        <f>IF(J195=0, VLOOKUP(B195, 'Data (2)'!$B$5:$BP$270, COLUMNS('Data (2)'!$B$5:$BP$5) - 1, FALSE),J195)</f>
        <v>0</v>
      </c>
      <c r="L195" s="14">
        <f t="shared" ref="L195:L258" si="21">IF(J195=K195, 2023,2022 )</f>
        <v>2023</v>
      </c>
      <c r="M195" s="15">
        <f>IF(K195=0, VLOOKUP(B195, 'Data (2)'!$B$5:$BP$270, COLUMNS('Data (2)'!$B$5:$BP$5) - 2, FALSE),K195)</f>
        <v>0</v>
      </c>
      <c r="N195" s="15">
        <f t="shared" ref="N195:N258" si="22">IF(K195=0,2021,L195)</f>
        <v>2021</v>
      </c>
      <c r="O195" s="10">
        <f>IF(K195=0, VLOOKUP(B195, 'Data (2)'!$B$5:$BP$270, COLUMNS('Data (2)'!$B$5:$BP$5) - 3, FALSE),K195)</f>
        <v>0</v>
      </c>
      <c r="P195" s="11">
        <f t="shared" ref="P195:P258" si="23">IF(M195=0,2020,N195)</f>
        <v>2020</v>
      </c>
    </row>
    <row r="196" spans="1:16" x14ac:dyDescent="0.3">
      <c r="A196" t="str">
        <f>Data!A199</f>
        <v>Portugal</v>
      </c>
      <c r="B196" t="str">
        <f>Data!B199</f>
        <v>PRT</v>
      </c>
      <c r="C196" s="14">
        <v>22377.666123787174</v>
      </c>
      <c r="D196" s="14">
        <f>IF(C196=0, VLOOKUP(B196, Data!$B$5:$BP$270, COLUMNS(Data!$B$5:$BP$5) - 1, FALSE), C196)</f>
        <v>22377.666123787174</v>
      </c>
      <c r="E196" s="14">
        <f t="shared" si="18"/>
        <v>2023</v>
      </c>
      <c r="F196" s="15">
        <f>IF(D196=0, VLOOKUP(B196, Data!$B$5:$BP$270, COLUMNS(Data!$B$5:$BP$5) - 2, FALSE), D196)</f>
        <v>22377.666123787174</v>
      </c>
      <c r="G196" s="15">
        <f t="shared" si="19"/>
        <v>2023</v>
      </c>
      <c r="H196" s="7">
        <f>IF(D196=0, VLOOKUP(B196, Data!$B$5:$BP$270, COLUMNS(Data!$B$5:$BP$5) - 3, FALSE), D196)</f>
        <v>22377.666123787174</v>
      </c>
      <c r="I196" s="8">
        <f t="shared" si="20"/>
        <v>2023</v>
      </c>
      <c r="J196" s="14">
        <v>235532701003.00494</v>
      </c>
      <c r="K196" s="14">
        <f>IF(J196=0, VLOOKUP(B196, 'Data (2)'!$B$5:$BP$270, COLUMNS('Data (2)'!$B$5:$BP$5) - 1, FALSE),J196)</f>
        <v>235532701003.00494</v>
      </c>
      <c r="L196" s="14">
        <f t="shared" si="21"/>
        <v>2023</v>
      </c>
      <c r="M196" s="15">
        <f>IF(K196=0, VLOOKUP(B196, 'Data (2)'!$B$5:$BP$270, COLUMNS('Data (2)'!$B$5:$BP$5) - 2, FALSE),K196)</f>
        <v>235532701003.00494</v>
      </c>
      <c r="N196" s="15">
        <f t="shared" si="22"/>
        <v>2023</v>
      </c>
      <c r="O196" s="10">
        <f>IF(K196=0, VLOOKUP(B196, 'Data (2)'!$B$5:$BP$270, COLUMNS('Data (2)'!$B$5:$BP$5) - 3, FALSE),K196)</f>
        <v>235532701003.00494</v>
      </c>
      <c r="P196" s="11">
        <f t="shared" si="23"/>
        <v>2023</v>
      </c>
    </row>
    <row r="197" spans="1:16" x14ac:dyDescent="0.3">
      <c r="A197" t="str">
        <f>Data!A200</f>
        <v>Paraguay</v>
      </c>
      <c r="B197" t="str">
        <f>Data!B200</f>
        <v>PRY</v>
      </c>
      <c r="C197" s="14">
        <v>6415.4292846656153</v>
      </c>
      <c r="D197" s="14">
        <f>IF(C197=0, VLOOKUP(B197, Data!$B$5:$BP$270, COLUMNS(Data!$B$5:$BP$5) - 1, FALSE), C197)</f>
        <v>6415.4292846656153</v>
      </c>
      <c r="E197" s="14">
        <f t="shared" si="18"/>
        <v>2023</v>
      </c>
      <c r="F197" s="15">
        <f>IF(D197=0, VLOOKUP(B197, Data!$B$5:$BP$270, COLUMNS(Data!$B$5:$BP$5) - 2, FALSE), D197)</f>
        <v>6415.4292846656153</v>
      </c>
      <c r="G197" s="15">
        <f t="shared" si="19"/>
        <v>2023</v>
      </c>
      <c r="H197" s="7">
        <f>IF(D197=0, VLOOKUP(B197, Data!$B$5:$BP$270, COLUMNS(Data!$B$5:$BP$5) - 3, FALSE), D197)</f>
        <v>6415.4292846656153</v>
      </c>
      <c r="I197" s="8">
        <f t="shared" si="20"/>
        <v>2023</v>
      </c>
      <c r="J197" s="14">
        <v>44019622007.03595</v>
      </c>
      <c r="K197" s="14">
        <f>IF(J197=0, VLOOKUP(B197, 'Data (2)'!$B$5:$BP$270, COLUMNS('Data (2)'!$B$5:$BP$5) - 1, FALSE),J197)</f>
        <v>44019622007.03595</v>
      </c>
      <c r="L197" s="14">
        <f t="shared" si="21"/>
        <v>2023</v>
      </c>
      <c r="M197" s="15">
        <f>IF(K197=0, VLOOKUP(B197, 'Data (2)'!$B$5:$BP$270, COLUMNS('Data (2)'!$B$5:$BP$5) - 2, FALSE),K197)</f>
        <v>44019622007.03595</v>
      </c>
      <c r="N197" s="15">
        <f t="shared" si="22"/>
        <v>2023</v>
      </c>
      <c r="O197" s="10">
        <f>IF(K197=0, VLOOKUP(B197, 'Data (2)'!$B$5:$BP$270, COLUMNS('Data (2)'!$B$5:$BP$5) - 3, FALSE),K197)</f>
        <v>44019622007.03595</v>
      </c>
      <c r="P197" s="11">
        <f t="shared" si="23"/>
        <v>2023</v>
      </c>
    </row>
    <row r="198" spans="1:16" x14ac:dyDescent="0.3">
      <c r="A198" t="str">
        <f>Data!A201</f>
        <v>West Bank and Gaza</v>
      </c>
      <c r="B198" t="str">
        <f>Data!B201</f>
        <v>PSE</v>
      </c>
      <c r="C198" s="14">
        <v>2859.919373182146</v>
      </c>
      <c r="D198" s="14">
        <f>IF(C198=0, VLOOKUP(B198, Data!$B$5:$BP$270, COLUMNS(Data!$B$5:$BP$5) - 1, FALSE), C198)</f>
        <v>2859.919373182146</v>
      </c>
      <c r="E198" s="14">
        <f t="shared" si="18"/>
        <v>2023</v>
      </c>
      <c r="F198" s="15">
        <f>IF(D198=0, VLOOKUP(B198, Data!$B$5:$BP$270, COLUMNS(Data!$B$5:$BP$5) - 2, FALSE), D198)</f>
        <v>2859.919373182146</v>
      </c>
      <c r="G198" s="15">
        <f t="shared" si="19"/>
        <v>2023</v>
      </c>
      <c r="H198" s="7">
        <f>IF(D198=0, VLOOKUP(B198, Data!$B$5:$BP$270, COLUMNS(Data!$B$5:$BP$5) - 3, FALSE), D198)</f>
        <v>2859.919373182146</v>
      </c>
      <c r="I198" s="8">
        <f t="shared" si="20"/>
        <v>2023</v>
      </c>
      <c r="J198" s="14">
        <v>14773700000</v>
      </c>
      <c r="K198" s="14">
        <f>IF(J198=0, VLOOKUP(B198, 'Data (2)'!$B$5:$BP$270, COLUMNS('Data (2)'!$B$5:$BP$5) - 1, FALSE),J198)</f>
        <v>14773700000</v>
      </c>
      <c r="L198" s="14">
        <f t="shared" si="21"/>
        <v>2023</v>
      </c>
      <c r="M198" s="15">
        <f>IF(K198=0, VLOOKUP(B198, 'Data (2)'!$B$5:$BP$270, COLUMNS('Data (2)'!$B$5:$BP$5) - 2, FALSE),K198)</f>
        <v>14773700000</v>
      </c>
      <c r="N198" s="15">
        <f t="shared" si="22"/>
        <v>2023</v>
      </c>
      <c r="O198" s="10">
        <f>IF(K198=0, VLOOKUP(B198, 'Data (2)'!$B$5:$BP$270, COLUMNS('Data (2)'!$B$5:$BP$5) - 3, FALSE),K198)</f>
        <v>14773700000</v>
      </c>
      <c r="P198" s="11">
        <f t="shared" si="23"/>
        <v>2023</v>
      </c>
    </row>
    <row r="199" spans="1:16" x14ac:dyDescent="0.3">
      <c r="A199" t="str">
        <f>Data!A202</f>
        <v>Pacific island small states</v>
      </c>
      <c r="B199" t="str">
        <f>Data!B202</f>
        <v>PSS</v>
      </c>
      <c r="C199" s="14">
        <v>3837.4857684212279</v>
      </c>
      <c r="D199" s="14">
        <f>IF(C199=0, VLOOKUP(B199, Data!$B$5:$BP$270, COLUMNS(Data!$B$5:$BP$5) - 1, FALSE), C199)</f>
        <v>3837.4857684212279</v>
      </c>
      <c r="E199" s="14">
        <f t="shared" si="18"/>
        <v>2023</v>
      </c>
      <c r="F199" s="15">
        <f>IF(D199=0, VLOOKUP(B199, Data!$B$5:$BP$270, COLUMNS(Data!$B$5:$BP$5) - 2, FALSE), D199)</f>
        <v>3837.4857684212279</v>
      </c>
      <c r="G199" s="15">
        <f t="shared" si="19"/>
        <v>2023</v>
      </c>
      <c r="H199" s="7">
        <f>IF(D199=0, VLOOKUP(B199, Data!$B$5:$BP$270, COLUMNS(Data!$B$5:$BP$5) - 3, FALSE), D199)</f>
        <v>3837.4857684212279</v>
      </c>
      <c r="I199" s="8">
        <f t="shared" si="20"/>
        <v>2023</v>
      </c>
      <c r="J199" s="14">
        <v>10275743091.703037</v>
      </c>
      <c r="K199" s="14">
        <f>IF(J199=0, VLOOKUP(B199, 'Data (2)'!$B$5:$BP$270, COLUMNS('Data (2)'!$B$5:$BP$5) - 1, FALSE),J199)</f>
        <v>10275743091.703037</v>
      </c>
      <c r="L199" s="14">
        <f t="shared" si="21"/>
        <v>2023</v>
      </c>
      <c r="M199" s="15">
        <f>IF(K199=0, VLOOKUP(B199, 'Data (2)'!$B$5:$BP$270, COLUMNS('Data (2)'!$B$5:$BP$5) - 2, FALSE),K199)</f>
        <v>10275743091.703037</v>
      </c>
      <c r="N199" s="15">
        <f t="shared" si="22"/>
        <v>2023</v>
      </c>
      <c r="O199" s="10">
        <f>IF(K199=0, VLOOKUP(B199, 'Data (2)'!$B$5:$BP$270, COLUMNS('Data (2)'!$B$5:$BP$5) - 3, FALSE),K199)</f>
        <v>10275743091.703037</v>
      </c>
      <c r="P199" s="11">
        <f t="shared" si="23"/>
        <v>2023</v>
      </c>
    </row>
    <row r="200" spans="1:16" x14ac:dyDescent="0.3">
      <c r="A200" t="str">
        <f>Data!A203</f>
        <v>Post-demographic dividend</v>
      </c>
      <c r="B200" t="str">
        <f>Data!B203</f>
        <v>PST</v>
      </c>
      <c r="C200" s="14">
        <v>45600.105793420385</v>
      </c>
      <c r="D200" s="14">
        <f>IF(C200=0, VLOOKUP(B200, Data!$B$5:$BP$270, COLUMNS(Data!$B$5:$BP$5) - 1, FALSE), C200)</f>
        <v>45600.105793420385</v>
      </c>
      <c r="E200" s="14">
        <f t="shared" si="18"/>
        <v>2023</v>
      </c>
      <c r="F200" s="15">
        <f>IF(D200=0, VLOOKUP(B200, Data!$B$5:$BP$270, COLUMNS(Data!$B$5:$BP$5) - 2, FALSE), D200)</f>
        <v>45600.105793420385</v>
      </c>
      <c r="G200" s="15">
        <f t="shared" si="19"/>
        <v>2023</v>
      </c>
      <c r="H200" s="7">
        <f>IF(D200=0, VLOOKUP(B200, Data!$B$5:$BP$270, COLUMNS(Data!$B$5:$BP$5) - 3, FALSE), D200)</f>
        <v>45600.105793420385</v>
      </c>
      <c r="I200" s="8">
        <f t="shared" si="20"/>
        <v>2023</v>
      </c>
      <c r="J200" s="14">
        <v>51048338671861.047</v>
      </c>
      <c r="K200" s="14">
        <f>IF(J200=0, VLOOKUP(B200, 'Data (2)'!$B$5:$BP$270, COLUMNS('Data (2)'!$B$5:$BP$5) - 1, FALSE),J200)</f>
        <v>51048338671861.047</v>
      </c>
      <c r="L200" s="14">
        <f t="shared" si="21"/>
        <v>2023</v>
      </c>
      <c r="M200" s="15">
        <f>IF(K200=0, VLOOKUP(B200, 'Data (2)'!$B$5:$BP$270, COLUMNS('Data (2)'!$B$5:$BP$5) - 2, FALSE),K200)</f>
        <v>51048338671861.047</v>
      </c>
      <c r="N200" s="15">
        <f t="shared" si="22"/>
        <v>2023</v>
      </c>
      <c r="O200" s="10">
        <f>IF(K200=0, VLOOKUP(B200, 'Data (2)'!$B$5:$BP$270, COLUMNS('Data (2)'!$B$5:$BP$5) - 3, FALSE),K200)</f>
        <v>51048338671861.047</v>
      </c>
      <c r="P200" s="11">
        <f t="shared" si="23"/>
        <v>2023</v>
      </c>
    </row>
    <row r="201" spans="1:16" x14ac:dyDescent="0.3">
      <c r="A201" t="str">
        <f>Data!A204</f>
        <v>French Polynesia</v>
      </c>
      <c r="B201" t="str">
        <f>Data!B204</f>
        <v>PYF</v>
      </c>
      <c r="C201" s="14">
        <v>0</v>
      </c>
      <c r="D201" s="14">
        <f>IF(C201=0, VLOOKUP(B201, Data!$B$5:$BP$270, COLUMNS(Data!$B$5:$BP$5) - 1, FALSE), C201)</f>
        <v>19262.613199834108</v>
      </c>
      <c r="E201" s="14">
        <f t="shared" si="18"/>
        <v>2022</v>
      </c>
      <c r="F201" s="15">
        <f>IF(D201=0, VLOOKUP(B201, Data!$B$5:$BP$270, COLUMNS(Data!$B$5:$BP$5) - 2, FALSE), D201)</f>
        <v>19262.613199834108</v>
      </c>
      <c r="G201" s="15">
        <f t="shared" si="19"/>
        <v>2022</v>
      </c>
      <c r="H201" s="7">
        <f>IF(D201=0, VLOOKUP(B201, Data!$B$5:$BP$270, COLUMNS(Data!$B$5:$BP$5) - 3, FALSE), D201)</f>
        <v>19262.613199834108</v>
      </c>
      <c r="I201" s="8">
        <f t="shared" si="20"/>
        <v>2022</v>
      </c>
      <c r="J201" s="14">
        <v>0</v>
      </c>
      <c r="K201" s="14">
        <f>IF(J201=0, VLOOKUP(B201, 'Data (2)'!$B$5:$BP$270, COLUMNS('Data (2)'!$B$5:$BP$5) - 1, FALSE),J201)</f>
        <v>5899733908.2319908</v>
      </c>
      <c r="L201" s="14">
        <f t="shared" si="21"/>
        <v>2022</v>
      </c>
      <c r="M201" s="15">
        <f>IF(K201=0, VLOOKUP(B201, 'Data (2)'!$B$5:$BP$270, COLUMNS('Data (2)'!$B$5:$BP$5) - 2, FALSE),K201)</f>
        <v>5899733908.2319908</v>
      </c>
      <c r="N201" s="15">
        <f t="shared" si="22"/>
        <v>2022</v>
      </c>
      <c r="O201" s="10">
        <f>IF(K201=0, VLOOKUP(B201, 'Data (2)'!$B$5:$BP$270, COLUMNS('Data (2)'!$B$5:$BP$5) - 3, FALSE),K201)</f>
        <v>5899733908.2319908</v>
      </c>
      <c r="P201" s="11">
        <f t="shared" si="23"/>
        <v>2022</v>
      </c>
    </row>
    <row r="202" spans="1:16" x14ac:dyDescent="0.3">
      <c r="A202" t="str">
        <f>Data!A205</f>
        <v>Qatar</v>
      </c>
      <c r="B202" t="str">
        <f>Data!B205</f>
        <v>QAT</v>
      </c>
      <c r="C202" s="14">
        <v>0</v>
      </c>
      <c r="D202" s="14">
        <f>IF(C202=0, VLOOKUP(B202, Data!$B$5:$BP$270, COLUMNS(Data!$B$5:$BP$5) - 1, FALSE), C202)</f>
        <v>63428.364094817836</v>
      </c>
      <c r="E202" s="14">
        <f t="shared" si="18"/>
        <v>2022</v>
      </c>
      <c r="F202" s="15">
        <f>IF(D202=0, VLOOKUP(B202, Data!$B$5:$BP$270, COLUMNS(Data!$B$5:$BP$5) - 2, FALSE), D202)</f>
        <v>63428.364094817836</v>
      </c>
      <c r="G202" s="15">
        <f t="shared" si="19"/>
        <v>2022</v>
      </c>
      <c r="H202" s="7">
        <f>IF(D202=0, VLOOKUP(B202, Data!$B$5:$BP$270, COLUMNS(Data!$B$5:$BP$5) - 3, FALSE), D202)</f>
        <v>63428.364094817836</v>
      </c>
      <c r="I202" s="8">
        <f t="shared" si="20"/>
        <v>2022</v>
      </c>
      <c r="J202" s="14">
        <v>0</v>
      </c>
      <c r="K202" s="14">
        <f>IF(J202=0, VLOOKUP(B202, 'Data (2)'!$B$5:$BP$270, COLUMNS('Data (2)'!$B$5:$BP$5) - 1, FALSE),J202)</f>
        <v>170947179495.95364</v>
      </c>
      <c r="L202" s="14">
        <f t="shared" si="21"/>
        <v>2022</v>
      </c>
      <c r="M202" s="15">
        <f>IF(K202=0, VLOOKUP(B202, 'Data (2)'!$B$5:$BP$270, COLUMNS('Data (2)'!$B$5:$BP$5) - 2, FALSE),K202)</f>
        <v>170947179495.95364</v>
      </c>
      <c r="N202" s="15">
        <f t="shared" si="22"/>
        <v>2022</v>
      </c>
      <c r="O202" s="10">
        <f>IF(K202=0, VLOOKUP(B202, 'Data (2)'!$B$5:$BP$270, COLUMNS('Data (2)'!$B$5:$BP$5) - 3, FALSE),K202)</f>
        <v>170947179495.95364</v>
      </c>
      <c r="P202" s="11">
        <f t="shared" si="23"/>
        <v>2022</v>
      </c>
    </row>
    <row r="203" spans="1:16" x14ac:dyDescent="0.3">
      <c r="A203" t="str">
        <f>Data!A206</f>
        <v>Romania</v>
      </c>
      <c r="B203" t="str">
        <f>Data!B206</f>
        <v>ROU</v>
      </c>
      <c r="C203" s="14">
        <v>12386.461442117674</v>
      </c>
      <c r="D203" s="14">
        <f>IF(C203=0, VLOOKUP(B203, Data!$B$5:$BP$270, COLUMNS(Data!$B$5:$BP$5) - 1, FALSE), C203)</f>
        <v>12386.461442117674</v>
      </c>
      <c r="E203" s="14">
        <f t="shared" si="18"/>
        <v>2023</v>
      </c>
      <c r="F203" s="15">
        <f>IF(D203=0, VLOOKUP(B203, Data!$B$5:$BP$270, COLUMNS(Data!$B$5:$BP$5) - 2, FALSE), D203)</f>
        <v>12386.461442117674</v>
      </c>
      <c r="G203" s="15">
        <f t="shared" si="19"/>
        <v>2023</v>
      </c>
      <c r="H203" s="7">
        <f>IF(D203=0, VLOOKUP(B203, Data!$B$5:$BP$270, COLUMNS(Data!$B$5:$BP$5) - 3, FALSE), D203)</f>
        <v>12386.461442117674</v>
      </c>
      <c r="I203" s="8">
        <f t="shared" si="20"/>
        <v>2023</v>
      </c>
      <c r="J203" s="14">
        <v>236037846070.52167</v>
      </c>
      <c r="K203" s="14">
        <f>IF(J203=0, VLOOKUP(B203, 'Data (2)'!$B$5:$BP$270, COLUMNS('Data (2)'!$B$5:$BP$5) - 1, FALSE),J203)</f>
        <v>236037846070.52167</v>
      </c>
      <c r="L203" s="14">
        <f t="shared" si="21"/>
        <v>2023</v>
      </c>
      <c r="M203" s="15">
        <f>IF(K203=0, VLOOKUP(B203, 'Data (2)'!$B$5:$BP$270, COLUMNS('Data (2)'!$B$5:$BP$5) - 2, FALSE),K203)</f>
        <v>236037846070.52167</v>
      </c>
      <c r="N203" s="15">
        <f t="shared" si="22"/>
        <v>2023</v>
      </c>
      <c r="O203" s="10">
        <f>IF(K203=0, VLOOKUP(B203, 'Data (2)'!$B$5:$BP$270, COLUMNS('Data (2)'!$B$5:$BP$5) - 3, FALSE),K203)</f>
        <v>236037846070.52167</v>
      </c>
      <c r="P203" s="11">
        <f t="shared" si="23"/>
        <v>2023</v>
      </c>
    </row>
    <row r="204" spans="1:16" x14ac:dyDescent="0.3">
      <c r="A204" t="str">
        <f>Data!A207</f>
        <v>Russian Federation</v>
      </c>
      <c r="B204" t="str">
        <f>Data!B207</f>
        <v>RUS</v>
      </c>
      <c r="C204" s="14">
        <v>10420.5712890625</v>
      </c>
      <c r="D204" s="14">
        <f>IF(C204=0, VLOOKUP(B204, Data!$B$5:$BP$270, COLUMNS(Data!$B$5:$BP$5) - 1, FALSE), C204)</f>
        <v>10420.5712890625</v>
      </c>
      <c r="E204" s="14">
        <f t="shared" si="18"/>
        <v>2023</v>
      </c>
      <c r="F204" s="15">
        <f>IF(D204=0, VLOOKUP(B204, Data!$B$5:$BP$270, COLUMNS(Data!$B$5:$BP$5) - 2, FALSE), D204)</f>
        <v>10420.5712890625</v>
      </c>
      <c r="G204" s="15">
        <f t="shared" si="19"/>
        <v>2023</v>
      </c>
      <c r="H204" s="7">
        <f>IF(D204=0, VLOOKUP(B204, Data!$B$5:$BP$270, COLUMNS(Data!$B$5:$BP$5) - 3, FALSE), D204)</f>
        <v>10420.5712890625</v>
      </c>
      <c r="I204" s="8">
        <f t="shared" si="20"/>
        <v>2023</v>
      </c>
      <c r="J204" s="14">
        <v>1524520243059.5242</v>
      </c>
      <c r="K204" s="14">
        <f>IF(J204=0, VLOOKUP(B204, 'Data (2)'!$B$5:$BP$270, COLUMNS('Data (2)'!$B$5:$BP$5) - 1, FALSE),J204)</f>
        <v>1524520243059.5242</v>
      </c>
      <c r="L204" s="14">
        <f t="shared" si="21"/>
        <v>2023</v>
      </c>
      <c r="M204" s="15">
        <f>IF(K204=0, VLOOKUP(B204, 'Data (2)'!$B$5:$BP$270, COLUMNS('Data (2)'!$B$5:$BP$5) - 2, FALSE),K204)</f>
        <v>1524520243059.5242</v>
      </c>
      <c r="N204" s="15">
        <f t="shared" si="22"/>
        <v>2023</v>
      </c>
      <c r="O204" s="10">
        <f>IF(K204=0, VLOOKUP(B204, 'Data (2)'!$B$5:$BP$270, COLUMNS('Data (2)'!$B$5:$BP$5) - 3, FALSE),K204)</f>
        <v>1524520243059.5242</v>
      </c>
      <c r="P204" s="11">
        <f t="shared" si="23"/>
        <v>2023</v>
      </c>
    </row>
    <row r="205" spans="1:16" x14ac:dyDescent="0.3">
      <c r="A205" t="str">
        <f>Data!A208</f>
        <v>Rwanda</v>
      </c>
      <c r="B205" t="str">
        <f>Data!B208</f>
        <v>RWA</v>
      </c>
      <c r="C205" s="14">
        <v>994.22575512507206</v>
      </c>
      <c r="D205" s="14">
        <f>IF(C205=0, VLOOKUP(B205, Data!$B$5:$BP$270, COLUMNS(Data!$B$5:$BP$5) - 1, FALSE), C205)</f>
        <v>994.22575512507206</v>
      </c>
      <c r="E205" s="14">
        <f t="shared" si="18"/>
        <v>2023</v>
      </c>
      <c r="F205" s="15">
        <f>IF(D205=0, VLOOKUP(B205, Data!$B$5:$BP$270, COLUMNS(Data!$B$5:$BP$5) - 2, FALSE), D205)</f>
        <v>994.22575512507206</v>
      </c>
      <c r="G205" s="15">
        <f t="shared" si="19"/>
        <v>2023</v>
      </c>
      <c r="H205" s="7">
        <f>IF(D205=0, VLOOKUP(B205, Data!$B$5:$BP$270, COLUMNS(Data!$B$5:$BP$5) - 3, FALSE), D205)</f>
        <v>994.22575512507206</v>
      </c>
      <c r="I205" s="8">
        <f t="shared" si="20"/>
        <v>2023</v>
      </c>
      <c r="J205" s="14">
        <v>14013296848.923515</v>
      </c>
      <c r="K205" s="14">
        <f>IF(J205=0, VLOOKUP(B205, 'Data (2)'!$B$5:$BP$270, COLUMNS('Data (2)'!$B$5:$BP$5) - 1, FALSE),J205)</f>
        <v>14013296848.923515</v>
      </c>
      <c r="L205" s="14">
        <f t="shared" si="21"/>
        <v>2023</v>
      </c>
      <c r="M205" s="15">
        <f>IF(K205=0, VLOOKUP(B205, 'Data (2)'!$B$5:$BP$270, COLUMNS('Data (2)'!$B$5:$BP$5) - 2, FALSE),K205)</f>
        <v>14013296848.923515</v>
      </c>
      <c r="N205" s="15">
        <f t="shared" si="22"/>
        <v>2023</v>
      </c>
      <c r="O205" s="10">
        <f>IF(K205=0, VLOOKUP(B205, 'Data (2)'!$B$5:$BP$270, COLUMNS('Data (2)'!$B$5:$BP$5) - 3, FALSE),K205)</f>
        <v>14013296848.923515</v>
      </c>
      <c r="P205" s="11">
        <f t="shared" si="23"/>
        <v>2023</v>
      </c>
    </row>
    <row r="206" spans="1:16" x14ac:dyDescent="0.3">
      <c r="A206" t="str">
        <f>Data!A209</f>
        <v>South Asia</v>
      </c>
      <c r="B206" t="str">
        <f>Data!B209</f>
        <v>SAS</v>
      </c>
      <c r="C206" s="14">
        <v>2098.8459646421184</v>
      </c>
      <c r="D206" s="14">
        <f>IF(C206=0, VLOOKUP(B206, Data!$B$5:$BP$270, COLUMNS(Data!$B$5:$BP$5) - 1, FALSE), C206)</f>
        <v>2098.8459646421184</v>
      </c>
      <c r="E206" s="14">
        <f t="shared" si="18"/>
        <v>2023</v>
      </c>
      <c r="F206" s="15">
        <f>IF(D206=0, VLOOKUP(B206, Data!$B$5:$BP$270, COLUMNS(Data!$B$5:$BP$5) - 2, FALSE), D206)</f>
        <v>2098.8459646421184</v>
      </c>
      <c r="G206" s="15">
        <f t="shared" si="19"/>
        <v>2023</v>
      </c>
      <c r="H206" s="7">
        <f>IF(D206=0, VLOOKUP(B206, Data!$B$5:$BP$270, COLUMNS(Data!$B$5:$BP$5) - 3, FALSE), D206)</f>
        <v>2098.8459646421184</v>
      </c>
      <c r="I206" s="8">
        <f t="shared" si="20"/>
        <v>2023</v>
      </c>
      <c r="J206" s="14">
        <v>4068716856200.5288</v>
      </c>
      <c r="K206" s="14">
        <f>IF(J206=0, VLOOKUP(B206, 'Data (2)'!$B$5:$BP$270, COLUMNS('Data (2)'!$B$5:$BP$5) - 1, FALSE),J206)</f>
        <v>4068716856200.5288</v>
      </c>
      <c r="L206" s="14">
        <f t="shared" si="21"/>
        <v>2023</v>
      </c>
      <c r="M206" s="15">
        <f>IF(K206=0, VLOOKUP(B206, 'Data (2)'!$B$5:$BP$270, COLUMNS('Data (2)'!$B$5:$BP$5) - 2, FALSE),K206)</f>
        <v>4068716856200.5288</v>
      </c>
      <c r="N206" s="15">
        <f t="shared" si="22"/>
        <v>2023</v>
      </c>
      <c r="O206" s="10">
        <f>IF(K206=0, VLOOKUP(B206, 'Data (2)'!$B$5:$BP$270, COLUMNS('Data (2)'!$B$5:$BP$5) - 3, FALSE),K206)</f>
        <v>4068716856200.5288</v>
      </c>
      <c r="P206" s="11">
        <f t="shared" si="23"/>
        <v>2023</v>
      </c>
    </row>
    <row r="207" spans="1:16" x14ac:dyDescent="0.3">
      <c r="A207" t="str">
        <f>Data!A210</f>
        <v>Saudi Arabia</v>
      </c>
      <c r="B207" t="str">
        <f>Data!B210</f>
        <v>SAU</v>
      </c>
      <c r="C207" s="14">
        <v>21006.15117266286</v>
      </c>
      <c r="D207" s="14">
        <f>IF(C207=0, VLOOKUP(B207, Data!$B$5:$BP$270, COLUMNS(Data!$B$5:$BP$5) - 1, FALSE), C207)</f>
        <v>21006.15117266286</v>
      </c>
      <c r="E207" s="14">
        <f t="shared" si="18"/>
        <v>2023</v>
      </c>
      <c r="F207" s="15">
        <f>IF(D207=0, VLOOKUP(B207, Data!$B$5:$BP$270, COLUMNS(Data!$B$5:$BP$5) - 2, FALSE), D207)</f>
        <v>21006.15117266286</v>
      </c>
      <c r="G207" s="15">
        <f t="shared" si="19"/>
        <v>2023</v>
      </c>
      <c r="H207" s="7">
        <f>IF(D207=0, VLOOKUP(B207, Data!$B$5:$BP$270, COLUMNS(Data!$B$5:$BP$5) - 3, FALSE), D207)</f>
        <v>21006.15117266286</v>
      </c>
      <c r="I207" s="8">
        <f t="shared" si="20"/>
        <v>2023</v>
      </c>
      <c r="J207" s="14">
        <v>776114792530.15405</v>
      </c>
      <c r="K207" s="14">
        <f>IF(J207=0, VLOOKUP(B207, 'Data (2)'!$B$5:$BP$270, COLUMNS('Data (2)'!$B$5:$BP$5) - 1, FALSE),J207)</f>
        <v>776114792530.15405</v>
      </c>
      <c r="L207" s="14">
        <f t="shared" si="21"/>
        <v>2023</v>
      </c>
      <c r="M207" s="15">
        <f>IF(K207=0, VLOOKUP(B207, 'Data (2)'!$B$5:$BP$270, COLUMNS('Data (2)'!$B$5:$BP$5) - 2, FALSE),K207)</f>
        <v>776114792530.15405</v>
      </c>
      <c r="N207" s="15">
        <f t="shared" si="22"/>
        <v>2023</v>
      </c>
      <c r="O207" s="10">
        <f>IF(K207=0, VLOOKUP(B207, 'Data (2)'!$B$5:$BP$270, COLUMNS('Data (2)'!$B$5:$BP$5) - 3, FALSE),K207)</f>
        <v>776114792530.15405</v>
      </c>
      <c r="P207" s="11">
        <f t="shared" si="23"/>
        <v>2023</v>
      </c>
    </row>
    <row r="208" spans="1:16" x14ac:dyDescent="0.3">
      <c r="A208" t="str">
        <f>Data!A211</f>
        <v>Sudan</v>
      </c>
      <c r="B208" t="str">
        <f>Data!B211</f>
        <v>SDN</v>
      </c>
      <c r="C208" s="14">
        <v>878.65673828125</v>
      </c>
      <c r="D208" s="14">
        <f>IF(C208=0, VLOOKUP(B208, Data!$B$5:$BP$270, COLUMNS(Data!$B$5:$BP$5) - 1, FALSE), C208)</f>
        <v>878.65673828125</v>
      </c>
      <c r="E208" s="14">
        <f t="shared" si="18"/>
        <v>2023</v>
      </c>
      <c r="F208" s="15">
        <f>IF(D208=0, VLOOKUP(B208, Data!$B$5:$BP$270, COLUMNS(Data!$B$5:$BP$5) - 2, FALSE), D208)</f>
        <v>878.65673828125</v>
      </c>
      <c r="G208" s="15">
        <f t="shared" si="19"/>
        <v>2023</v>
      </c>
      <c r="H208" s="7">
        <f>IF(D208=0, VLOOKUP(B208, Data!$B$5:$BP$270, COLUMNS(Data!$B$5:$BP$5) - 3, FALSE), D208)</f>
        <v>878.65673828125</v>
      </c>
      <c r="I208" s="8">
        <f t="shared" si="20"/>
        <v>2023</v>
      </c>
      <c r="J208" s="14">
        <v>42271302948.337692</v>
      </c>
      <c r="K208" s="14">
        <f>IF(J208=0, VLOOKUP(B208, 'Data (2)'!$B$5:$BP$270, COLUMNS('Data (2)'!$B$5:$BP$5) - 1, FALSE),J208)</f>
        <v>42271302948.337692</v>
      </c>
      <c r="L208" s="14">
        <f t="shared" si="21"/>
        <v>2023</v>
      </c>
      <c r="M208" s="15">
        <f>IF(K208=0, VLOOKUP(B208, 'Data (2)'!$B$5:$BP$270, COLUMNS('Data (2)'!$B$5:$BP$5) - 2, FALSE),K208)</f>
        <v>42271302948.337692</v>
      </c>
      <c r="N208" s="15">
        <f t="shared" si="22"/>
        <v>2023</v>
      </c>
      <c r="O208" s="10">
        <f>IF(K208=0, VLOOKUP(B208, 'Data (2)'!$B$5:$BP$270, COLUMNS('Data (2)'!$B$5:$BP$5) - 3, FALSE),K208)</f>
        <v>42271302948.337692</v>
      </c>
      <c r="P208" s="11">
        <f t="shared" si="23"/>
        <v>2023</v>
      </c>
    </row>
    <row r="209" spans="1:16" x14ac:dyDescent="0.3">
      <c r="A209" t="str">
        <f>Data!A212</f>
        <v>Senegal</v>
      </c>
      <c r="B209" t="str">
        <f>Data!B212</f>
        <v>SEN</v>
      </c>
      <c r="C209" s="14">
        <v>1476.4451720207048</v>
      </c>
      <c r="D209" s="14">
        <f>IF(C209=0, VLOOKUP(B209, Data!$B$5:$BP$270, COLUMNS(Data!$B$5:$BP$5) - 1, FALSE), C209)</f>
        <v>1476.4451720207048</v>
      </c>
      <c r="E209" s="14">
        <f t="shared" si="18"/>
        <v>2023</v>
      </c>
      <c r="F209" s="15">
        <f>IF(D209=0, VLOOKUP(B209, Data!$B$5:$BP$270, COLUMNS(Data!$B$5:$BP$5) - 2, FALSE), D209)</f>
        <v>1476.4451720207048</v>
      </c>
      <c r="G209" s="15">
        <f t="shared" si="19"/>
        <v>2023</v>
      </c>
      <c r="H209" s="7">
        <f>IF(D209=0, VLOOKUP(B209, Data!$B$5:$BP$270, COLUMNS(Data!$B$5:$BP$5) - 3, FALSE), D209)</f>
        <v>1476.4451720207048</v>
      </c>
      <c r="I209" s="8">
        <f t="shared" si="20"/>
        <v>2023</v>
      </c>
      <c r="J209" s="14">
        <v>26226336251.166821</v>
      </c>
      <c r="K209" s="14">
        <f>IF(J209=0, VLOOKUP(B209, 'Data (2)'!$B$5:$BP$270, COLUMNS('Data (2)'!$B$5:$BP$5) - 1, FALSE),J209)</f>
        <v>26226336251.166821</v>
      </c>
      <c r="L209" s="14">
        <f t="shared" si="21"/>
        <v>2023</v>
      </c>
      <c r="M209" s="15">
        <f>IF(K209=0, VLOOKUP(B209, 'Data (2)'!$B$5:$BP$270, COLUMNS('Data (2)'!$B$5:$BP$5) - 2, FALSE),K209)</f>
        <v>26226336251.166821</v>
      </c>
      <c r="N209" s="15">
        <f t="shared" si="22"/>
        <v>2023</v>
      </c>
      <c r="O209" s="10">
        <f>IF(K209=0, VLOOKUP(B209, 'Data (2)'!$B$5:$BP$270, COLUMNS('Data (2)'!$B$5:$BP$5) - 3, FALSE),K209)</f>
        <v>26226336251.166821</v>
      </c>
      <c r="P209" s="11">
        <f t="shared" si="23"/>
        <v>2023</v>
      </c>
    </row>
    <row r="210" spans="1:16" x14ac:dyDescent="0.3">
      <c r="A210" t="str">
        <f>Data!A213</f>
        <v>Singapore</v>
      </c>
      <c r="B210" t="str">
        <f>Data!B213</f>
        <v>SGP</v>
      </c>
      <c r="C210" s="14">
        <v>65422.460316666766</v>
      </c>
      <c r="D210" s="14">
        <f>IF(C210=0, VLOOKUP(B210, Data!$B$5:$BP$270, COLUMNS(Data!$B$5:$BP$5) - 1, FALSE), C210)</f>
        <v>65422.460316666766</v>
      </c>
      <c r="E210" s="14">
        <f t="shared" si="18"/>
        <v>2023</v>
      </c>
      <c r="F210" s="15">
        <f>IF(D210=0, VLOOKUP(B210, Data!$B$5:$BP$270, COLUMNS(Data!$B$5:$BP$5) - 2, FALSE), D210)</f>
        <v>65422.460316666766</v>
      </c>
      <c r="G210" s="15">
        <f t="shared" si="19"/>
        <v>2023</v>
      </c>
      <c r="H210" s="7">
        <f>IF(D210=0, VLOOKUP(B210, Data!$B$5:$BP$270, COLUMNS(Data!$B$5:$BP$5) - 3, FALSE), D210)</f>
        <v>65422.460316666766</v>
      </c>
      <c r="I210" s="8">
        <f t="shared" si="20"/>
        <v>2023</v>
      </c>
      <c r="J210" s="14">
        <v>387147091448.00244</v>
      </c>
      <c r="K210" s="14">
        <f>IF(J210=0, VLOOKUP(B210, 'Data (2)'!$B$5:$BP$270, COLUMNS('Data (2)'!$B$5:$BP$5) - 1, FALSE),J210)</f>
        <v>387147091448.00244</v>
      </c>
      <c r="L210" s="14">
        <f t="shared" si="21"/>
        <v>2023</v>
      </c>
      <c r="M210" s="15">
        <f>IF(K210=0, VLOOKUP(B210, 'Data (2)'!$B$5:$BP$270, COLUMNS('Data (2)'!$B$5:$BP$5) - 2, FALSE),K210)</f>
        <v>387147091448.00244</v>
      </c>
      <c r="N210" s="15">
        <f t="shared" si="22"/>
        <v>2023</v>
      </c>
      <c r="O210" s="10">
        <f>IF(K210=0, VLOOKUP(B210, 'Data (2)'!$B$5:$BP$270, COLUMNS('Data (2)'!$B$5:$BP$5) - 3, FALSE),K210)</f>
        <v>387147091448.00244</v>
      </c>
      <c r="P210" s="11">
        <f t="shared" si="23"/>
        <v>2023</v>
      </c>
    </row>
    <row r="211" spans="1:16" x14ac:dyDescent="0.3">
      <c r="A211" t="str">
        <f>Data!A214</f>
        <v>Solomon Islands</v>
      </c>
      <c r="B211" t="str">
        <f>Data!B214</f>
        <v>SLB</v>
      </c>
      <c r="C211" s="14">
        <v>2099.029548399642</v>
      </c>
      <c r="D211" s="14">
        <f>IF(C211=0, VLOOKUP(B211, Data!$B$5:$BP$270, COLUMNS(Data!$B$5:$BP$5) - 1, FALSE), C211)</f>
        <v>2099.029548399642</v>
      </c>
      <c r="E211" s="14">
        <f t="shared" si="18"/>
        <v>2023</v>
      </c>
      <c r="F211" s="15">
        <f>IF(D211=0, VLOOKUP(B211, Data!$B$5:$BP$270, COLUMNS(Data!$B$5:$BP$5) - 2, FALSE), D211)</f>
        <v>2099.029548399642</v>
      </c>
      <c r="G211" s="15">
        <f t="shared" si="19"/>
        <v>2023</v>
      </c>
      <c r="H211" s="7">
        <f>IF(D211=0, VLOOKUP(B211, Data!$B$5:$BP$270, COLUMNS(Data!$B$5:$BP$5) - 3, FALSE), D211)</f>
        <v>2099.029548399642</v>
      </c>
      <c r="I211" s="8">
        <f t="shared" si="20"/>
        <v>2023</v>
      </c>
      <c r="J211" s="14">
        <v>1554171854.3442566</v>
      </c>
      <c r="K211" s="14">
        <f>IF(J211=0, VLOOKUP(B211, 'Data (2)'!$B$5:$BP$270, COLUMNS('Data (2)'!$B$5:$BP$5) - 1, FALSE),J211)</f>
        <v>1554171854.3442566</v>
      </c>
      <c r="L211" s="14">
        <f t="shared" si="21"/>
        <v>2023</v>
      </c>
      <c r="M211" s="15">
        <f>IF(K211=0, VLOOKUP(B211, 'Data (2)'!$B$5:$BP$270, COLUMNS('Data (2)'!$B$5:$BP$5) - 2, FALSE),K211)</f>
        <v>1554171854.3442566</v>
      </c>
      <c r="N211" s="15">
        <f t="shared" si="22"/>
        <v>2023</v>
      </c>
      <c r="O211" s="10">
        <f>IF(K211=0, VLOOKUP(B211, 'Data (2)'!$B$5:$BP$270, COLUMNS('Data (2)'!$B$5:$BP$5) - 3, FALSE),K211)</f>
        <v>1554171854.3442566</v>
      </c>
      <c r="P211" s="11">
        <f t="shared" si="23"/>
        <v>2023</v>
      </c>
    </row>
    <row r="212" spans="1:16" x14ac:dyDescent="0.3">
      <c r="A212" t="str">
        <f>Data!A215</f>
        <v>Sierra Leone</v>
      </c>
      <c r="B212" t="str">
        <f>Data!B215</f>
        <v>SLE</v>
      </c>
      <c r="C212" s="14">
        <v>634.73718955746392</v>
      </c>
      <c r="D212" s="14">
        <f>IF(C212=0, VLOOKUP(B212, Data!$B$5:$BP$270, COLUMNS(Data!$B$5:$BP$5) - 1, FALSE), C212)</f>
        <v>634.73718955746392</v>
      </c>
      <c r="E212" s="14">
        <f t="shared" si="18"/>
        <v>2023</v>
      </c>
      <c r="F212" s="15">
        <f>IF(D212=0, VLOOKUP(B212, Data!$B$5:$BP$270, COLUMNS(Data!$B$5:$BP$5) - 2, FALSE), D212)</f>
        <v>634.73718955746392</v>
      </c>
      <c r="G212" s="15">
        <f t="shared" si="19"/>
        <v>2023</v>
      </c>
      <c r="H212" s="7">
        <f>IF(D212=0, VLOOKUP(B212, Data!$B$5:$BP$270, COLUMNS(Data!$B$5:$BP$5) - 3, FALSE), D212)</f>
        <v>634.73718955746392</v>
      </c>
      <c r="I212" s="8">
        <f t="shared" si="20"/>
        <v>2023</v>
      </c>
      <c r="J212" s="14">
        <v>5580033029.2211046</v>
      </c>
      <c r="K212" s="14">
        <f>IF(J212=0, VLOOKUP(B212, 'Data (2)'!$B$5:$BP$270, COLUMNS('Data (2)'!$B$5:$BP$5) - 1, FALSE),J212)</f>
        <v>5580033029.2211046</v>
      </c>
      <c r="L212" s="14">
        <f t="shared" si="21"/>
        <v>2023</v>
      </c>
      <c r="M212" s="15">
        <f>IF(K212=0, VLOOKUP(B212, 'Data (2)'!$B$5:$BP$270, COLUMNS('Data (2)'!$B$5:$BP$5) - 2, FALSE),K212)</f>
        <v>5580033029.2211046</v>
      </c>
      <c r="N212" s="15">
        <f t="shared" si="22"/>
        <v>2023</v>
      </c>
      <c r="O212" s="10">
        <f>IF(K212=0, VLOOKUP(B212, 'Data (2)'!$B$5:$BP$270, COLUMNS('Data (2)'!$B$5:$BP$5) - 3, FALSE),K212)</f>
        <v>5580033029.2211046</v>
      </c>
      <c r="P212" s="11">
        <f t="shared" si="23"/>
        <v>2023</v>
      </c>
    </row>
    <row r="213" spans="1:16" x14ac:dyDescent="0.3">
      <c r="A213" t="str">
        <f>Data!A216</f>
        <v>El Salvador</v>
      </c>
      <c r="B213" t="str">
        <f>Data!B216</f>
        <v>SLV</v>
      </c>
      <c r="C213" s="14">
        <v>4442.2496596277833</v>
      </c>
      <c r="D213" s="14">
        <f>IF(C213=0, VLOOKUP(B213, Data!$B$5:$BP$270, COLUMNS(Data!$B$5:$BP$5) - 1, FALSE), C213)</f>
        <v>4442.2496596277833</v>
      </c>
      <c r="E213" s="14">
        <f t="shared" si="18"/>
        <v>2023</v>
      </c>
      <c r="F213" s="15">
        <f>IF(D213=0, VLOOKUP(B213, Data!$B$5:$BP$270, COLUMNS(Data!$B$5:$BP$5) - 2, FALSE), D213)</f>
        <v>4442.2496596277833</v>
      </c>
      <c r="G213" s="15">
        <f t="shared" si="19"/>
        <v>2023</v>
      </c>
      <c r="H213" s="7">
        <f>IF(D213=0, VLOOKUP(B213, Data!$B$5:$BP$270, COLUMNS(Data!$B$5:$BP$5) - 3, FALSE), D213)</f>
        <v>4442.2496596277833</v>
      </c>
      <c r="I213" s="8">
        <f t="shared" si="20"/>
        <v>2023</v>
      </c>
      <c r="J213" s="14">
        <v>28274665875.30024</v>
      </c>
      <c r="K213" s="14">
        <f>IF(J213=0, VLOOKUP(B213, 'Data (2)'!$B$5:$BP$270, COLUMNS('Data (2)'!$B$5:$BP$5) - 1, FALSE),J213)</f>
        <v>28274665875.30024</v>
      </c>
      <c r="L213" s="14">
        <f t="shared" si="21"/>
        <v>2023</v>
      </c>
      <c r="M213" s="15">
        <f>IF(K213=0, VLOOKUP(B213, 'Data (2)'!$B$5:$BP$270, COLUMNS('Data (2)'!$B$5:$BP$5) - 2, FALSE),K213)</f>
        <v>28274665875.30024</v>
      </c>
      <c r="N213" s="15">
        <f t="shared" si="22"/>
        <v>2023</v>
      </c>
      <c r="O213" s="10">
        <f>IF(K213=0, VLOOKUP(B213, 'Data (2)'!$B$5:$BP$270, COLUMNS('Data (2)'!$B$5:$BP$5) - 3, FALSE),K213)</f>
        <v>28274665875.30024</v>
      </c>
      <c r="P213" s="11">
        <f t="shared" si="23"/>
        <v>2023</v>
      </c>
    </row>
    <row r="214" spans="1:16" x14ac:dyDescent="0.3">
      <c r="A214" t="str">
        <f>Data!A217</f>
        <v>San Marino</v>
      </c>
      <c r="B214" t="str">
        <f>Data!B217</f>
        <v>SMR</v>
      </c>
      <c r="C214" s="14">
        <v>0</v>
      </c>
      <c r="D214" s="14">
        <f>IF(C214=0, VLOOKUP(B214, Data!$B$5:$BP$270, COLUMNS(Data!$B$5:$BP$5) - 1, FALSE), C214)</f>
        <v>0</v>
      </c>
      <c r="E214" s="14">
        <f t="shared" si="18"/>
        <v>2023</v>
      </c>
      <c r="F214" s="15">
        <f>IF(D214=0, VLOOKUP(B214, Data!$B$5:$BP$270, COLUMNS(Data!$B$5:$BP$5) - 2, FALSE), D214)</f>
        <v>45269.474048948126</v>
      </c>
      <c r="G214" s="15">
        <f t="shared" si="19"/>
        <v>2021</v>
      </c>
      <c r="H214" s="7">
        <f>IF(D214=0, VLOOKUP(B214, Data!$B$5:$BP$270, COLUMNS(Data!$B$5:$BP$5) - 3, FALSE), D214)</f>
        <v>41415.666963322146</v>
      </c>
      <c r="I214" s="8">
        <f t="shared" si="20"/>
        <v>2021</v>
      </c>
      <c r="J214" s="14">
        <v>0</v>
      </c>
      <c r="K214" s="14">
        <f>IF(J214=0, VLOOKUP(B214, 'Data (2)'!$B$5:$BP$270, COLUMNS('Data (2)'!$B$5:$BP$5) - 1, FALSE),J214)</f>
        <v>0</v>
      </c>
      <c r="L214" s="14">
        <f t="shared" si="21"/>
        <v>2023</v>
      </c>
      <c r="M214" s="15">
        <f>IF(K214=0, VLOOKUP(B214, 'Data (2)'!$B$5:$BP$270, COLUMNS('Data (2)'!$B$5:$BP$5) - 2, FALSE),K214)</f>
        <v>1527618401.7817545</v>
      </c>
      <c r="N214" s="15">
        <f t="shared" si="22"/>
        <v>2021</v>
      </c>
      <c r="O214" s="10">
        <f>IF(K214=0, VLOOKUP(B214, 'Data (2)'!$B$5:$BP$270, COLUMNS('Data (2)'!$B$5:$BP$5) - 3, FALSE),K214)</f>
        <v>1408422586.4216962</v>
      </c>
      <c r="P214" s="11">
        <f t="shared" si="23"/>
        <v>2021</v>
      </c>
    </row>
    <row r="215" spans="1:16" x14ac:dyDescent="0.3">
      <c r="A215" t="str">
        <f>Data!A218</f>
        <v>Somalia</v>
      </c>
      <c r="B215" t="str">
        <f>Data!B218</f>
        <v>SOM</v>
      </c>
      <c r="C215" s="14">
        <v>509.0799895524479</v>
      </c>
      <c r="D215" s="14">
        <f>IF(C215=0, VLOOKUP(B215, Data!$B$5:$BP$270, COLUMNS(Data!$B$5:$BP$5) - 1, FALSE), C215)</f>
        <v>509.0799895524479</v>
      </c>
      <c r="E215" s="14">
        <f t="shared" si="18"/>
        <v>2023</v>
      </c>
      <c r="F215" s="15">
        <f>IF(D215=0, VLOOKUP(B215, Data!$B$5:$BP$270, COLUMNS(Data!$B$5:$BP$5) - 2, FALSE), D215)</f>
        <v>509.0799895524479</v>
      </c>
      <c r="G215" s="15">
        <f t="shared" si="19"/>
        <v>2023</v>
      </c>
      <c r="H215" s="7">
        <f>IF(D215=0, VLOOKUP(B215, Data!$B$5:$BP$270, COLUMNS(Data!$B$5:$BP$5) - 3, FALSE), D215)</f>
        <v>509.0799895524479</v>
      </c>
      <c r="I215" s="8">
        <f t="shared" si="20"/>
        <v>2023</v>
      </c>
      <c r="J215" s="14">
        <v>9236430682.6861134</v>
      </c>
      <c r="K215" s="14">
        <f>IF(J215=0, VLOOKUP(B215, 'Data (2)'!$B$5:$BP$270, COLUMNS('Data (2)'!$B$5:$BP$5) - 1, FALSE),J215)</f>
        <v>9236430682.6861134</v>
      </c>
      <c r="L215" s="14">
        <f t="shared" si="21"/>
        <v>2023</v>
      </c>
      <c r="M215" s="15">
        <f>IF(K215=0, VLOOKUP(B215, 'Data (2)'!$B$5:$BP$270, COLUMNS('Data (2)'!$B$5:$BP$5) - 2, FALSE),K215)</f>
        <v>9236430682.6861134</v>
      </c>
      <c r="N215" s="15">
        <f t="shared" si="22"/>
        <v>2023</v>
      </c>
      <c r="O215" s="10">
        <f>IF(K215=0, VLOOKUP(B215, 'Data (2)'!$B$5:$BP$270, COLUMNS('Data (2)'!$B$5:$BP$5) - 3, FALSE),K215)</f>
        <v>9236430682.6861134</v>
      </c>
      <c r="P215" s="11">
        <f t="shared" si="23"/>
        <v>2023</v>
      </c>
    </row>
    <row r="216" spans="1:16" x14ac:dyDescent="0.3">
      <c r="A216" t="str">
        <f>Data!A219</f>
        <v>Serbia</v>
      </c>
      <c r="B216" t="str">
        <f>Data!B219</f>
        <v>SRB</v>
      </c>
      <c r="C216" s="14">
        <v>7736.4638521117449</v>
      </c>
      <c r="D216" s="14">
        <f>IF(C216=0, VLOOKUP(B216, Data!$B$5:$BP$270, COLUMNS(Data!$B$5:$BP$5) - 1, FALSE), C216)</f>
        <v>7736.4638521117449</v>
      </c>
      <c r="E216" s="14">
        <f t="shared" si="18"/>
        <v>2023</v>
      </c>
      <c r="F216" s="15">
        <f>IF(D216=0, VLOOKUP(B216, Data!$B$5:$BP$270, COLUMNS(Data!$B$5:$BP$5) - 2, FALSE), D216)</f>
        <v>7736.4638521117449</v>
      </c>
      <c r="G216" s="15">
        <f t="shared" si="19"/>
        <v>2023</v>
      </c>
      <c r="H216" s="7">
        <f>IF(D216=0, VLOOKUP(B216, Data!$B$5:$BP$270, COLUMNS(Data!$B$5:$BP$5) - 3, FALSE), D216)</f>
        <v>7736.4638521117449</v>
      </c>
      <c r="I216" s="8">
        <f t="shared" si="20"/>
        <v>2023</v>
      </c>
      <c r="J216" s="14">
        <v>51200118921.335686</v>
      </c>
      <c r="K216" s="14">
        <f>IF(J216=0, VLOOKUP(B216, 'Data (2)'!$B$5:$BP$270, COLUMNS('Data (2)'!$B$5:$BP$5) - 1, FALSE),J216)</f>
        <v>51200118921.335686</v>
      </c>
      <c r="L216" s="14">
        <f t="shared" si="21"/>
        <v>2023</v>
      </c>
      <c r="M216" s="15">
        <f>IF(K216=0, VLOOKUP(B216, 'Data (2)'!$B$5:$BP$270, COLUMNS('Data (2)'!$B$5:$BP$5) - 2, FALSE),K216)</f>
        <v>51200118921.335686</v>
      </c>
      <c r="N216" s="15">
        <f t="shared" si="22"/>
        <v>2023</v>
      </c>
      <c r="O216" s="10">
        <f>IF(K216=0, VLOOKUP(B216, 'Data (2)'!$B$5:$BP$270, COLUMNS('Data (2)'!$B$5:$BP$5) - 3, FALSE),K216)</f>
        <v>51200118921.335686</v>
      </c>
      <c r="P216" s="11">
        <f t="shared" si="23"/>
        <v>2023</v>
      </c>
    </row>
    <row r="217" spans="1:16" x14ac:dyDescent="0.3">
      <c r="A217" t="str">
        <f>Data!A220</f>
        <v>Sub-Saharan Africa (excluding high income)</v>
      </c>
      <c r="B217" t="str">
        <f>Data!B220</f>
        <v>SSA</v>
      </c>
      <c r="C217" s="14">
        <v>1602.8084697006864</v>
      </c>
      <c r="D217" s="14">
        <f>IF(C217=0, VLOOKUP(B217, Data!$B$5:$BP$270, COLUMNS(Data!$B$5:$BP$5) - 1, FALSE), C217)</f>
        <v>1602.8084697006864</v>
      </c>
      <c r="E217" s="14">
        <f t="shared" si="18"/>
        <v>2023</v>
      </c>
      <c r="F217" s="15">
        <f>IF(D217=0, VLOOKUP(B217, Data!$B$5:$BP$270, COLUMNS(Data!$B$5:$BP$5) - 2, FALSE), D217)</f>
        <v>1602.8084697006864</v>
      </c>
      <c r="G217" s="15">
        <f t="shared" si="19"/>
        <v>2023</v>
      </c>
      <c r="H217" s="7">
        <f>IF(D217=0, VLOOKUP(B217, Data!$B$5:$BP$270, COLUMNS(Data!$B$5:$BP$5) - 3, FALSE), D217)</f>
        <v>1602.8084697006864</v>
      </c>
      <c r="I217" s="8">
        <f t="shared" si="20"/>
        <v>2023</v>
      </c>
      <c r="J217" s="14">
        <v>1990332366411.5515</v>
      </c>
      <c r="K217" s="14">
        <f>IF(J217=0, VLOOKUP(B217, 'Data (2)'!$B$5:$BP$270, COLUMNS('Data (2)'!$B$5:$BP$5) - 1, FALSE),J217)</f>
        <v>1990332366411.5515</v>
      </c>
      <c r="L217" s="14">
        <f t="shared" si="21"/>
        <v>2023</v>
      </c>
      <c r="M217" s="15">
        <f>IF(K217=0, VLOOKUP(B217, 'Data (2)'!$B$5:$BP$270, COLUMNS('Data (2)'!$B$5:$BP$5) - 2, FALSE),K217)</f>
        <v>1990332366411.5515</v>
      </c>
      <c r="N217" s="15">
        <f t="shared" si="22"/>
        <v>2023</v>
      </c>
      <c r="O217" s="10">
        <f>IF(K217=0, VLOOKUP(B217, 'Data (2)'!$B$5:$BP$270, COLUMNS('Data (2)'!$B$5:$BP$5) - 3, FALSE),K217)</f>
        <v>1990332366411.5515</v>
      </c>
      <c r="P217" s="11">
        <f t="shared" si="23"/>
        <v>2023</v>
      </c>
    </row>
    <row r="218" spans="1:16" x14ac:dyDescent="0.3">
      <c r="A218" t="str">
        <f>Data!A221</f>
        <v>South Sudan</v>
      </c>
      <c r="B218" t="str">
        <f>Data!B221</f>
        <v>SSD</v>
      </c>
      <c r="C218" s="14">
        <v>0</v>
      </c>
      <c r="D218" s="14">
        <f>IF(C218=0, VLOOKUP(B218, Data!$B$5:$BP$270, COLUMNS(Data!$B$5:$BP$5) - 1, FALSE), C218)</f>
        <v>0</v>
      </c>
      <c r="E218" s="14">
        <f t="shared" si="18"/>
        <v>2023</v>
      </c>
      <c r="F218" s="15">
        <f>IF(D218=0, VLOOKUP(B218, Data!$B$5:$BP$270, COLUMNS(Data!$B$5:$BP$5) - 2, FALSE), D218)</f>
        <v>0</v>
      </c>
      <c r="G218" s="15">
        <f t="shared" si="19"/>
        <v>2021</v>
      </c>
      <c r="H218" s="7">
        <f>IF(D218=0, VLOOKUP(B218, Data!$B$5:$BP$270, COLUMNS(Data!$B$5:$BP$5) - 3, FALSE), D218)</f>
        <v>0</v>
      </c>
      <c r="I218" s="8">
        <f t="shared" si="20"/>
        <v>2020</v>
      </c>
      <c r="J218" s="14">
        <v>0</v>
      </c>
      <c r="K218" s="14">
        <f>IF(J218=0, VLOOKUP(B218, 'Data (2)'!$B$5:$BP$270, COLUMNS('Data (2)'!$B$5:$BP$5) - 1, FALSE),J218)</f>
        <v>0</v>
      </c>
      <c r="L218" s="14">
        <f t="shared" si="21"/>
        <v>2023</v>
      </c>
      <c r="M218" s="15">
        <f>IF(K218=0, VLOOKUP(B218, 'Data (2)'!$B$5:$BP$270, COLUMNS('Data (2)'!$B$5:$BP$5) - 2, FALSE),K218)</f>
        <v>0</v>
      </c>
      <c r="N218" s="15">
        <f t="shared" si="22"/>
        <v>2021</v>
      </c>
      <c r="O218" s="10">
        <f>IF(K218=0, VLOOKUP(B218, 'Data (2)'!$B$5:$BP$270, COLUMNS('Data (2)'!$B$5:$BP$5) - 3, FALSE),K218)</f>
        <v>0</v>
      </c>
      <c r="P218" s="11">
        <f t="shared" si="23"/>
        <v>2020</v>
      </c>
    </row>
    <row r="219" spans="1:16" x14ac:dyDescent="0.3">
      <c r="A219" t="str">
        <f>Data!A222</f>
        <v>Sub-Saharan Africa</v>
      </c>
      <c r="B219" t="str">
        <f>Data!B222</f>
        <v>SSF</v>
      </c>
      <c r="C219" s="14">
        <v>1604.2659682503197</v>
      </c>
      <c r="D219" s="14">
        <f>IF(C219=0, VLOOKUP(B219, Data!$B$5:$BP$270, COLUMNS(Data!$B$5:$BP$5) - 1, FALSE), C219)</f>
        <v>1604.2659682503197</v>
      </c>
      <c r="E219" s="14">
        <f t="shared" si="18"/>
        <v>2023</v>
      </c>
      <c r="F219" s="15">
        <f>IF(D219=0, VLOOKUP(B219, Data!$B$5:$BP$270, COLUMNS(Data!$B$5:$BP$5) - 2, FALSE), D219)</f>
        <v>1604.2659682503197</v>
      </c>
      <c r="G219" s="15">
        <f t="shared" si="19"/>
        <v>2023</v>
      </c>
      <c r="H219" s="7">
        <f>IF(D219=0, VLOOKUP(B219, Data!$B$5:$BP$270, COLUMNS(Data!$B$5:$BP$5) - 3, FALSE), D219)</f>
        <v>1604.2659682503197</v>
      </c>
      <c r="I219" s="8">
        <f t="shared" si="20"/>
        <v>2023</v>
      </c>
      <c r="J219" s="14">
        <v>1992334403857.4634</v>
      </c>
      <c r="K219" s="14">
        <f>IF(J219=0, VLOOKUP(B219, 'Data (2)'!$B$5:$BP$270, COLUMNS('Data (2)'!$B$5:$BP$5) - 1, FALSE),J219)</f>
        <v>1992334403857.4634</v>
      </c>
      <c r="L219" s="14">
        <f t="shared" si="21"/>
        <v>2023</v>
      </c>
      <c r="M219" s="15">
        <f>IF(K219=0, VLOOKUP(B219, 'Data (2)'!$B$5:$BP$270, COLUMNS('Data (2)'!$B$5:$BP$5) - 2, FALSE),K219)</f>
        <v>1992334403857.4634</v>
      </c>
      <c r="N219" s="15">
        <f t="shared" si="22"/>
        <v>2023</v>
      </c>
      <c r="O219" s="10">
        <f>IF(K219=0, VLOOKUP(B219, 'Data (2)'!$B$5:$BP$270, COLUMNS('Data (2)'!$B$5:$BP$5) - 3, FALSE),K219)</f>
        <v>1992334403857.4634</v>
      </c>
      <c r="P219" s="11">
        <f t="shared" si="23"/>
        <v>2023</v>
      </c>
    </row>
    <row r="220" spans="1:16" x14ac:dyDescent="0.3">
      <c r="A220" t="str">
        <f>Data!A223</f>
        <v>Small states</v>
      </c>
      <c r="B220" t="str">
        <f>Data!B223</f>
        <v>SST</v>
      </c>
      <c r="C220" s="14">
        <v>12626.818669652535</v>
      </c>
      <c r="D220" s="14">
        <f>IF(C220=0, VLOOKUP(B220, Data!$B$5:$BP$270, COLUMNS(Data!$B$5:$BP$5) - 1, FALSE), C220)</f>
        <v>12626.818669652535</v>
      </c>
      <c r="E220" s="14">
        <f t="shared" si="18"/>
        <v>2023</v>
      </c>
      <c r="F220" s="15">
        <f>IF(D220=0, VLOOKUP(B220, Data!$B$5:$BP$270, COLUMNS(Data!$B$5:$BP$5) - 2, FALSE), D220)</f>
        <v>12626.818669652535</v>
      </c>
      <c r="G220" s="15">
        <f t="shared" si="19"/>
        <v>2023</v>
      </c>
      <c r="H220" s="7">
        <f>IF(D220=0, VLOOKUP(B220, Data!$B$5:$BP$270, COLUMNS(Data!$B$5:$BP$5) - 3, FALSE), D220)</f>
        <v>12626.818669652535</v>
      </c>
      <c r="I220" s="8">
        <f t="shared" si="20"/>
        <v>2023</v>
      </c>
      <c r="J220" s="14">
        <v>253624843042.83075</v>
      </c>
      <c r="K220" s="14">
        <f>IF(J220=0, VLOOKUP(B220, 'Data (2)'!$B$5:$BP$270, COLUMNS('Data (2)'!$B$5:$BP$5) - 1, FALSE),J220)</f>
        <v>253624843042.83075</v>
      </c>
      <c r="L220" s="14">
        <f t="shared" si="21"/>
        <v>2023</v>
      </c>
      <c r="M220" s="15">
        <f>IF(K220=0, VLOOKUP(B220, 'Data (2)'!$B$5:$BP$270, COLUMNS('Data (2)'!$B$5:$BP$5) - 2, FALSE),K220)</f>
        <v>253624843042.83075</v>
      </c>
      <c r="N220" s="15">
        <f t="shared" si="22"/>
        <v>2023</v>
      </c>
      <c r="O220" s="10">
        <f>IF(K220=0, VLOOKUP(B220, 'Data (2)'!$B$5:$BP$270, COLUMNS('Data (2)'!$B$5:$BP$5) - 3, FALSE),K220)</f>
        <v>253624843042.83075</v>
      </c>
      <c r="P220" s="11">
        <f t="shared" si="23"/>
        <v>2023</v>
      </c>
    </row>
    <row r="221" spans="1:16" x14ac:dyDescent="0.3">
      <c r="A221" t="str">
        <f>Data!A224</f>
        <v>Sao Tome and Principe</v>
      </c>
      <c r="B221" t="str">
        <f>Data!B224</f>
        <v>STP</v>
      </c>
      <c r="C221" s="14">
        <v>1361.7324502646857</v>
      </c>
      <c r="D221" s="14">
        <f>IF(C221=0, VLOOKUP(B221, Data!$B$5:$BP$270, COLUMNS(Data!$B$5:$BP$5) - 1, FALSE), C221)</f>
        <v>1361.7324502646857</v>
      </c>
      <c r="E221" s="14">
        <f t="shared" si="18"/>
        <v>2023</v>
      </c>
      <c r="F221" s="15">
        <f>IF(D221=0, VLOOKUP(B221, Data!$B$5:$BP$270, COLUMNS(Data!$B$5:$BP$5) - 2, FALSE), D221)</f>
        <v>1361.7324502646857</v>
      </c>
      <c r="G221" s="15">
        <f t="shared" si="19"/>
        <v>2023</v>
      </c>
      <c r="H221" s="7">
        <f>IF(D221=0, VLOOKUP(B221, Data!$B$5:$BP$270, COLUMNS(Data!$B$5:$BP$5) - 3, FALSE), D221)</f>
        <v>1361.7324502646857</v>
      </c>
      <c r="I221" s="8">
        <f t="shared" si="20"/>
        <v>2023</v>
      </c>
      <c r="J221" s="14">
        <v>315725838.98856896</v>
      </c>
      <c r="K221" s="14">
        <f>IF(J221=0, VLOOKUP(B221, 'Data (2)'!$B$5:$BP$270, COLUMNS('Data (2)'!$B$5:$BP$5) - 1, FALSE),J221)</f>
        <v>315725838.98856896</v>
      </c>
      <c r="L221" s="14">
        <f t="shared" si="21"/>
        <v>2023</v>
      </c>
      <c r="M221" s="15">
        <f>IF(K221=0, VLOOKUP(B221, 'Data (2)'!$B$5:$BP$270, COLUMNS('Data (2)'!$B$5:$BP$5) - 2, FALSE),K221)</f>
        <v>315725838.98856896</v>
      </c>
      <c r="N221" s="15">
        <f t="shared" si="22"/>
        <v>2023</v>
      </c>
      <c r="O221" s="10">
        <f>IF(K221=0, VLOOKUP(B221, 'Data (2)'!$B$5:$BP$270, COLUMNS('Data (2)'!$B$5:$BP$5) - 3, FALSE),K221)</f>
        <v>315725838.98856896</v>
      </c>
      <c r="P221" s="11">
        <f t="shared" si="23"/>
        <v>2023</v>
      </c>
    </row>
    <row r="222" spans="1:16" x14ac:dyDescent="0.3">
      <c r="A222" t="str">
        <f>Data!A225</f>
        <v>Suriname</v>
      </c>
      <c r="B222" t="str">
        <f>Data!B225</f>
        <v>SUR</v>
      </c>
      <c r="C222" s="14">
        <v>7229.4096468599428</v>
      </c>
      <c r="D222" s="14">
        <f>IF(C222=0, VLOOKUP(B222, Data!$B$5:$BP$270, COLUMNS(Data!$B$5:$BP$5) - 1, FALSE), C222)</f>
        <v>7229.4096468599428</v>
      </c>
      <c r="E222" s="14">
        <f t="shared" si="18"/>
        <v>2023</v>
      </c>
      <c r="F222" s="15">
        <f>IF(D222=0, VLOOKUP(B222, Data!$B$5:$BP$270, COLUMNS(Data!$B$5:$BP$5) - 2, FALSE), D222)</f>
        <v>7229.4096468599428</v>
      </c>
      <c r="G222" s="15">
        <f t="shared" si="19"/>
        <v>2023</v>
      </c>
      <c r="H222" s="7">
        <f>IF(D222=0, VLOOKUP(B222, Data!$B$5:$BP$270, COLUMNS(Data!$B$5:$BP$5) - 3, FALSE), D222)</f>
        <v>7229.4096468599428</v>
      </c>
      <c r="I222" s="8">
        <f t="shared" si="20"/>
        <v>2023</v>
      </c>
      <c r="J222" s="14">
        <v>4505628350.6704035</v>
      </c>
      <c r="K222" s="14">
        <f>IF(J222=0, VLOOKUP(B222, 'Data (2)'!$B$5:$BP$270, COLUMNS('Data (2)'!$B$5:$BP$5) - 1, FALSE),J222)</f>
        <v>4505628350.6704035</v>
      </c>
      <c r="L222" s="14">
        <f t="shared" si="21"/>
        <v>2023</v>
      </c>
      <c r="M222" s="15">
        <f>IF(K222=0, VLOOKUP(B222, 'Data (2)'!$B$5:$BP$270, COLUMNS('Data (2)'!$B$5:$BP$5) - 2, FALSE),K222)</f>
        <v>4505628350.6704035</v>
      </c>
      <c r="N222" s="15">
        <f t="shared" si="22"/>
        <v>2023</v>
      </c>
      <c r="O222" s="10">
        <f>IF(K222=0, VLOOKUP(B222, 'Data (2)'!$B$5:$BP$270, COLUMNS('Data (2)'!$B$5:$BP$5) - 3, FALSE),K222)</f>
        <v>4505628350.6704035</v>
      </c>
      <c r="P222" s="11">
        <f t="shared" si="23"/>
        <v>2023</v>
      </c>
    </row>
    <row r="223" spans="1:16" x14ac:dyDescent="0.3">
      <c r="A223" t="str">
        <f>Data!A226</f>
        <v>Slovak Republic</v>
      </c>
      <c r="B223" t="str">
        <f>Data!B226</f>
        <v>SVK</v>
      </c>
      <c r="C223" s="14">
        <v>19217.473984898515</v>
      </c>
      <c r="D223" s="14">
        <f>IF(C223=0, VLOOKUP(B223, Data!$B$5:$BP$270, COLUMNS(Data!$B$5:$BP$5) - 1, FALSE), C223)</f>
        <v>19217.473984898515</v>
      </c>
      <c r="E223" s="14">
        <f t="shared" si="18"/>
        <v>2023</v>
      </c>
      <c r="F223" s="15">
        <f>IF(D223=0, VLOOKUP(B223, Data!$B$5:$BP$270, COLUMNS(Data!$B$5:$BP$5) - 2, FALSE), D223)</f>
        <v>19217.473984898515</v>
      </c>
      <c r="G223" s="15">
        <f t="shared" si="19"/>
        <v>2023</v>
      </c>
      <c r="H223" s="7">
        <f>IF(D223=0, VLOOKUP(B223, Data!$B$5:$BP$270, COLUMNS(Data!$B$5:$BP$5) - 3, FALSE), D223)</f>
        <v>19217.473984898515</v>
      </c>
      <c r="I223" s="8">
        <f t="shared" si="20"/>
        <v>2023</v>
      </c>
      <c r="J223" s="14">
        <v>104288234772.80817</v>
      </c>
      <c r="K223" s="14">
        <f>IF(J223=0, VLOOKUP(B223, 'Data (2)'!$B$5:$BP$270, COLUMNS('Data (2)'!$B$5:$BP$5) - 1, FALSE),J223)</f>
        <v>104288234772.80817</v>
      </c>
      <c r="L223" s="14">
        <f t="shared" si="21"/>
        <v>2023</v>
      </c>
      <c r="M223" s="15">
        <f>IF(K223=0, VLOOKUP(B223, 'Data (2)'!$B$5:$BP$270, COLUMNS('Data (2)'!$B$5:$BP$5) - 2, FALSE),K223)</f>
        <v>104288234772.80817</v>
      </c>
      <c r="N223" s="15">
        <f t="shared" si="22"/>
        <v>2023</v>
      </c>
      <c r="O223" s="10">
        <f>IF(K223=0, VLOOKUP(B223, 'Data (2)'!$B$5:$BP$270, COLUMNS('Data (2)'!$B$5:$BP$5) - 3, FALSE),K223)</f>
        <v>104288234772.80817</v>
      </c>
      <c r="P223" s="11">
        <f t="shared" si="23"/>
        <v>2023</v>
      </c>
    </row>
    <row r="224" spans="1:16" x14ac:dyDescent="0.3">
      <c r="A224" t="str">
        <f>Data!A227</f>
        <v>Slovenia</v>
      </c>
      <c r="B224" t="str">
        <f>Data!B227</f>
        <v>SVN</v>
      </c>
      <c r="C224" s="14">
        <v>25643.352291198964</v>
      </c>
      <c r="D224" s="14">
        <f>IF(C224=0, VLOOKUP(B224, Data!$B$5:$BP$270, COLUMNS(Data!$B$5:$BP$5) - 1, FALSE), C224)</f>
        <v>25643.352291198964</v>
      </c>
      <c r="E224" s="14">
        <f t="shared" si="18"/>
        <v>2023</v>
      </c>
      <c r="F224" s="15">
        <f>IF(D224=0, VLOOKUP(B224, Data!$B$5:$BP$270, COLUMNS(Data!$B$5:$BP$5) - 2, FALSE), D224)</f>
        <v>25643.352291198964</v>
      </c>
      <c r="G224" s="15">
        <f t="shared" si="19"/>
        <v>2023</v>
      </c>
      <c r="H224" s="7">
        <f>IF(D224=0, VLOOKUP(B224, Data!$B$5:$BP$270, COLUMNS(Data!$B$5:$BP$5) - 3, FALSE), D224)</f>
        <v>25643.352291198964</v>
      </c>
      <c r="I224" s="8">
        <f t="shared" si="20"/>
        <v>2023</v>
      </c>
      <c r="J224" s="14">
        <v>54387934678.43866</v>
      </c>
      <c r="K224" s="14">
        <f>IF(J224=0, VLOOKUP(B224, 'Data (2)'!$B$5:$BP$270, COLUMNS('Data (2)'!$B$5:$BP$5) - 1, FALSE),J224)</f>
        <v>54387934678.43866</v>
      </c>
      <c r="L224" s="14">
        <f t="shared" si="21"/>
        <v>2023</v>
      </c>
      <c r="M224" s="15">
        <f>IF(K224=0, VLOOKUP(B224, 'Data (2)'!$B$5:$BP$270, COLUMNS('Data (2)'!$B$5:$BP$5) - 2, FALSE),K224)</f>
        <v>54387934678.43866</v>
      </c>
      <c r="N224" s="15">
        <f t="shared" si="22"/>
        <v>2023</v>
      </c>
      <c r="O224" s="10">
        <f>IF(K224=0, VLOOKUP(B224, 'Data (2)'!$B$5:$BP$270, COLUMNS('Data (2)'!$B$5:$BP$5) - 3, FALSE),K224)</f>
        <v>54387934678.43866</v>
      </c>
      <c r="P224" s="11">
        <f t="shared" si="23"/>
        <v>2023</v>
      </c>
    </row>
    <row r="225" spans="1:16" x14ac:dyDescent="0.3">
      <c r="A225" t="str">
        <f>Data!A228</f>
        <v>Sweden</v>
      </c>
      <c r="B225" t="str">
        <f>Data!B228</f>
        <v>SWE</v>
      </c>
      <c r="C225" s="14">
        <v>55521.432752774861</v>
      </c>
      <c r="D225" s="14">
        <f>IF(C225=0, VLOOKUP(B225, Data!$B$5:$BP$270, COLUMNS(Data!$B$5:$BP$5) - 1, FALSE), C225)</f>
        <v>55521.432752774861</v>
      </c>
      <c r="E225" s="14">
        <f t="shared" si="18"/>
        <v>2023</v>
      </c>
      <c r="F225" s="15">
        <f>IF(D225=0, VLOOKUP(B225, Data!$B$5:$BP$270, COLUMNS(Data!$B$5:$BP$5) - 2, FALSE), D225)</f>
        <v>55521.432752774861</v>
      </c>
      <c r="G225" s="15">
        <f t="shared" si="19"/>
        <v>2023</v>
      </c>
      <c r="H225" s="7">
        <f>IF(D225=0, VLOOKUP(B225, Data!$B$5:$BP$270, COLUMNS(Data!$B$5:$BP$5) - 3, FALSE), D225)</f>
        <v>55521.432752774861</v>
      </c>
      <c r="I225" s="8">
        <f t="shared" si="20"/>
        <v>2023</v>
      </c>
      <c r="J225" s="14">
        <v>585008905028.73572</v>
      </c>
      <c r="K225" s="14">
        <f>IF(J225=0, VLOOKUP(B225, 'Data (2)'!$B$5:$BP$270, COLUMNS('Data (2)'!$B$5:$BP$5) - 1, FALSE),J225)</f>
        <v>585008905028.73572</v>
      </c>
      <c r="L225" s="14">
        <f t="shared" si="21"/>
        <v>2023</v>
      </c>
      <c r="M225" s="15">
        <f>IF(K225=0, VLOOKUP(B225, 'Data (2)'!$B$5:$BP$270, COLUMNS('Data (2)'!$B$5:$BP$5) - 2, FALSE),K225)</f>
        <v>585008905028.73572</v>
      </c>
      <c r="N225" s="15">
        <f t="shared" si="22"/>
        <v>2023</v>
      </c>
      <c r="O225" s="10">
        <f>IF(K225=0, VLOOKUP(B225, 'Data (2)'!$B$5:$BP$270, COLUMNS('Data (2)'!$B$5:$BP$5) - 3, FALSE),K225)</f>
        <v>585008905028.73572</v>
      </c>
      <c r="P225" s="11">
        <f t="shared" si="23"/>
        <v>2023</v>
      </c>
    </row>
    <row r="226" spans="1:16" x14ac:dyDescent="0.3">
      <c r="A226" t="str">
        <f>Data!A229</f>
        <v>Eswatini</v>
      </c>
      <c r="B226" t="str">
        <f>Data!B229</f>
        <v>SWZ</v>
      </c>
      <c r="C226" s="14">
        <v>4175.459321193588</v>
      </c>
      <c r="D226" s="14">
        <f>IF(C226=0, VLOOKUP(B226, Data!$B$5:$BP$270, COLUMNS(Data!$B$5:$BP$5) - 1, FALSE), C226)</f>
        <v>4175.459321193588</v>
      </c>
      <c r="E226" s="14">
        <f t="shared" si="18"/>
        <v>2023</v>
      </c>
      <c r="F226" s="15">
        <f>IF(D226=0, VLOOKUP(B226, Data!$B$5:$BP$270, COLUMNS(Data!$B$5:$BP$5) - 2, FALSE), D226)</f>
        <v>4175.459321193588</v>
      </c>
      <c r="G226" s="15">
        <f t="shared" si="19"/>
        <v>2023</v>
      </c>
      <c r="H226" s="7">
        <f>IF(D226=0, VLOOKUP(B226, Data!$B$5:$BP$270, COLUMNS(Data!$B$5:$BP$5) - 3, FALSE), D226)</f>
        <v>4175.459321193588</v>
      </c>
      <c r="I226" s="8">
        <f t="shared" si="20"/>
        <v>2023</v>
      </c>
      <c r="J226" s="14">
        <v>5055738006.2062626</v>
      </c>
      <c r="K226" s="14">
        <f>IF(J226=0, VLOOKUP(B226, 'Data (2)'!$B$5:$BP$270, COLUMNS('Data (2)'!$B$5:$BP$5) - 1, FALSE),J226)</f>
        <v>5055738006.2062626</v>
      </c>
      <c r="L226" s="14">
        <f t="shared" si="21"/>
        <v>2023</v>
      </c>
      <c r="M226" s="15">
        <f>IF(K226=0, VLOOKUP(B226, 'Data (2)'!$B$5:$BP$270, COLUMNS('Data (2)'!$B$5:$BP$5) - 2, FALSE),K226)</f>
        <v>5055738006.2062626</v>
      </c>
      <c r="N226" s="15">
        <f t="shared" si="22"/>
        <v>2023</v>
      </c>
      <c r="O226" s="10">
        <f>IF(K226=0, VLOOKUP(B226, 'Data (2)'!$B$5:$BP$270, COLUMNS('Data (2)'!$B$5:$BP$5) - 3, FALSE),K226)</f>
        <v>5055738006.2062626</v>
      </c>
      <c r="P226" s="11">
        <f t="shared" si="23"/>
        <v>2023</v>
      </c>
    </row>
    <row r="227" spans="1:16" x14ac:dyDescent="0.3">
      <c r="A227" t="str">
        <f>Data!A230</f>
        <v>Sint Maarten (Dutch part)</v>
      </c>
      <c r="B227" t="str">
        <f>Data!B230</f>
        <v>SXM</v>
      </c>
      <c r="C227" s="14">
        <v>34207.951281208123</v>
      </c>
      <c r="D227" s="14">
        <f>IF(C227=0, VLOOKUP(B227, Data!$B$5:$BP$270, COLUMNS(Data!$B$5:$BP$5) - 1, FALSE), C227)</f>
        <v>34207.951281208123</v>
      </c>
      <c r="E227" s="14">
        <f t="shared" si="18"/>
        <v>2023</v>
      </c>
      <c r="F227" s="15">
        <f>IF(D227=0, VLOOKUP(B227, Data!$B$5:$BP$270, COLUMNS(Data!$B$5:$BP$5) - 2, FALSE), D227)</f>
        <v>34207.951281208123</v>
      </c>
      <c r="G227" s="15">
        <f t="shared" si="19"/>
        <v>2023</v>
      </c>
      <c r="H227" s="7">
        <f>IF(D227=0, VLOOKUP(B227, Data!$B$5:$BP$270, COLUMNS(Data!$B$5:$BP$5) - 3, FALSE), D227)</f>
        <v>34207.951281208123</v>
      </c>
      <c r="I227" s="8">
        <f t="shared" si="20"/>
        <v>2023</v>
      </c>
      <c r="J227" s="14">
        <v>1408101898.5883701</v>
      </c>
      <c r="K227" s="14">
        <f>IF(J227=0, VLOOKUP(B227, 'Data (2)'!$B$5:$BP$270, COLUMNS('Data (2)'!$B$5:$BP$5) - 1, FALSE),J227)</f>
        <v>1408101898.5883701</v>
      </c>
      <c r="L227" s="14">
        <f t="shared" si="21"/>
        <v>2023</v>
      </c>
      <c r="M227" s="15">
        <f>IF(K227=0, VLOOKUP(B227, 'Data (2)'!$B$5:$BP$270, COLUMNS('Data (2)'!$B$5:$BP$5) - 2, FALSE),K227)</f>
        <v>1408101898.5883701</v>
      </c>
      <c r="N227" s="15">
        <f t="shared" si="22"/>
        <v>2023</v>
      </c>
      <c r="O227" s="10">
        <f>IF(K227=0, VLOOKUP(B227, 'Data (2)'!$B$5:$BP$270, COLUMNS('Data (2)'!$B$5:$BP$5) - 3, FALSE),K227)</f>
        <v>1408101898.5883701</v>
      </c>
      <c r="P227" s="11">
        <f t="shared" si="23"/>
        <v>2023</v>
      </c>
    </row>
    <row r="228" spans="1:16" x14ac:dyDescent="0.3">
      <c r="A228" t="str">
        <f>Data!A231</f>
        <v>Seychelles</v>
      </c>
      <c r="B228" t="str">
        <f>Data!B231</f>
        <v>SYC</v>
      </c>
      <c r="C228" s="14">
        <v>16715.26509238888</v>
      </c>
      <c r="D228" s="14">
        <f>IF(C228=0, VLOOKUP(B228, Data!$B$5:$BP$270, COLUMNS(Data!$B$5:$BP$5) - 1, FALSE), C228)</f>
        <v>16715.26509238888</v>
      </c>
      <c r="E228" s="14">
        <f t="shared" si="18"/>
        <v>2023</v>
      </c>
      <c r="F228" s="15">
        <f>IF(D228=0, VLOOKUP(B228, Data!$B$5:$BP$270, COLUMNS(Data!$B$5:$BP$5) - 2, FALSE), D228)</f>
        <v>16715.26509238888</v>
      </c>
      <c r="G228" s="15">
        <f t="shared" si="19"/>
        <v>2023</v>
      </c>
      <c r="H228" s="7">
        <f>IF(D228=0, VLOOKUP(B228, Data!$B$5:$BP$270, COLUMNS(Data!$B$5:$BP$5) - 3, FALSE), D228)</f>
        <v>16715.26509238888</v>
      </c>
      <c r="I228" s="8">
        <f t="shared" si="20"/>
        <v>2023</v>
      </c>
      <c r="J228" s="14">
        <v>2002037445.9106932</v>
      </c>
      <c r="K228" s="14">
        <f>IF(J228=0, VLOOKUP(B228, 'Data (2)'!$B$5:$BP$270, COLUMNS('Data (2)'!$B$5:$BP$5) - 1, FALSE),J228)</f>
        <v>2002037445.9106932</v>
      </c>
      <c r="L228" s="14">
        <f t="shared" si="21"/>
        <v>2023</v>
      </c>
      <c r="M228" s="15">
        <f>IF(K228=0, VLOOKUP(B228, 'Data (2)'!$B$5:$BP$270, COLUMNS('Data (2)'!$B$5:$BP$5) - 2, FALSE),K228)</f>
        <v>2002037445.9106932</v>
      </c>
      <c r="N228" s="15">
        <f t="shared" si="22"/>
        <v>2023</v>
      </c>
      <c r="O228" s="10">
        <f>IF(K228=0, VLOOKUP(B228, 'Data (2)'!$B$5:$BP$270, COLUMNS('Data (2)'!$B$5:$BP$5) - 3, FALSE),K228)</f>
        <v>2002037445.9106932</v>
      </c>
      <c r="P228" s="11">
        <f t="shared" si="23"/>
        <v>2023</v>
      </c>
    </row>
    <row r="229" spans="1:16" x14ac:dyDescent="0.3">
      <c r="A229" t="str">
        <f>Data!A232</f>
        <v>Syrian Arab Republic</v>
      </c>
      <c r="B229" t="str">
        <f>Data!B232</f>
        <v>SYR</v>
      </c>
      <c r="C229" s="14">
        <v>0</v>
      </c>
      <c r="D229" s="14">
        <f>IF(C229=0, VLOOKUP(B229, Data!$B$5:$BP$270, COLUMNS(Data!$B$5:$BP$5) - 1, FALSE), C229)</f>
        <v>0</v>
      </c>
      <c r="E229" s="14">
        <f t="shared" si="18"/>
        <v>2023</v>
      </c>
      <c r="F229" s="15">
        <f>IF(D229=0, VLOOKUP(B229, Data!$B$5:$BP$270, COLUMNS(Data!$B$5:$BP$5) - 2, FALSE), D229)</f>
        <v>744.60488486804672</v>
      </c>
      <c r="G229" s="15">
        <f t="shared" si="19"/>
        <v>2021</v>
      </c>
      <c r="H229" s="7">
        <f>IF(D229=0, VLOOKUP(B229, Data!$B$5:$BP$270, COLUMNS(Data!$B$5:$BP$5) - 3, FALSE), D229)</f>
        <v>754.57593926508252</v>
      </c>
      <c r="I229" s="8">
        <f t="shared" si="20"/>
        <v>2021</v>
      </c>
      <c r="J229" s="14">
        <v>0</v>
      </c>
      <c r="K229" s="14">
        <f>IF(J229=0, VLOOKUP(B229, 'Data (2)'!$B$5:$BP$270, COLUMNS('Data (2)'!$B$5:$BP$5) - 1, FALSE),J229)</f>
        <v>0</v>
      </c>
      <c r="L229" s="14">
        <f t="shared" si="21"/>
        <v>2023</v>
      </c>
      <c r="M229" s="15">
        <f>IF(K229=0, VLOOKUP(B229, 'Data (2)'!$B$5:$BP$270, COLUMNS('Data (2)'!$B$5:$BP$5) - 2, FALSE),K229)</f>
        <v>15878227834.918976</v>
      </c>
      <c r="N229" s="15">
        <f t="shared" si="22"/>
        <v>2021</v>
      </c>
      <c r="O229" s="10">
        <f>IF(K229=0, VLOOKUP(B229, 'Data (2)'!$B$5:$BP$270, COLUMNS('Data (2)'!$B$5:$BP$5) - 3, FALSE),K229)</f>
        <v>15674500383.098156</v>
      </c>
      <c r="P229" s="11">
        <f t="shared" si="23"/>
        <v>2021</v>
      </c>
    </row>
    <row r="230" spans="1:16" x14ac:dyDescent="0.3">
      <c r="A230" t="str">
        <f>Data!A233</f>
        <v>Turks and Caicos Islands</v>
      </c>
      <c r="B230" t="str">
        <f>Data!B233</f>
        <v>TCA</v>
      </c>
      <c r="C230" s="14">
        <v>20406.729627606819</v>
      </c>
      <c r="D230" s="14">
        <f>IF(C230=0, VLOOKUP(B230, Data!$B$5:$BP$270, COLUMNS(Data!$B$5:$BP$5) - 1, FALSE), C230)</f>
        <v>20406.729627606819</v>
      </c>
      <c r="E230" s="14">
        <f t="shared" si="18"/>
        <v>2023</v>
      </c>
      <c r="F230" s="15">
        <f>IF(D230=0, VLOOKUP(B230, Data!$B$5:$BP$270, COLUMNS(Data!$B$5:$BP$5) - 2, FALSE), D230)</f>
        <v>20406.729627606819</v>
      </c>
      <c r="G230" s="15">
        <f t="shared" si="19"/>
        <v>2023</v>
      </c>
      <c r="H230" s="7">
        <f>IF(D230=0, VLOOKUP(B230, Data!$B$5:$BP$270, COLUMNS(Data!$B$5:$BP$5) - 3, FALSE), D230)</f>
        <v>20406.729627606819</v>
      </c>
      <c r="I230" s="8">
        <f t="shared" si="20"/>
        <v>2023</v>
      </c>
      <c r="J230" s="14">
        <v>939974780.10682523</v>
      </c>
      <c r="K230" s="14">
        <f>IF(J230=0, VLOOKUP(B230, 'Data (2)'!$B$5:$BP$270, COLUMNS('Data (2)'!$B$5:$BP$5) - 1, FALSE),J230)</f>
        <v>939974780.10682523</v>
      </c>
      <c r="L230" s="14">
        <f t="shared" si="21"/>
        <v>2023</v>
      </c>
      <c r="M230" s="15">
        <f>IF(K230=0, VLOOKUP(B230, 'Data (2)'!$B$5:$BP$270, COLUMNS('Data (2)'!$B$5:$BP$5) - 2, FALSE),K230)</f>
        <v>939974780.10682523</v>
      </c>
      <c r="N230" s="15">
        <f t="shared" si="22"/>
        <v>2023</v>
      </c>
      <c r="O230" s="10">
        <f>IF(K230=0, VLOOKUP(B230, 'Data (2)'!$B$5:$BP$270, COLUMNS('Data (2)'!$B$5:$BP$5) - 3, FALSE),K230)</f>
        <v>939974780.10682523</v>
      </c>
      <c r="P230" s="11">
        <f t="shared" si="23"/>
        <v>2023</v>
      </c>
    </row>
    <row r="231" spans="1:16" x14ac:dyDescent="0.3">
      <c r="A231" t="str">
        <f>Data!A234</f>
        <v>Chad</v>
      </c>
      <c r="B231" t="str">
        <f>Data!B234</f>
        <v>TCD</v>
      </c>
      <c r="C231" s="14">
        <v>599.4683862031419</v>
      </c>
      <c r="D231" s="14">
        <f>IF(C231=0, VLOOKUP(B231, Data!$B$5:$BP$270, COLUMNS(Data!$B$5:$BP$5) - 1, FALSE), C231)</f>
        <v>599.4683862031419</v>
      </c>
      <c r="E231" s="14">
        <f t="shared" si="18"/>
        <v>2023</v>
      </c>
      <c r="F231" s="15">
        <f>IF(D231=0, VLOOKUP(B231, Data!$B$5:$BP$270, COLUMNS(Data!$B$5:$BP$5) - 2, FALSE), D231)</f>
        <v>599.4683862031419</v>
      </c>
      <c r="G231" s="15">
        <f t="shared" si="19"/>
        <v>2023</v>
      </c>
      <c r="H231" s="7">
        <f>IF(D231=0, VLOOKUP(B231, Data!$B$5:$BP$270, COLUMNS(Data!$B$5:$BP$5) - 3, FALSE), D231)</f>
        <v>599.4683862031419</v>
      </c>
      <c r="I231" s="8">
        <f t="shared" si="20"/>
        <v>2023</v>
      </c>
      <c r="J231" s="14">
        <v>10957423661.064392</v>
      </c>
      <c r="K231" s="14">
        <f>IF(J231=0, VLOOKUP(B231, 'Data (2)'!$B$5:$BP$270, COLUMNS('Data (2)'!$B$5:$BP$5) - 1, FALSE),J231)</f>
        <v>10957423661.064392</v>
      </c>
      <c r="L231" s="14">
        <f t="shared" si="21"/>
        <v>2023</v>
      </c>
      <c r="M231" s="15">
        <f>IF(K231=0, VLOOKUP(B231, 'Data (2)'!$B$5:$BP$270, COLUMNS('Data (2)'!$B$5:$BP$5) - 2, FALSE),K231)</f>
        <v>10957423661.064392</v>
      </c>
      <c r="N231" s="15">
        <f t="shared" si="22"/>
        <v>2023</v>
      </c>
      <c r="O231" s="10">
        <f>IF(K231=0, VLOOKUP(B231, 'Data (2)'!$B$5:$BP$270, COLUMNS('Data (2)'!$B$5:$BP$5) - 3, FALSE),K231)</f>
        <v>10957423661.064392</v>
      </c>
      <c r="P231" s="11">
        <f t="shared" si="23"/>
        <v>2023</v>
      </c>
    </row>
    <row r="232" spans="1:16" x14ac:dyDescent="0.3">
      <c r="A232" t="str">
        <f>Data!A235</f>
        <v>East Asia &amp; Pacific (IDA &amp; IBRD countries)</v>
      </c>
      <c r="B232" t="str">
        <f>Data!B235</f>
        <v>TEA</v>
      </c>
      <c r="C232" s="14">
        <v>9577.0285534193481</v>
      </c>
      <c r="D232" s="14">
        <f>IF(C232=0, VLOOKUP(B232, Data!$B$5:$BP$270, COLUMNS(Data!$B$5:$BP$5) - 1, FALSE), C232)</f>
        <v>9577.0285534193481</v>
      </c>
      <c r="E232" s="14">
        <f t="shared" si="18"/>
        <v>2023</v>
      </c>
      <c r="F232" s="15">
        <f>IF(D232=0, VLOOKUP(B232, Data!$B$5:$BP$270, COLUMNS(Data!$B$5:$BP$5) - 2, FALSE), D232)</f>
        <v>9577.0285534193481</v>
      </c>
      <c r="G232" s="15">
        <f t="shared" si="19"/>
        <v>2023</v>
      </c>
      <c r="H232" s="7">
        <f>IF(D232=0, VLOOKUP(B232, Data!$B$5:$BP$270, COLUMNS(Data!$B$5:$BP$5) - 3, FALSE), D232)</f>
        <v>9577.0285534193481</v>
      </c>
      <c r="I232" s="8">
        <f t="shared" si="20"/>
        <v>2023</v>
      </c>
      <c r="J232" s="14">
        <v>20183800841832.816</v>
      </c>
      <c r="K232" s="14">
        <f>IF(J232=0, VLOOKUP(B232, 'Data (2)'!$B$5:$BP$270, COLUMNS('Data (2)'!$B$5:$BP$5) - 1, FALSE),J232)</f>
        <v>20183800841832.816</v>
      </c>
      <c r="L232" s="14">
        <f t="shared" si="21"/>
        <v>2023</v>
      </c>
      <c r="M232" s="15">
        <f>IF(K232=0, VLOOKUP(B232, 'Data (2)'!$B$5:$BP$270, COLUMNS('Data (2)'!$B$5:$BP$5) - 2, FALSE),K232)</f>
        <v>20183800841832.816</v>
      </c>
      <c r="N232" s="15">
        <f t="shared" si="22"/>
        <v>2023</v>
      </c>
      <c r="O232" s="10">
        <f>IF(K232=0, VLOOKUP(B232, 'Data (2)'!$B$5:$BP$270, COLUMNS('Data (2)'!$B$5:$BP$5) - 3, FALSE),K232)</f>
        <v>20183800841832.816</v>
      </c>
      <c r="P232" s="11">
        <f t="shared" si="23"/>
        <v>2023</v>
      </c>
    </row>
    <row r="233" spans="1:16" x14ac:dyDescent="0.3">
      <c r="A233" t="str">
        <f>Data!A236</f>
        <v>Europe &amp; Central Asia (IDA &amp; IBRD countries)</v>
      </c>
      <c r="B233" t="str">
        <f>Data!B236</f>
        <v>TEC</v>
      </c>
      <c r="C233" s="14">
        <v>9992.5350040229714</v>
      </c>
      <c r="D233" s="14">
        <f>IF(C233=0, VLOOKUP(B233, Data!$B$5:$BP$270, COLUMNS(Data!$B$5:$BP$5) - 1, FALSE), C233)</f>
        <v>9992.5350040229714</v>
      </c>
      <c r="E233" s="14">
        <f t="shared" si="18"/>
        <v>2023</v>
      </c>
      <c r="F233" s="15">
        <f>IF(D233=0, VLOOKUP(B233, Data!$B$5:$BP$270, COLUMNS(Data!$B$5:$BP$5) - 2, FALSE), D233)</f>
        <v>9992.5350040229714</v>
      </c>
      <c r="G233" s="15">
        <f t="shared" si="19"/>
        <v>2023</v>
      </c>
      <c r="H233" s="7">
        <f>IF(D233=0, VLOOKUP(B233, Data!$B$5:$BP$270, COLUMNS(Data!$B$5:$BP$5) - 3, FALSE), D233)</f>
        <v>9992.5350040229714</v>
      </c>
      <c r="I233" s="8">
        <f t="shared" si="20"/>
        <v>2023</v>
      </c>
      <c r="J233" s="14">
        <v>4569846962577.96</v>
      </c>
      <c r="K233" s="14">
        <f>IF(J233=0, VLOOKUP(B233, 'Data (2)'!$B$5:$BP$270, COLUMNS('Data (2)'!$B$5:$BP$5) - 1, FALSE),J233)</f>
        <v>4569846962577.96</v>
      </c>
      <c r="L233" s="14">
        <f t="shared" si="21"/>
        <v>2023</v>
      </c>
      <c r="M233" s="15">
        <f>IF(K233=0, VLOOKUP(B233, 'Data (2)'!$B$5:$BP$270, COLUMNS('Data (2)'!$B$5:$BP$5) - 2, FALSE),K233)</f>
        <v>4569846962577.96</v>
      </c>
      <c r="N233" s="15">
        <f t="shared" si="22"/>
        <v>2023</v>
      </c>
      <c r="O233" s="10">
        <f>IF(K233=0, VLOOKUP(B233, 'Data (2)'!$B$5:$BP$270, COLUMNS('Data (2)'!$B$5:$BP$5) - 3, FALSE),K233)</f>
        <v>4569846962577.96</v>
      </c>
      <c r="P233" s="11">
        <f t="shared" si="23"/>
        <v>2023</v>
      </c>
    </row>
    <row r="234" spans="1:16" x14ac:dyDescent="0.3">
      <c r="A234" t="str">
        <f>Data!A237</f>
        <v>Togo</v>
      </c>
      <c r="B234" t="str">
        <f>Data!B237</f>
        <v>TGO</v>
      </c>
      <c r="C234" s="14">
        <v>921.69312948482741</v>
      </c>
      <c r="D234" s="14">
        <f>IF(C234=0, VLOOKUP(B234, Data!$B$5:$BP$270, COLUMNS(Data!$B$5:$BP$5) - 1, FALSE), C234)</f>
        <v>921.69312948482741</v>
      </c>
      <c r="E234" s="14">
        <f t="shared" si="18"/>
        <v>2023</v>
      </c>
      <c r="F234" s="15">
        <f>IF(D234=0, VLOOKUP(B234, Data!$B$5:$BP$270, COLUMNS(Data!$B$5:$BP$5) - 2, FALSE), D234)</f>
        <v>921.69312948482741</v>
      </c>
      <c r="G234" s="15">
        <f t="shared" si="19"/>
        <v>2023</v>
      </c>
      <c r="H234" s="7">
        <f>IF(D234=0, VLOOKUP(B234, Data!$B$5:$BP$270, COLUMNS(Data!$B$5:$BP$5) - 3, FALSE), D234)</f>
        <v>921.69312948482741</v>
      </c>
      <c r="I234" s="8">
        <f t="shared" si="20"/>
        <v>2023</v>
      </c>
      <c r="J234" s="14">
        <v>8344824334.0366011</v>
      </c>
      <c r="K234" s="14">
        <f>IF(J234=0, VLOOKUP(B234, 'Data (2)'!$B$5:$BP$270, COLUMNS('Data (2)'!$B$5:$BP$5) - 1, FALSE),J234)</f>
        <v>8344824334.0366011</v>
      </c>
      <c r="L234" s="14">
        <f t="shared" si="21"/>
        <v>2023</v>
      </c>
      <c r="M234" s="15">
        <f>IF(K234=0, VLOOKUP(B234, 'Data (2)'!$B$5:$BP$270, COLUMNS('Data (2)'!$B$5:$BP$5) - 2, FALSE),K234)</f>
        <v>8344824334.0366011</v>
      </c>
      <c r="N234" s="15">
        <f t="shared" si="22"/>
        <v>2023</v>
      </c>
      <c r="O234" s="10">
        <f>IF(K234=0, VLOOKUP(B234, 'Data (2)'!$B$5:$BP$270, COLUMNS('Data (2)'!$B$5:$BP$5) - 3, FALSE),K234)</f>
        <v>8344824334.0366011</v>
      </c>
      <c r="P234" s="11">
        <f t="shared" si="23"/>
        <v>2023</v>
      </c>
    </row>
    <row r="235" spans="1:16" x14ac:dyDescent="0.3">
      <c r="A235" t="str">
        <f>Data!A238</f>
        <v>Thailand</v>
      </c>
      <c r="B235" t="str">
        <f>Data!B238</f>
        <v>THA</v>
      </c>
      <c r="C235" s="14">
        <v>6384.8071807969909</v>
      </c>
      <c r="D235" s="14">
        <f>IF(C235=0, VLOOKUP(B235, Data!$B$5:$BP$270, COLUMNS(Data!$B$5:$BP$5) - 1, FALSE), C235)</f>
        <v>6384.8071807969909</v>
      </c>
      <c r="E235" s="14">
        <f t="shared" si="18"/>
        <v>2023</v>
      </c>
      <c r="F235" s="15">
        <f>IF(D235=0, VLOOKUP(B235, Data!$B$5:$BP$270, COLUMNS(Data!$B$5:$BP$5) - 2, FALSE), D235)</f>
        <v>6384.8071807969909</v>
      </c>
      <c r="G235" s="15">
        <f t="shared" si="19"/>
        <v>2023</v>
      </c>
      <c r="H235" s="7">
        <f>IF(D235=0, VLOOKUP(B235, Data!$B$5:$BP$270, COLUMNS(Data!$B$5:$BP$5) - 3, FALSE), D235)</f>
        <v>6384.8071807969909</v>
      </c>
      <c r="I235" s="8">
        <f t="shared" si="20"/>
        <v>2023</v>
      </c>
      <c r="J235" s="14">
        <v>458437321749.60815</v>
      </c>
      <c r="K235" s="14">
        <f>IF(J235=0, VLOOKUP(B235, 'Data (2)'!$B$5:$BP$270, COLUMNS('Data (2)'!$B$5:$BP$5) - 1, FALSE),J235)</f>
        <v>458437321749.60815</v>
      </c>
      <c r="L235" s="14">
        <f t="shared" si="21"/>
        <v>2023</v>
      </c>
      <c r="M235" s="15">
        <f>IF(K235=0, VLOOKUP(B235, 'Data (2)'!$B$5:$BP$270, COLUMNS('Data (2)'!$B$5:$BP$5) - 2, FALSE),K235)</f>
        <v>458437321749.60815</v>
      </c>
      <c r="N235" s="15">
        <f t="shared" si="22"/>
        <v>2023</v>
      </c>
      <c r="O235" s="10">
        <f>IF(K235=0, VLOOKUP(B235, 'Data (2)'!$B$5:$BP$270, COLUMNS('Data (2)'!$B$5:$BP$5) - 3, FALSE),K235)</f>
        <v>458437321749.60815</v>
      </c>
      <c r="P235" s="11">
        <f t="shared" si="23"/>
        <v>2023</v>
      </c>
    </row>
    <row r="236" spans="1:16" x14ac:dyDescent="0.3">
      <c r="A236" t="str">
        <f>Data!A239</f>
        <v>Tajikistan</v>
      </c>
      <c r="B236" t="str">
        <f>Data!B239</f>
        <v>TJK</v>
      </c>
      <c r="C236" s="14">
        <v>1441.2680608360777</v>
      </c>
      <c r="D236" s="14">
        <f>IF(C236=0, VLOOKUP(B236, Data!$B$5:$BP$270, COLUMNS(Data!$B$5:$BP$5) - 1, FALSE), C236)</f>
        <v>1441.2680608360777</v>
      </c>
      <c r="E236" s="14">
        <f t="shared" si="18"/>
        <v>2023</v>
      </c>
      <c r="F236" s="15">
        <f>IF(D236=0, VLOOKUP(B236, Data!$B$5:$BP$270, COLUMNS(Data!$B$5:$BP$5) - 2, FALSE), D236)</f>
        <v>1441.2680608360777</v>
      </c>
      <c r="G236" s="15">
        <f t="shared" si="19"/>
        <v>2023</v>
      </c>
      <c r="H236" s="7">
        <f>IF(D236=0, VLOOKUP(B236, Data!$B$5:$BP$270, COLUMNS(Data!$B$5:$BP$5) - 3, FALSE), D236)</f>
        <v>1441.2680608360777</v>
      </c>
      <c r="I236" s="8">
        <f t="shared" si="20"/>
        <v>2023</v>
      </c>
      <c r="J236" s="14">
        <v>14619564549.617371</v>
      </c>
      <c r="K236" s="14">
        <f>IF(J236=0, VLOOKUP(B236, 'Data (2)'!$B$5:$BP$270, COLUMNS('Data (2)'!$B$5:$BP$5) - 1, FALSE),J236)</f>
        <v>14619564549.617371</v>
      </c>
      <c r="L236" s="14">
        <f t="shared" si="21"/>
        <v>2023</v>
      </c>
      <c r="M236" s="15">
        <f>IF(K236=0, VLOOKUP(B236, 'Data (2)'!$B$5:$BP$270, COLUMNS('Data (2)'!$B$5:$BP$5) - 2, FALSE),K236)</f>
        <v>14619564549.617371</v>
      </c>
      <c r="N236" s="15">
        <f t="shared" si="22"/>
        <v>2023</v>
      </c>
      <c r="O236" s="10">
        <f>IF(K236=0, VLOOKUP(B236, 'Data (2)'!$B$5:$BP$270, COLUMNS('Data (2)'!$B$5:$BP$5) - 3, FALSE),K236)</f>
        <v>14619564549.617371</v>
      </c>
      <c r="P236" s="11">
        <f t="shared" si="23"/>
        <v>2023</v>
      </c>
    </row>
    <row r="237" spans="1:16" x14ac:dyDescent="0.3">
      <c r="A237" t="str">
        <f>Data!A240</f>
        <v>Turkmenistan</v>
      </c>
      <c r="B237" t="str">
        <f>Data!B240</f>
        <v>TKM</v>
      </c>
      <c r="C237" s="14">
        <v>8906.3956481944806</v>
      </c>
      <c r="D237" s="14">
        <f>IF(C237=0, VLOOKUP(B237, Data!$B$5:$BP$270, COLUMNS(Data!$B$5:$BP$5) - 1, FALSE), C237)</f>
        <v>8906.3956481944806</v>
      </c>
      <c r="E237" s="14">
        <f t="shared" si="18"/>
        <v>2023</v>
      </c>
      <c r="F237" s="15">
        <f>IF(D237=0, VLOOKUP(B237, Data!$B$5:$BP$270, COLUMNS(Data!$B$5:$BP$5) - 2, FALSE), D237)</f>
        <v>8906.3956481944806</v>
      </c>
      <c r="G237" s="15">
        <f t="shared" si="19"/>
        <v>2023</v>
      </c>
      <c r="H237" s="7">
        <f>IF(D237=0, VLOOKUP(B237, Data!$B$5:$BP$270, COLUMNS(Data!$B$5:$BP$5) - 3, FALSE), D237)</f>
        <v>8906.3956481944806</v>
      </c>
      <c r="I237" s="8">
        <f t="shared" si="20"/>
        <v>2023</v>
      </c>
      <c r="J237" s="14">
        <v>58034964683.20005</v>
      </c>
      <c r="K237" s="14">
        <f>IF(J237=0, VLOOKUP(B237, 'Data (2)'!$B$5:$BP$270, COLUMNS('Data (2)'!$B$5:$BP$5) - 1, FALSE),J237)</f>
        <v>58034964683.20005</v>
      </c>
      <c r="L237" s="14">
        <f t="shared" si="21"/>
        <v>2023</v>
      </c>
      <c r="M237" s="15">
        <f>IF(K237=0, VLOOKUP(B237, 'Data (2)'!$B$5:$BP$270, COLUMNS('Data (2)'!$B$5:$BP$5) - 2, FALSE),K237)</f>
        <v>58034964683.20005</v>
      </c>
      <c r="N237" s="15">
        <f t="shared" si="22"/>
        <v>2023</v>
      </c>
      <c r="O237" s="10">
        <f>IF(K237=0, VLOOKUP(B237, 'Data (2)'!$B$5:$BP$270, COLUMNS('Data (2)'!$B$5:$BP$5) - 3, FALSE),K237)</f>
        <v>58034964683.20005</v>
      </c>
      <c r="P237" s="11">
        <f t="shared" si="23"/>
        <v>2023</v>
      </c>
    </row>
    <row r="238" spans="1:16" x14ac:dyDescent="0.3">
      <c r="A238" t="str">
        <f>Data!A241</f>
        <v>Latin America &amp; the Caribbean (IDA &amp; IBRD countries)</v>
      </c>
      <c r="B238" t="str">
        <f>Data!B241</f>
        <v>TLA</v>
      </c>
      <c r="C238" s="14">
        <v>8872.2451475553062</v>
      </c>
      <c r="D238" s="14">
        <f>IF(C238=0, VLOOKUP(B238, Data!$B$5:$BP$270, COLUMNS(Data!$B$5:$BP$5) - 1, FALSE), C238)</f>
        <v>8872.2451475553062</v>
      </c>
      <c r="E238" s="14">
        <f t="shared" si="18"/>
        <v>2023</v>
      </c>
      <c r="F238" s="15">
        <f>IF(D238=0, VLOOKUP(B238, Data!$B$5:$BP$270, COLUMNS(Data!$B$5:$BP$5) - 2, FALSE), D238)</f>
        <v>8872.2451475553062</v>
      </c>
      <c r="G238" s="15">
        <f t="shared" si="19"/>
        <v>2023</v>
      </c>
      <c r="H238" s="7">
        <f>IF(D238=0, VLOOKUP(B238, Data!$B$5:$BP$270, COLUMNS(Data!$B$5:$BP$5) - 3, FALSE), D238)</f>
        <v>8872.2451475553062</v>
      </c>
      <c r="I238" s="8">
        <f t="shared" si="20"/>
        <v>2023</v>
      </c>
      <c r="J238" s="14">
        <v>5755987306504.3213</v>
      </c>
      <c r="K238" s="14">
        <f>IF(J238=0, VLOOKUP(B238, 'Data (2)'!$B$5:$BP$270, COLUMNS('Data (2)'!$B$5:$BP$5) - 1, FALSE),J238)</f>
        <v>5755987306504.3213</v>
      </c>
      <c r="L238" s="14">
        <f t="shared" si="21"/>
        <v>2023</v>
      </c>
      <c r="M238" s="15">
        <f>IF(K238=0, VLOOKUP(B238, 'Data (2)'!$B$5:$BP$270, COLUMNS('Data (2)'!$B$5:$BP$5) - 2, FALSE),K238)</f>
        <v>5755987306504.3213</v>
      </c>
      <c r="N238" s="15">
        <f t="shared" si="22"/>
        <v>2023</v>
      </c>
      <c r="O238" s="10">
        <f>IF(K238=0, VLOOKUP(B238, 'Data (2)'!$B$5:$BP$270, COLUMNS('Data (2)'!$B$5:$BP$5) - 3, FALSE),K238)</f>
        <v>5755987306504.3213</v>
      </c>
      <c r="P238" s="11">
        <f t="shared" si="23"/>
        <v>2023</v>
      </c>
    </row>
    <row r="239" spans="1:16" x14ac:dyDescent="0.3">
      <c r="A239" t="str">
        <f>Data!A242</f>
        <v>Timor-Leste</v>
      </c>
      <c r="B239" t="str">
        <f>Data!B242</f>
        <v>TLS</v>
      </c>
      <c r="C239" s="14">
        <v>1360.5117383685515</v>
      </c>
      <c r="D239" s="14">
        <f>IF(C239=0, VLOOKUP(B239, Data!$B$5:$BP$270, COLUMNS(Data!$B$5:$BP$5) - 1, FALSE), C239)</f>
        <v>1360.5117383685515</v>
      </c>
      <c r="E239" s="14">
        <f t="shared" si="18"/>
        <v>2023</v>
      </c>
      <c r="F239" s="15">
        <f>IF(D239=0, VLOOKUP(B239, Data!$B$5:$BP$270, COLUMNS(Data!$B$5:$BP$5) - 2, FALSE), D239)</f>
        <v>1360.5117383685515</v>
      </c>
      <c r="G239" s="15">
        <f t="shared" si="19"/>
        <v>2023</v>
      </c>
      <c r="H239" s="7">
        <f>IF(D239=0, VLOOKUP(B239, Data!$B$5:$BP$270, COLUMNS(Data!$B$5:$BP$5) - 3, FALSE), D239)</f>
        <v>1360.5117383685515</v>
      </c>
      <c r="I239" s="8">
        <f t="shared" si="20"/>
        <v>2023</v>
      </c>
      <c r="J239" s="14">
        <v>1851106829.1772978</v>
      </c>
      <c r="K239" s="14">
        <f>IF(J239=0, VLOOKUP(B239, 'Data (2)'!$B$5:$BP$270, COLUMNS('Data (2)'!$B$5:$BP$5) - 1, FALSE),J239)</f>
        <v>1851106829.1772978</v>
      </c>
      <c r="L239" s="14">
        <f t="shared" si="21"/>
        <v>2023</v>
      </c>
      <c r="M239" s="15">
        <f>IF(K239=0, VLOOKUP(B239, 'Data (2)'!$B$5:$BP$270, COLUMNS('Data (2)'!$B$5:$BP$5) - 2, FALSE),K239)</f>
        <v>1851106829.1772978</v>
      </c>
      <c r="N239" s="15">
        <f t="shared" si="22"/>
        <v>2023</v>
      </c>
      <c r="O239" s="10">
        <f>IF(K239=0, VLOOKUP(B239, 'Data (2)'!$B$5:$BP$270, COLUMNS('Data (2)'!$B$5:$BP$5) - 3, FALSE),K239)</f>
        <v>1851106829.1772978</v>
      </c>
      <c r="P239" s="11">
        <f t="shared" si="23"/>
        <v>2023</v>
      </c>
    </row>
    <row r="240" spans="1:16" x14ac:dyDescent="0.3">
      <c r="A240" t="str">
        <f>Data!A243</f>
        <v>Middle East &amp; North Africa (IDA &amp; IBRD countries)</v>
      </c>
      <c r="B240" t="str">
        <f>Data!B243</f>
        <v>TMN</v>
      </c>
      <c r="C240" s="14">
        <v>4146.9653843187261</v>
      </c>
      <c r="D240" s="14">
        <f>IF(C240=0, VLOOKUP(B240, Data!$B$5:$BP$270, COLUMNS(Data!$B$5:$BP$5) - 1, FALSE), C240)</f>
        <v>4146.9653843187261</v>
      </c>
      <c r="E240" s="14">
        <f t="shared" si="18"/>
        <v>2023</v>
      </c>
      <c r="F240" s="15">
        <f>IF(D240=0, VLOOKUP(B240, Data!$B$5:$BP$270, COLUMNS(Data!$B$5:$BP$5) - 2, FALSE), D240)</f>
        <v>4146.9653843187261</v>
      </c>
      <c r="G240" s="15">
        <f t="shared" si="19"/>
        <v>2023</v>
      </c>
      <c r="H240" s="7">
        <f>IF(D240=0, VLOOKUP(B240, Data!$B$5:$BP$270, COLUMNS(Data!$B$5:$BP$5) - 3, FALSE), D240)</f>
        <v>4146.9653843187261</v>
      </c>
      <c r="I240" s="8">
        <f t="shared" si="20"/>
        <v>2023</v>
      </c>
      <c r="J240" s="14">
        <v>1765327234796.3921</v>
      </c>
      <c r="K240" s="14">
        <f>IF(J240=0, VLOOKUP(B240, 'Data (2)'!$B$5:$BP$270, COLUMNS('Data (2)'!$B$5:$BP$5) - 1, FALSE),J240)</f>
        <v>1765327234796.3921</v>
      </c>
      <c r="L240" s="14">
        <f t="shared" si="21"/>
        <v>2023</v>
      </c>
      <c r="M240" s="15">
        <f>IF(K240=0, VLOOKUP(B240, 'Data (2)'!$B$5:$BP$270, COLUMNS('Data (2)'!$B$5:$BP$5) - 2, FALSE),K240)</f>
        <v>1765327234796.3921</v>
      </c>
      <c r="N240" s="15">
        <f t="shared" si="22"/>
        <v>2023</v>
      </c>
      <c r="O240" s="10">
        <f>IF(K240=0, VLOOKUP(B240, 'Data (2)'!$B$5:$BP$270, COLUMNS('Data (2)'!$B$5:$BP$5) - 3, FALSE),K240)</f>
        <v>1765327234796.3921</v>
      </c>
      <c r="P240" s="11">
        <f t="shared" si="23"/>
        <v>2023</v>
      </c>
    </row>
    <row r="241" spans="1:16" x14ac:dyDescent="0.3">
      <c r="A241" t="str">
        <f>Data!A244</f>
        <v>Tonga</v>
      </c>
      <c r="B241" t="str">
        <f>Data!B244</f>
        <v>TON</v>
      </c>
      <c r="C241" s="14">
        <v>0</v>
      </c>
      <c r="D241" s="14">
        <f>IF(C241=0, VLOOKUP(B241, Data!$B$5:$BP$270, COLUMNS(Data!$B$5:$BP$5) - 1, FALSE), C241)</f>
        <v>4356.7715745449286</v>
      </c>
      <c r="E241" s="14">
        <f t="shared" si="18"/>
        <v>2022</v>
      </c>
      <c r="F241" s="15">
        <f>IF(D241=0, VLOOKUP(B241, Data!$B$5:$BP$270, COLUMNS(Data!$B$5:$BP$5) - 2, FALSE), D241)</f>
        <v>4356.7715745449286</v>
      </c>
      <c r="G241" s="15">
        <f t="shared" si="19"/>
        <v>2022</v>
      </c>
      <c r="H241" s="7">
        <f>IF(D241=0, VLOOKUP(B241, Data!$B$5:$BP$270, COLUMNS(Data!$B$5:$BP$5) - 3, FALSE), D241)</f>
        <v>4356.7715745449286</v>
      </c>
      <c r="I241" s="8">
        <f t="shared" si="20"/>
        <v>2022</v>
      </c>
      <c r="J241" s="14">
        <v>0</v>
      </c>
      <c r="K241" s="14">
        <f>IF(J241=0, VLOOKUP(B241, 'Data (2)'!$B$5:$BP$270, COLUMNS('Data (2)'!$B$5:$BP$5) - 1, FALSE),J241)</f>
        <v>465555896.91272199</v>
      </c>
      <c r="L241" s="14">
        <f t="shared" si="21"/>
        <v>2022</v>
      </c>
      <c r="M241" s="15">
        <f>IF(K241=0, VLOOKUP(B241, 'Data (2)'!$B$5:$BP$270, COLUMNS('Data (2)'!$B$5:$BP$5) - 2, FALSE),K241)</f>
        <v>465555896.91272199</v>
      </c>
      <c r="N241" s="15">
        <f t="shared" si="22"/>
        <v>2022</v>
      </c>
      <c r="O241" s="10">
        <f>IF(K241=0, VLOOKUP(B241, 'Data (2)'!$B$5:$BP$270, COLUMNS('Data (2)'!$B$5:$BP$5) - 3, FALSE),K241)</f>
        <v>465555896.91272199</v>
      </c>
      <c r="P241" s="11">
        <f t="shared" si="23"/>
        <v>2022</v>
      </c>
    </row>
    <row r="242" spans="1:16" x14ac:dyDescent="0.3">
      <c r="A242" t="str">
        <f>Data!A245</f>
        <v>South Asia (IDA &amp; IBRD)</v>
      </c>
      <c r="B242" t="str">
        <f>Data!B245</f>
        <v>TSA</v>
      </c>
      <c r="C242" s="14">
        <v>2098.8459646421184</v>
      </c>
      <c r="D242" s="14">
        <f>IF(C242=0, VLOOKUP(B242, Data!$B$5:$BP$270, COLUMNS(Data!$B$5:$BP$5) - 1, FALSE), C242)</f>
        <v>2098.8459646421184</v>
      </c>
      <c r="E242" s="14">
        <f t="shared" si="18"/>
        <v>2023</v>
      </c>
      <c r="F242" s="15">
        <f>IF(D242=0, VLOOKUP(B242, Data!$B$5:$BP$270, COLUMNS(Data!$B$5:$BP$5) - 2, FALSE), D242)</f>
        <v>2098.8459646421184</v>
      </c>
      <c r="G242" s="15">
        <f t="shared" si="19"/>
        <v>2023</v>
      </c>
      <c r="H242" s="7">
        <f>IF(D242=0, VLOOKUP(B242, Data!$B$5:$BP$270, COLUMNS(Data!$B$5:$BP$5) - 3, FALSE), D242)</f>
        <v>2098.8459646421184</v>
      </c>
      <c r="I242" s="8">
        <f t="shared" si="20"/>
        <v>2023</v>
      </c>
      <c r="J242" s="14">
        <v>4068716856200.5288</v>
      </c>
      <c r="K242" s="14">
        <f>IF(J242=0, VLOOKUP(B242, 'Data (2)'!$B$5:$BP$270, COLUMNS('Data (2)'!$B$5:$BP$5) - 1, FALSE),J242)</f>
        <v>4068716856200.5288</v>
      </c>
      <c r="L242" s="14">
        <f t="shared" si="21"/>
        <v>2023</v>
      </c>
      <c r="M242" s="15">
        <f>IF(K242=0, VLOOKUP(B242, 'Data (2)'!$B$5:$BP$270, COLUMNS('Data (2)'!$B$5:$BP$5) - 2, FALSE),K242)</f>
        <v>4068716856200.5288</v>
      </c>
      <c r="N242" s="15">
        <f t="shared" si="22"/>
        <v>2023</v>
      </c>
      <c r="O242" s="10">
        <f>IF(K242=0, VLOOKUP(B242, 'Data (2)'!$B$5:$BP$270, COLUMNS('Data (2)'!$B$5:$BP$5) - 3, FALSE),K242)</f>
        <v>4068716856200.5288</v>
      </c>
      <c r="P242" s="11">
        <f t="shared" si="23"/>
        <v>2023</v>
      </c>
    </row>
    <row r="243" spans="1:16" x14ac:dyDescent="0.3">
      <c r="A243" t="str">
        <f>Data!A246</f>
        <v>Sub-Saharan Africa (IDA &amp; IBRD countries)</v>
      </c>
      <c r="B243" t="str">
        <f>Data!B246</f>
        <v>TSS</v>
      </c>
      <c r="C243" s="14">
        <v>1604.2659682503195</v>
      </c>
      <c r="D243" s="14">
        <f>IF(C243=0, VLOOKUP(B243, Data!$B$5:$BP$270, COLUMNS(Data!$B$5:$BP$5) - 1, FALSE), C243)</f>
        <v>1604.2659682503195</v>
      </c>
      <c r="E243" s="14">
        <f t="shared" si="18"/>
        <v>2023</v>
      </c>
      <c r="F243" s="15">
        <f>IF(D243=0, VLOOKUP(B243, Data!$B$5:$BP$270, COLUMNS(Data!$B$5:$BP$5) - 2, FALSE), D243)</f>
        <v>1604.2659682503195</v>
      </c>
      <c r="G243" s="15">
        <f t="shared" si="19"/>
        <v>2023</v>
      </c>
      <c r="H243" s="7">
        <f>IF(D243=0, VLOOKUP(B243, Data!$B$5:$BP$270, COLUMNS(Data!$B$5:$BP$5) - 3, FALSE), D243)</f>
        <v>1604.2659682503195</v>
      </c>
      <c r="I243" s="8">
        <f t="shared" si="20"/>
        <v>2023</v>
      </c>
      <c r="J243" s="14">
        <v>1992334403857.4631</v>
      </c>
      <c r="K243" s="14">
        <f>IF(J243=0, VLOOKUP(B243, 'Data (2)'!$B$5:$BP$270, COLUMNS('Data (2)'!$B$5:$BP$5) - 1, FALSE),J243)</f>
        <v>1992334403857.4631</v>
      </c>
      <c r="L243" s="14">
        <f t="shared" si="21"/>
        <v>2023</v>
      </c>
      <c r="M243" s="15">
        <f>IF(K243=0, VLOOKUP(B243, 'Data (2)'!$B$5:$BP$270, COLUMNS('Data (2)'!$B$5:$BP$5) - 2, FALSE),K243)</f>
        <v>1992334403857.4631</v>
      </c>
      <c r="N243" s="15">
        <f t="shared" si="22"/>
        <v>2023</v>
      </c>
      <c r="O243" s="10">
        <f>IF(K243=0, VLOOKUP(B243, 'Data (2)'!$B$5:$BP$270, COLUMNS('Data (2)'!$B$5:$BP$5) - 3, FALSE),K243)</f>
        <v>1992334403857.4631</v>
      </c>
      <c r="P243" s="11">
        <f t="shared" si="23"/>
        <v>2023</v>
      </c>
    </row>
    <row r="244" spans="1:16" x14ac:dyDescent="0.3">
      <c r="A244" t="str">
        <f>Data!A247</f>
        <v>Trinidad and Tobago</v>
      </c>
      <c r="B244" t="str">
        <f>Data!B247</f>
        <v>TTO</v>
      </c>
      <c r="C244" s="14">
        <v>14416.235993420301</v>
      </c>
      <c r="D244" s="14">
        <f>IF(C244=0, VLOOKUP(B244, Data!$B$5:$BP$270, COLUMNS(Data!$B$5:$BP$5) - 1, FALSE), C244)</f>
        <v>14416.235993420301</v>
      </c>
      <c r="E244" s="14">
        <f t="shared" si="18"/>
        <v>2023</v>
      </c>
      <c r="F244" s="15">
        <f>IF(D244=0, VLOOKUP(B244, Data!$B$5:$BP$270, COLUMNS(Data!$B$5:$BP$5) - 2, FALSE), D244)</f>
        <v>14416.235993420301</v>
      </c>
      <c r="G244" s="15">
        <f t="shared" si="19"/>
        <v>2023</v>
      </c>
      <c r="H244" s="7">
        <f>IF(D244=0, VLOOKUP(B244, Data!$B$5:$BP$270, COLUMNS(Data!$B$5:$BP$5) - 3, FALSE), D244)</f>
        <v>14416.235993420301</v>
      </c>
      <c r="I244" s="8">
        <f t="shared" si="20"/>
        <v>2023</v>
      </c>
      <c r="J244" s="14">
        <v>22128014027.032578</v>
      </c>
      <c r="K244" s="14">
        <f>IF(J244=0, VLOOKUP(B244, 'Data (2)'!$B$5:$BP$270, COLUMNS('Data (2)'!$B$5:$BP$5) - 1, FALSE),J244)</f>
        <v>22128014027.032578</v>
      </c>
      <c r="L244" s="14">
        <f t="shared" si="21"/>
        <v>2023</v>
      </c>
      <c r="M244" s="15">
        <f>IF(K244=0, VLOOKUP(B244, 'Data (2)'!$B$5:$BP$270, COLUMNS('Data (2)'!$B$5:$BP$5) - 2, FALSE),K244)</f>
        <v>22128014027.032578</v>
      </c>
      <c r="N244" s="15">
        <f t="shared" si="22"/>
        <v>2023</v>
      </c>
      <c r="O244" s="10">
        <f>IF(K244=0, VLOOKUP(B244, 'Data (2)'!$B$5:$BP$270, COLUMNS('Data (2)'!$B$5:$BP$5) - 3, FALSE),K244)</f>
        <v>22128014027.032578</v>
      </c>
      <c r="P244" s="11">
        <f t="shared" si="23"/>
        <v>2023</v>
      </c>
    </row>
    <row r="245" spans="1:16" x14ac:dyDescent="0.3">
      <c r="A245" t="str">
        <f>Data!A248</f>
        <v>Tunisia</v>
      </c>
      <c r="B245" t="str">
        <f>Data!B248</f>
        <v>TUN</v>
      </c>
      <c r="C245" s="14">
        <v>3901.9846349506679</v>
      </c>
      <c r="D245" s="14">
        <f>IF(C245=0, VLOOKUP(B245, Data!$B$5:$BP$270, COLUMNS(Data!$B$5:$BP$5) - 1, FALSE), C245)</f>
        <v>3901.9846349506679</v>
      </c>
      <c r="E245" s="14">
        <f t="shared" si="18"/>
        <v>2023</v>
      </c>
      <c r="F245" s="15">
        <f>IF(D245=0, VLOOKUP(B245, Data!$B$5:$BP$270, COLUMNS(Data!$B$5:$BP$5) - 2, FALSE), D245)</f>
        <v>3901.9846349506679</v>
      </c>
      <c r="G245" s="15">
        <f t="shared" si="19"/>
        <v>2023</v>
      </c>
      <c r="H245" s="7">
        <f>IF(D245=0, VLOOKUP(B245, Data!$B$5:$BP$270, COLUMNS(Data!$B$5:$BP$5) - 3, FALSE), D245)</f>
        <v>3901.9846349506679</v>
      </c>
      <c r="I245" s="8">
        <f t="shared" si="20"/>
        <v>2023</v>
      </c>
      <c r="J245" s="14">
        <v>48611794724.789017</v>
      </c>
      <c r="K245" s="14">
        <f>IF(J245=0, VLOOKUP(B245, 'Data (2)'!$B$5:$BP$270, COLUMNS('Data (2)'!$B$5:$BP$5) - 1, FALSE),J245)</f>
        <v>48611794724.789017</v>
      </c>
      <c r="L245" s="14">
        <f t="shared" si="21"/>
        <v>2023</v>
      </c>
      <c r="M245" s="15">
        <f>IF(K245=0, VLOOKUP(B245, 'Data (2)'!$B$5:$BP$270, COLUMNS('Data (2)'!$B$5:$BP$5) - 2, FALSE),K245)</f>
        <v>48611794724.789017</v>
      </c>
      <c r="N245" s="15">
        <f t="shared" si="22"/>
        <v>2023</v>
      </c>
      <c r="O245" s="10">
        <f>IF(K245=0, VLOOKUP(B245, 'Data (2)'!$B$5:$BP$270, COLUMNS('Data (2)'!$B$5:$BP$5) - 3, FALSE),K245)</f>
        <v>48611794724.789017</v>
      </c>
      <c r="P245" s="11">
        <f t="shared" si="23"/>
        <v>2023</v>
      </c>
    </row>
    <row r="246" spans="1:16" x14ac:dyDescent="0.3">
      <c r="A246" t="str">
        <f>Data!A249</f>
        <v>Turkiye</v>
      </c>
      <c r="B246" t="str">
        <f>Data!B249</f>
        <v>TUR</v>
      </c>
      <c r="C246" s="14">
        <v>14630.372642844919</v>
      </c>
      <c r="D246" s="14">
        <f>IF(C246=0, VLOOKUP(B246, Data!$B$5:$BP$270, COLUMNS(Data!$B$5:$BP$5) - 1, FALSE), C246)</f>
        <v>14630.372642844919</v>
      </c>
      <c r="E246" s="14">
        <f t="shared" si="18"/>
        <v>2023</v>
      </c>
      <c r="F246" s="15">
        <f>IF(D246=0, VLOOKUP(B246, Data!$B$5:$BP$270, COLUMNS(Data!$B$5:$BP$5) - 2, FALSE), D246)</f>
        <v>14630.372642844919</v>
      </c>
      <c r="G246" s="15">
        <f t="shared" si="19"/>
        <v>2023</v>
      </c>
      <c r="H246" s="7">
        <f>IF(D246=0, VLOOKUP(B246, Data!$B$5:$BP$270, COLUMNS(Data!$B$5:$BP$5) - 3, FALSE), D246)</f>
        <v>14630.372642844919</v>
      </c>
      <c r="I246" s="8">
        <f t="shared" si="20"/>
        <v>2023</v>
      </c>
      <c r="J246" s="14">
        <v>1248351176123.3855</v>
      </c>
      <c r="K246" s="14">
        <f>IF(J246=0, VLOOKUP(B246, 'Data (2)'!$B$5:$BP$270, COLUMNS('Data (2)'!$B$5:$BP$5) - 1, FALSE),J246)</f>
        <v>1248351176123.3855</v>
      </c>
      <c r="L246" s="14">
        <f t="shared" si="21"/>
        <v>2023</v>
      </c>
      <c r="M246" s="15">
        <f>IF(K246=0, VLOOKUP(B246, 'Data (2)'!$B$5:$BP$270, COLUMNS('Data (2)'!$B$5:$BP$5) - 2, FALSE),K246)</f>
        <v>1248351176123.3855</v>
      </c>
      <c r="N246" s="15">
        <f t="shared" si="22"/>
        <v>2023</v>
      </c>
      <c r="O246" s="10">
        <f>IF(K246=0, VLOOKUP(B246, 'Data (2)'!$B$5:$BP$270, COLUMNS('Data (2)'!$B$5:$BP$5) - 3, FALSE),K246)</f>
        <v>1248351176123.3855</v>
      </c>
      <c r="P246" s="11">
        <f t="shared" si="23"/>
        <v>2023</v>
      </c>
    </row>
    <row r="247" spans="1:16" x14ac:dyDescent="0.3">
      <c r="A247" t="str">
        <f>Data!A250</f>
        <v>Tuvalu</v>
      </c>
      <c r="B247" t="str">
        <f>Data!B250</f>
        <v>TUV</v>
      </c>
      <c r="C247" s="14">
        <v>4111.5403505877639</v>
      </c>
      <c r="D247" s="14">
        <f>IF(C247=0, VLOOKUP(B247, Data!$B$5:$BP$270, COLUMNS(Data!$B$5:$BP$5) - 1, FALSE), C247)</f>
        <v>4111.5403505877639</v>
      </c>
      <c r="E247" s="14">
        <f t="shared" si="18"/>
        <v>2023</v>
      </c>
      <c r="F247" s="15">
        <f>IF(D247=0, VLOOKUP(B247, Data!$B$5:$BP$270, COLUMNS(Data!$B$5:$BP$5) - 2, FALSE), D247)</f>
        <v>4111.5403505877639</v>
      </c>
      <c r="G247" s="15">
        <f t="shared" si="19"/>
        <v>2023</v>
      </c>
      <c r="H247" s="7">
        <f>IF(D247=0, VLOOKUP(B247, Data!$B$5:$BP$270, COLUMNS(Data!$B$5:$BP$5) - 3, FALSE), D247)</f>
        <v>4111.5403505877639</v>
      </c>
      <c r="I247" s="8">
        <f t="shared" si="20"/>
        <v>2023</v>
      </c>
      <c r="J247" s="14">
        <v>46855113.835298158</v>
      </c>
      <c r="K247" s="14">
        <f>IF(J247=0, VLOOKUP(B247, 'Data (2)'!$B$5:$BP$270, COLUMNS('Data (2)'!$B$5:$BP$5) - 1, FALSE),J247)</f>
        <v>46855113.835298158</v>
      </c>
      <c r="L247" s="14">
        <f t="shared" si="21"/>
        <v>2023</v>
      </c>
      <c r="M247" s="15">
        <f>IF(K247=0, VLOOKUP(B247, 'Data (2)'!$B$5:$BP$270, COLUMNS('Data (2)'!$B$5:$BP$5) - 2, FALSE),K247)</f>
        <v>46855113.835298158</v>
      </c>
      <c r="N247" s="15">
        <f t="shared" si="22"/>
        <v>2023</v>
      </c>
      <c r="O247" s="10">
        <f>IF(K247=0, VLOOKUP(B247, 'Data (2)'!$B$5:$BP$270, COLUMNS('Data (2)'!$B$5:$BP$5) - 3, FALSE),K247)</f>
        <v>46855113.835298158</v>
      </c>
      <c r="P247" s="11">
        <f t="shared" si="23"/>
        <v>2023</v>
      </c>
    </row>
    <row r="248" spans="1:16" x14ac:dyDescent="0.3">
      <c r="A248" t="str">
        <f>Data!A251</f>
        <v>Tanzania</v>
      </c>
      <c r="B248" t="str">
        <f>Data!B251</f>
        <v>TZA</v>
      </c>
      <c r="C248" s="14">
        <v>1080.78552246094</v>
      </c>
      <c r="D248" s="14">
        <f>IF(C248=0, VLOOKUP(B248, Data!$B$5:$BP$270, COLUMNS(Data!$B$5:$BP$5) - 1, FALSE), C248)</f>
        <v>1080.78552246094</v>
      </c>
      <c r="E248" s="14">
        <f t="shared" si="18"/>
        <v>2023</v>
      </c>
      <c r="F248" s="15">
        <f>IF(D248=0, VLOOKUP(B248, Data!$B$5:$BP$270, COLUMNS(Data!$B$5:$BP$5) - 2, FALSE), D248)</f>
        <v>1080.78552246094</v>
      </c>
      <c r="G248" s="15">
        <f t="shared" si="19"/>
        <v>2023</v>
      </c>
      <c r="H248" s="7">
        <f>IF(D248=0, VLOOKUP(B248, Data!$B$5:$BP$270, COLUMNS(Data!$B$5:$BP$5) - 3, FALSE), D248)</f>
        <v>1080.78552246094</v>
      </c>
      <c r="I248" s="8">
        <f t="shared" si="20"/>
        <v>2023</v>
      </c>
      <c r="J248" s="14">
        <v>70643261677.636261</v>
      </c>
      <c r="K248" s="14">
        <f>IF(J248=0, VLOOKUP(B248, 'Data (2)'!$B$5:$BP$270, COLUMNS('Data (2)'!$B$5:$BP$5) - 1, FALSE),J248)</f>
        <v>70643261677.636261</v>
      </c>
      <c r="L248" s="14">
        <f t="shared" si="21"/>
        <v>2023</v>
      </c>
      <c r="M248" s="15">
        <f>IF(K248=0, VLOOKUP(B248, 'Data (2)'!$B$5:$BP$270, COLUMNS('Data (2)'!$B$5:$BP$5) - 2, FALSE),K248)</f>
        <v>70643261677.636261</v>
      </c>
      <c r="N248" s="15">
        <f t="shared" si="22"/>
        <v>2023</v>
      </c>
      <c r="O248" s="10">
        <f>IF(K248=0, VLOOKUP(B248, 'Data (2)'!$B$5:$BP$270, COLUMNS('Data (2)'!$B$5:$BP$5) - 3, FALSE),K248)</f>
        <v>70643261677.636261</v>
      </c>
      <c r="P248" s="11">
        <f t="shared" si="23"/>
        <v>2023</v>
      </c>
    </row>
    <row r="249" spans="1:16" x14ac:dyDescent="0.3">
      <c r="A249" t="str">
        <f>Data!A252</f>
        <v>Uganda</v>
      </c>
      <c r="B249" t="str">
        <f>Data!B252</f>
        <v>UGA</v>
      </c>
      <c r="C249" s="14">
        <v>956.25178688253857</v>
      </c>
      <c r="D249" s="14">
        <f>IF(C249=0, VLOOKUP(B249, Data!$B$5:$BP$270, COLUMNS(Data!$B$5:$BP$5) - 1, FALSE), C249)</f>
        <v>956.25178688253857</v>
      </c>
      <c r="E249" s="14">
        <f t="shared" si="18"/>
        <v>2023</v>
      </c>
      <c r="F249" s="15">
        <f>IF(D249=0, VLOOKUP(B249, Data!$B$5:$BP$270, COLUMNS(Data!$B$5:$BP$5) - 2, FALSE), D249)</f>
        <v>956.25178688253857</v>
      </c>
      <c r="G249" s="15">
        <f t="shared" si="19"/>
        <v>2023</v>
      </c>
      <c r="H249" s="7">
        <f>IF(D249=0, VLOOKUP(B249, Data!$B$5:$BP$270, COLUMNS(Data!$B$5:$BP$5) - 3, FALSE), D249)</f>
        <v>956.25178688253857</v>
      </c>
      <c r="I249" s="8">
        <f t="shared" si="20"/>
        <v>2023</v>
      </c>
      <c r="J249" s="14">
        <v>46456943698.424309</v>
      </c>
      <c r="K249" s="14">
        <f>IF(J249=0, VLOOKUP(B249, 'Data (2)'!$B$5:$BP$270, COLUMNS('Data (2)'!$B$5:$BP$5) - 1, FALSE),J249)</f>
        <v>46456943698.424309</v>
      </c>
      <c r="L249" s="14">
        <f t="shared" si="21"/>
        <v>2023</v>
      </c>
      <c r="M249" s="15">
        <f>IF(K249=0, VLOOKUP(B249, 'Data (2)'!$B$5:$BP$270, COLUMNS('Data (2)'!$B$5:$BP$5) - 2, FALSE),K249)</f>
        <v>46456943698.424309</v>
      </c>
      <c r="N249" s="15">
        <f t="shared" si="22"/>
        <v>2023</v>
      </c>
      <c r="O249" s="10">
        <f>IF(K249=0, VLOOKUP(B249, 'Data (2)'!$B$5:$BP$270, COLUMNS('Data (2)'!$B$5:$BP$5) - 3, FALSE),K249)</f>
        <v>46456943698.424309</v>
      </c>
      <c r="P249" s="11">
        <f t="shared" si="23"/>
        <v>2023</v>
      </c>
    </row>
    <row r="250" spans="1:16" x14ac:dyDescent="0.3">
      <c r="A250" t="str">
        <f>Data!A253</f>
        <v>Ukraine</v>
      </c>
      <c r="B250" t="str">
        <f>Data!B253</f>
        <v>UKR</v>
      </c>
      <c r="C250" s="14">
        <v>2207.00927734375</v>
      </c>
      <c r="D250" s="14">
        <f>IF(C250=0, VLOOKUP(B250, Data!$B$5:$BP$270, COLUMNS(Data!$B$5:$BP$5) - 1, FALSE), C250)</f>
        <v>2207.00927734375</v>
      </c>
      <c r="E250" s="14">
        <f t="shared" si="18"/>
        <v>2023</v>
      </c>
      <c r="F250" s="15">
        <f>IF(D250=0, VLOOKUP(B250, Data!$B$5:$BP$270, COLUMNS(Data!$B$5:$BP$5) - 2, FALSE), D250)</f>
        <v>2207.00927734375</v>
      </c>
      <c r="G250" s="15">
        <f t="shared" si="19"/>
        <v>2023</v>
      </c>
      <c r="H250" s="7">
        <f>IF(D250=0, VLOOKUP(B250, Data!$B$5:$BP$270, COLUMNS(Data!$B$5:$BP$5) - 3, FALSE), D250)</f>
        <v>2207.00927734375</v>
      </c>
      <c r="I250" s="8">
        <f t="shared" si="20"/>
        <v>2023</v>
      </c>
      <c r="J250" s="14">
        <v>76141822182.014282</v>
      </c>
      <c r="K250" s="14">
        <f>IF(J250=0, VLOOKUP(B250, 'Data (2)'!$B$5:$BP$270, COLUMNS('Data (2)'!$B$5:$BP$5) - 1, FALSE),J250)</f>
        <v>76141822182.014282</v>
      </c>
      <c r="L250" s="14">
        <f t="shared" si="21"/>
        <v>2023</v>
      </c>
      <c r="M250" s="15">
        <f>IF(K250=0, VLOOKUP(B250, 'Data (2)'!$B$5:$BP$270, COLUMNS('Data (2)'!$B$5:$BP$5) - 2, FALSE),K250)</f>
        <v>76141822182.014282</v>
      </c>
      <c r="N250" s="15">
        <f t="shared" si="22"/>
        <v>2023</v>
      </c>
      <c r="O250" s="10">
        <f>IF(K250=0, VLOOKUP(B250, 'Data (2)'!$B$5:$BP$270, COLUMNS('Data (2)'!$B$5:$BP$5) - 3, FALSE),K250)</f>
        <v>76141822182.014282</v>
      </c>
      <c r="P250" s="11">
        <f t="shared" si="23"/>
        <v>2023</v>
      </c>
    </row>
    <row r="251" spans="1:16" x14ac:dyDescent="0.3">
      <c r="A251" t="str">
        <f>Data!A254</f>
        <v>Upper middle income</v>
      </c>
      <c r="B251" t="str">
        <f>Data!B254</f>
        <v>UMC</v>
      </c>
      <c r="C251" s="14">
        <v>9801.9059477985884</v>
      </c>
      <c r="D251" s="14">
        <f>IF(C251=0, VLOOKUP(B251, Data!$B$5:$BP$270, COLUMNS(Data!$B$5:$BP$5) - 1, FALSE), C251)</f>
        <v>9801.9059477985884</v>
      </c>
      <c r="E251" s="14">
        <f t="shared" si="18"/>
        <v>2023</v>
      </c>
      <c r="F251" s="15">
        <f>IF(D251=0, VLOOKUP(B251, Data!$B$5:$BP$270, COLUMNS(Data!$B$5:$BP$5) - 2, FALSE), D251)</f>
        <v>9801.9059477985884</v>
      </c>
      <c r="G251" s="15">
        <f t="shared" si="19"/>
        <v>2023</v>
      </c>
      <c r="H251" s="7">
        <f>IF(D251=0, VLOOKUP(B251, Data!$B$5:$BP$270, COLUMNS(Data!$B$5:$BP$5) - 3, FALSE), D251)</f>
        <v>9801.9059477985884</v>
      </c>
      <c r="I251" s="8">
        <f t="shared" si="20"/>
        <v>2023</v>
      </c>
      <c r="J251" s="14">
        <v>27549120233805.746</v>
      </c>
      <c r="K251" s="14">
        <f>IF(J251=0, VLOOKUP(B251, 'Data (2)'!$B$5:$BP$270, COLUMNS('Data (2)'!$B$5:$BP$5) - 1, FALSE),J251)</f>
        <v>27549120233805.746</v>
      </c>
      <c r="L251" s="14">
        <f t="shared" si="21"/>
        <v>2023</v>
      </c>
      <c r="M251" s="15">
        <f>IF(K251=0, VLOOKUP(B251, 'Data (2)'!$B$5:$BP$270, COLUMNS('Data (2)'!$B$5:$BP$5) - 2, FALSE),K251)</f>
        <v>27549120233805.746</v>
      </c>
      <c r="N251" s="15">
        <f t="shared" si="22"/>
        <v>2023</v>
      </c>
      <c r="O251" s="10">
        <f>IF(K251=0, VLOOKUP(B251, 'Data (2)'!$B$5:$BP$270, COLUMNS('Data (2)'!$B$5:$BP$5) - 3, FALSE),K251)</f>
        <v>27549120233805.746</v>
      </c>
      <c r="P251" s="11">
        <f t="shared" si="23"/>
        <v>2023</v>
      </c>
    </row>
    <row r="252" spans="1:16" x14ac:dyDescent="0.3">
      <c r="A252" t="str">
        <f>Data!A255</f>
        <v>Uruguay</v>
      </c>
      <c r="B252" t="str">
        <f>Data!B255</f>
        <v>URY</v>
      </c>
      <c r="C252" s="14">
        <v>18108.693558116032</v>
      </c>
      <c r="D252" s="14">
        <f>IF(C252=0, VLOOKUP(B252, Data!$B$5:$BP$270, COLUMNS(Data!$B$5:$BP$5) - 1, FALSE), C252)</f>
        <v>18108.693558116032</v>
      </c>
      <c r="E252" s="14">
        <f t="shared" si="18"/>
        <v>2023</v>
      </c>
      <c r="F252" s="15">
        <f>IF(D252=0, VLOOKUP(B252, Data!$B$5:$BP$270, COLUMNS(Data!$B$5:$BP$5) - 2, FALSE), D252)</f>
        <v>18108.693558116032</v>
      </c>
      <c r="G252" s="15">
        <f t="shared" si="19"/>
        <v>2023</v>
      </c>
      <c r="H252" s="7">
        <f>IF(D252=0, VLOOKUP(B252, Data!$B$5:$BP$270, COLUMNS(Data!$B$5:$BP$5) - 3, FALSE), D252)</f>
        <v>18108.693558116032</v>
      </c>
      <c r="I252" s="8">
        <f t="shared" si="20"/>
        <v>2023</v>
      </c>
      <c r="J252" s="14">
        <v>61988013788.335449</v>
      </c>
      <c r="K252" s="14">
        <f>IF(J252=0, VLOOKUP(B252, 'Data (2)'!$B$5:$BP$270, COLUMNS('Data (2)'!$B$5:$BP$5) - 1, FALSE),J252)</f>
        <v>61988013788.335449</v>
      </c>
      <c r="L252" s="14">
        <f t="shared" si="21"/>
        <v>2023</v>
      </c>
      <c r="M252" s="15">
        <f>IF(K252=0, VLOOKUP(B252, 'Data (2)'!$B$5:$BP$270, COLUMNS('Data (2)'!$B$5:$BP$5) - 2, FALSE),K252)</f>
        <v>61988013788.335449</v>
      </c>
      <c r="N252" s="15">
        <f t="shared" si="22"/>
        <v>2023</v>
      </c>
      <c r="O252" s="10">
        <f>IF(K252=0, VLOOKUP(B252, 'Data (2)'!$B$5:$BP$270, COLUMNS('Data (2)'!$B$5:$BP$5) - 3, FALSE),K252)</f>
        <v>61988013788.335449</v>
      </c>
      <c r="P252" s="11">
        <f t="shared" si="23"/>
        <v>2023</v>
      </c>
    </row>
    <row r="253" spans="1:16" x14ac:dyDescent="0.3">
      <c r="A253" t="str">
        <f>Data!A256</f>
        <v>United States</v>
      </c>
      <c r="B253" t="str">
        <f>Data!B256</f>
        <v>USA</v>
      </c>
      <c r="C253" s="14">
        <v>65020.352928573688</v>
      </c>
      <c r="D253" s="14">
        <f>IF(C253=0, VLOOKUP(B253, Data!$B$5:$BP$270, COLUMNS(Data!$B$5:$BP$5) - 1, FALSE), C253)</f>
        <v>65020.352928573688</v>
      </c>
      <c r="E253" s="14">
        <f t="shared" si="18"/>
        <v>2023</v>
      </c>
      <c r="F253" s="15">
        <f>IF(D253=0, VLOOKUP(B253, Data!$B$5:$BP$270, COLUMNS(Data!$B$5:$BP$5) - 2, FALSE), D253)</f>
        <v>65020.352928573688</v>
      </c>
      <c r="G253" s="15">
        <f t="shared" si="19"/>
        <v>2023</v>
      </c>
      <c r="H253" s="7">
        <f>IF(D253=0, VLOOKUP(B253, Data!$B$5:$BP$270, COLUMNS(Data!$B$5:$BP$5) - 3, FALSE), D253)</f>
        <v>65020.352928573688</v>
      </c>
      <c r="I253" s="8">
        <f t="shared" si="20"/>
        <v>2023</v>
      </c>
      <c r="J253" s="14">
        <v>21776284673936.199</v>
      </c>
      <c r="K253" s="14">
        <f>IF(J253=0, VLOOKUP(B253, 'Data (2)'!$B$5:$BP$270, COLUMNS('Data (2)'!$B$5:$BP$5) - 1, FALSE),J253)</f>
        <v>21776284673936.199</v>
      </c>
      <c r="L253" s="14">
        <f t="shared" si="21"/>
        <v>2023</v>
      </c>
      <c r="M253" s="15">
        <f>IF(K253=0, VLOOKUP(B253, 'Data (2)'!$B$5:$BP$270, COLUMNS('Data (2)'!$B$5:$BP$5) - 2, FALSE),K253)</f>
        <v>21776284673936.199</v>
      </c>
      <c r="N253" s="15">
        <f t="shared" si="22"/>
        <v>2023</v>
      </c>
      <c r="O253" s="10">
        <f>IF(K253=0, VLOOKUP(B253, 'Data (2)'!$B$5:$BP$270, COLUMNS('Data (2)'!$B$5:$BP$5) - 3, FALSE),K253)</f>
        <v>21776284673936.199</v>
      </c>
      <c r="P253" s="11">
        <f t="shared" si="23"/>
        <v>2023</v>
      </c>
    </row>
    <row r="254" spans="1:16" x14ac:dyDescent="0.3">
      <c r="A254" t="str">
        <f>Data!A257</f>
        <v>Uzbekistan</v>
      </c>
      <c r="B254" t="str">
        <f>Data!B257</f>
        <v>UZB</v>
      </c>
      <c r="C254" s="14">
        <v>3604.112829205716</v>
      </c>
      <c r="D254" s="14">
        <f>IF(C254=0, VLOOKUP(B254, Data!$B$5:$BP$270, COLUMNS(Data!$B$5:$BP$5) - 1, FALSE), C254)</f>
        <v>3604.112829205716</v>
      </c>
      <c r="E254" s="14">
        <f t="shared" si="18"/>
        <v>2023</v>
      </c>
      <c r="F254" s="15">
        <f>IF(D254=0, VLOOKUP(B254, Data!$B$5:$BP$270, COLUMNS(Data!$B$5:$BP$5) - 2, FALSE), D254)</f>
        <v>3604.112829205716</v>
      </c>
      <c r="G254" s="15">
        <f t="shared" si="19"/>
        <v>2023</v>
      </c>
      <c r="H254" s="7">
        <f>IF(D254=0, VLOOKUP(B254, Data!$B$5:$BP$270, COLUMNS(Data!$B$5:$BP$5) - 3, FALSE), D254)</f>
        <v>3604.112829205716</v>
      </c>
      <c r="I254" s="8">
        <f t="shared" si="20"/>
        <v>2023</v>
      </c>
      <c r="J254" s="14">
        <v>131234217776.52875</v>
      </c>
      <c r="K254" s="14">
        <f>IF(J254=0, VLOOKUP(B254, 'Data (2)'!$B$5:$BP$270, COLUMNS('Data (2)'!$B$5:$BP$5) - 1, FALSE),J254)</f>
        <v>131234217776.52875</v>
      </c>
      <c r="L254" s="14">
        <f t="shared" si="21"/>
        <v>2023</v>
      </c>
      <c r="M254" s="15">
        <f>IF(K254=0, VLOOKUP(B254, 'Data (2)'!$B$5:$BP$270, COLUMNS('Data (2)'!$B$5:$BP$5) - 2, FALSE),K254)</f>
        <v>131234217776.52875</v>
      </c>
      <c r="N254" s="15">
        <f t="shared" si="22"/>
        <v>2023</v>
      </c>
      <c r="O254" s="10">
        <f>IF(K254=0, VLOOKUP(B254, 'Data (2)'!$B$5:$BP$270, COLUMNS('Data (2)'!$B$5:$BP$5) - 3, FALSE),K254)</f>
        <v>131234217776.52875</v>
      </c>
      <c r="P254" s="11">
        <f t="shared" si="23"/>
        <v>2023</v>
      </c>
    </row>
    <row r="255" spans="1:16" x14ac:dyDescent="0.3">
      <c r="A255" t="str">
        <f>Data!A258</f>
        <v>St. Vincent and the Grenadines</v>
      </c>
      <c r="B255" t="str">
        <f>Data!B258</f>
        <v>VCT</v>
      </c>
      <c r="C255" s="14">
        <v>9170.7494673276051</v>
      </c>
      <c r="D255" s="14">
        <f>IF(C255=0, VLOOKUP(B255, Data!$B$5:$BP$270, COLUMNS(Data!$B$5:$BP$5) - 1, FALSE), C255)</f>
        <v>9170.7494673276051</v>
      </c>
      <c r="E255" s="14">
        <f t="shared" si="18"/>
        <v>2023</v>
      </c>
      <c r="F255" s="15">
        <f>IF(D255=0, VLOOKUP(B255, Data!$B$5:$BP$270, COLUMNS(Data!$B$5:$BP$5) - 2, FALSE), D255)</f>
        <v>9170.7494673276051</v>
      </c>
      <c r="G255" s="15">
        <f t="shared" si="19"/>
        <v>2023</v>
      </c>
      <c r="H255" s="7">
        <f>IF(D255=0, VLOOKUP(B255, Data!$B$5:$BP$270, COLUMNS(Data!$B$5:$BP$5) - 3, FALSE), D255)</f>
        <v>9170.7494673276051</v>
      </c>
      <c r="I255" s="8">
        <f t="shared" si="20"/>
        <v>2023</v>
      </c>
      <c r="J255" s="14">
        <v>950988378.2629379</v>
      </c>
      <c r="K255" s="14">
        <f>IF(J255=0, VLOOKUP(B255, 'Data (2)'!$B$5:$BP$270, COLUMNS('Data (2)'!$B$5:$BP$5) - 1, FALSE),J255)</f>
        <v>950988378.2629379</v>
      </c>
      <c r="L255" s="14">
        <f t="shared" si="21"/>
        <v>2023</v>
      </c>
      <c r="M255" s="15">
        <f>IF(K255=0, VLOOKUP(B255, 'Data (2)'!$B$5:$BP$270, COLUMNS('Data (2)'!$B$5:$BP$5) - 2, FALSE),K255)</f>
        <v>950988378.2629379</v>
      </c>
      <c r="N255" s="15">
        <f t="shared" si="22"/>
        <v>2023</v>
      </c>
      <c r="O255" s="10">
        <f>IF(K255=0, VLOOKUP(B255, 'Data (2)'!$B$5:$BP$270, COLUMNS('Data (2)'!$B$5:$BP$5) - 3, FALSE),K255)</f>
        <v>950988378.2629379</v>
      </c>
      <c r="P255" s="11">
        <f t="shared" si="23"/>
        <v>2023</v>
      </c>
    </row>
    <row r="256" spans="1:16" x14ac:dyDescent="0.3">
      <c r="A256" t="str">
        <f>Data!A259</f>
        <v>Venezuela, RB</v>
      </c>
      <c r="B256" t="str">
        <f>Data!B259</f>
        <v>VEN</v>
      </c>
      <c r="C256" s="14">
        <v>0</v>
      </c>
      <c r="D256" s="14">
        <f>IF(C256=0, VLOOKUP(B256, Data!$B$5:$BP$270, COLUMNS(Data!$B$5:$BP$5) - 1, FALSE), C256)</f>
        <v>0</v>
      </c>
      <c r="E256" s="14">
        <f t="shared" si="18"/>
        <v>2023</v>
      </c>
      <c r="F256" s="15">
        <f>IF(D256=0, VLOOKUP(B256, Data!$B$5:$BP$270, COLUMNS(Data!$B$5:$BP$5) - 2, FALSE), D256)</f>
        <v>0</v>
      </c>
      <c r="G256" s="15">
        <f t="shared" si="19"/>
        <v>2021</v>
      </c>
      <c r="H256" s="7">
        <f>IF(D256=0, VLOOKUP(B256, Data!$B$5:$BP$270, COLUMNS(Data!$B$5:$BP$5) - 3, FALSE), D256)</f>
        <v>0</v>
      </c>
      <c r="I256" s="8">
        <f t="shared" si="20"/>
        <v>2020</v>
      </c>
      <c r="J256" s="14">
        <v>0</v>
      </c>
      <c r="K256" s="14">
        <f>IF(J256=0, VLOOKUP(B256, 'Data (2)'!$B$5:$BP$270, COLUMNS('Data (2)'!$B$5:$BP$5) - 1, FALSE),J256)</f>
        <v>0</v>
      </c>
      <c r="L256" s="14">
        <f t="shared" si="21"/>
        <v>2023</v>
      </c>
      <c r="M256" s="15">
        <f>IF(K256=0, VLOOKUP(B256, 'Data (2)'!$B$5:$BP$270, COLUMNS('Data (2)'!$B$5:$BP$5) - 2, FALSE),K256)</f>
        <v>0</v>
      </c>
      <c r="N256" s="15">
        <f t="shared" si="22"/>
        <v>2021</v>
      </c>
      <c r="O256" s="10">
        <f>IF(K256=0, VLOOKUP(B256, 'Data (2)'!$B$5:$BP$270, COLUMNS('Data (2)'!$B$5:$BP$5) - 3, FALSE),K256)</f>
        <v>0</v>
      </c>
      <c r="P256" s="11">
        <f t="shared" si="23"/>
        <v>2020</v>
      </c>
    </row>
    <row r="257" spans="1:16" x14ac:dyDescent="0.3">
      <c r="A257" t="str">
        <f>Data!A260</f>
        <v>British Virgin Islands</v>
      </c>
      <c r="B257" t="str">
        <f>Data!B260</f>
        <v>VGB</v>
      </c>
      <c r="C257" s="14">
        <v>0</v>
      </c>
      <c r="D257" s="14">
        <f>IF(C257=0, VLOOKUP(B257, Data!$B$5:$BP$270, COLUMNS(Data!$B$5:$BP$5) - 1, FALSE), C257)</f>
        <v>0</v>
      </c>
      <c r="E257" s="14">
        <f t="shared" si="18"/>
        <v>2023</v>
      </c>
      <c r="F257" s="15">
        <f>IF(D257=0, VLOOKUP(B257, Data!$B$5:$BP$270, COLUMNS(Data!$B$5:$BP$5) - 2, FALSE), D257)</f>
        <v>0</v>
      </c>
      <c r="G257" s="15">
        <f t="shared" si="19"/>
        <v>2021</v>
      </c>
      <c r="H257" s="7">
        <f>IF(D257=0, VLOOKUP(B257, Data!$B$5:$BP$270, COLUMNS(Data!$B$5:$BP$5) - 3, FALSE), D257)</f>
        <v>0</v>
      </c>
      <c r="I257" s="8">
        <f t="shared" si="20"/>
        <v>2020</v>
      </c>
      <c r="J257" s="14">
        <v>0</v>
      </c>
      <c r="K257" s="14">
        <f>IF(J257=0, VLOOKUP(B257, 'Data (2)'!$B$5:$BP$270, COLUMNS('Data (2)'!$B$5:$BP$5) - 1, FALSE),J257)</f>
        <v>0</v>
      </c>
      <c r="L257" s="14">
        <f t="shared" si="21"/>
        <v>2023</v>
      </c>
      <c r="M257" s="15">
        <f>IF(K257=0, VLOOKUP(B257, 'Data (2)'!$B$5:$BP$270, COLUMNS('Data (2)'!$B$5:$BP$5) - 2, FALSE),K257)</f>
        <v>0</v>
      </c>
      <c r="N257" s="15">
        <f t="shared" si="22"/>
        <v>2021</v>
      </c>
      <c r="O257" s="10">
        <f>IF(K257=0, VLOOKUP(B257, 'Data (2)'!$B$5:$BP$270, COLUMNS('Data (2)'!$B$5:$BP$5) - 3, FALSE),K257)</f>
        <v>0</v>
      </c>
      <c r="P257" s="11">
        <f t="shared" si="23"/>
        <v>2020</v>
      </c>
    </row>
    <row r="258" spans="1:16" x14ac:dyDescent="0.3">
      <c r="A258" t="str">
        <f>Data!A261</f>
        <v>Virgin Islands (U.S.)</v>
      </c>
      <c r="B258" t="str">
        <f>Data!B261</f>
        <v>VIR</v>
      </c>
      <c r="C258" s="14">
        <v>0</v>
      </c>
      <c r="D258" s="14">
        <f>IF(C258=0, VLOOKUP(B258, Data!$B$5:$BP$270, COLUMNS(Data!$B$5:$BP$5) - 1, FALSE), C258)</f>
        <v>0</v>
      </c>
      <c r="E258" s="14">
        <f t="shared" si="18"/>
        <v>2023</v>
      </c>
      <c r="F258" s="15">
        <f>IF(D258=0, VLOOKUP(B258, Data!$B$5:$BP$270, COLUMNS(Data!$B$5:$BP$5) - 2, FALSE), D258)</f>
        <v>36925.332501883313</v>
      </c>
      <c r="G258" s="15">
        <f t="shared" si="19"/>
        <v>2021</v>
      </c>
      <c r="H258" s="7">
        <f>IF(D258=0, VLOOKUP(B258, Data!$B$5:$BP$270, COLUMNS(Data!$B$5:$BP$5) - 3, FALSE), D258)</f>
        <v>35758.794755452975</v>
      </c>
      <c r="I258" s="8">
        <f t="shared" si="20"/>
        <v>2021</v>
      </c>
      <c r="J258" s="14">
        <v>0</v>
      </c>
      <c r="K258" s="14">
        <f>IF(J258=0, VLOOKUP(B258, 'Data (2)'!$B$5:$BP$270, COLUMNS('Data (2)'!$B$5:$BP$5) - 1, FALSE),J258)</f>
        <v>0</v>
      </c>
      <c r="L258" s="14">
        <f t="shared" si="21"/>
        <v>2023</v>
      </c>
      <c r="M258" s="15">
        <f>IF(K258=0, VLOOKUP(B258, 'Data (2)'!$B$5:$BP$270, COLUMNS('Data (2)'!$B$5:$BP$5) - 2, FALSE),K258)</f>
        <v>3909284951.9743862</v>
      </c>
      <c r="N258" s="15">
        <f t="shared" si="22"/>
        <v>2021</v>
      </c>
      <c r="O258" s="10">
        <f>IF(K258=0, VLOOKUP(B258, 'Data (2)'!$B$5:$BP$270, COLUMNS('Data (2)'!$B$5:$BP$5) - 3, FALSE),K258)</f>
        <v>3800802294.557097</v>
      </c>
      <c r="P258" s="11">
        <f t="shared" si="23"/>
        <v>2021</v>
      </c>
    </row>
    <row r="259" spans="1:16" x14ac:dyDescent="0.3">
      <c r="A259" t="str">
        <f>Data!A262</f>
        <v>Viet Nam</v>
      </c>
      <c r="B259" t="str">
        <f>Data!B262</f>
        <v>VNM</v>
      </c>
      <c r="C259" s="14">
        <v>3817.1976678304482</v>
      </c>
      <c r="D259" s="14">
        <f>IF(C259=0, VLOOKUP(B259, Data!$B$5:$BP$270, COLUMNS(Data!$B$5:$BP$5) - 1, FALSE), C259)</f>
        <v>3817.1976678304482</v>
      </c>
      <c r="E259" s="14">
        <f t="shared" ref="E259:E267" si="24">IF(C259=D259, 2023,2022 )</f>
        <v>2023</v>
      </c>
      <c r="F259" s="15">
        <f>IF(D259=0, VLOOKUP(B259, Data!$B$5:$BP$270, COLUMNS(Data!$B$5:$BP$5) - 2, FALSE), D259)</f>
        <v>3817.1976678304482</v>
      </c>
      <c r="G259" s="15">
        <f t="shared" ref="G259:G267" si="25">IF(D259=0,2021,E259)</f>
        <v>2023</v>
      </c>
      <c r="H259" s="7">
        <f>IF(D259=0, VLOOKUP(B259, Data!$B$5:$BP$270, COLUMNS(Data!$B$5:$BP$5) - 3, FALSE), D259)</f>
        <v>3817.1976678304482</v>
      </c>
      <c r="I259" s="8">
        <f t="shared" ref="I259:I267" si="26">IF(F259=0,2020,G259)</f>
        <v>2023</v>
      </c>
      <c r="J259" s="14">
        <v>377364153384.16687</v>
      </c>
      <c r="K259" s="14">
        <f>IF(J259=0, VLOOKUP(B259, 'Data (2)'!$B$5:$BP$270, COLUMNS('Data (2)'!$B$5:$BP$5) - 1, FALSE),J259)</f>
        <v>377364153384.16687</v>
      </c>
      <c r="L259" s="14">
        <f t="shared" ref="L259:L267" si="27">IF(J259=K259, 2023,2022 )</f>
        <v>2023</v>
      </c>
      <c r="M259" s="15">
        <f>IF(K259=0, VLOOKUP(B259, 'Data (2)'!$B$5:$BP$270, COLUMNS('Data (2)'!$B$5:$BP$5) - 2, FALSE),K259)</f>
        <v>377364153384.16687</v>
      </c>
      <c r="N259" s="15">
        <f t="shared" ref="N259:N267" si="28">IF(K259=0,2021,L259)</f>
        <v>2023</v>
      </c>
      <c r="O259" s="10">
        <f>IF(K259=0, VLOOKUP(B259, 'Data (2)'!$B$5:$BP$270, COLUMNS('Data (2)'!$B$5:$BP$5) - 3, FALSE),K259)</f>
        <v>377364153384.16687</v>
      </c>
      <c r="P259" s="11">
        <f t="shared" ref="P259:P267" si="29">IF(M259=0,2020,N259)</f>
        <v>2023</v>
      </c>
    </row>
    <row r="260" spans="1:16" x14ac:dyDescent="0.3">
      <c r="A260" t="str">
        <f>Data!A263</f>
        <v>Vanuatu</v>
      </c>
      <c r="B260" t="str">
        <f>Data!B263</f>
        <v>VUT</v>
      </c>
      <c r="C260" s="14">
        <v>2517.2251848033593</v>
      </c>
      <c r="D260" s="14">
        <f>IF(C260=0, VLOOKUP(B260, Data!$B$5:$BP$270, COLUMNS(Data!$B$5:$BP$5) - 1, FALSE), C260)</f>
        <v>2517.2251848033593</v>
      </c>
      <c r="E260" s="14">
        <f t="shared" si="24"/>
        <v>2023</v>
      </c>
      <c r="F260" s="15">
        <f>IF(D260=0, VLOOKUP(B260, Data!$B$5:$BP$270, COLUMNS(Data!$B$5:$BP$5) - 2, FALSE), D260)</f>
        <v>2517.2251848033593</v>
      </c>
      <c r="G260" s="15">
        <f t="shared" si="25"/>
        <v>2023</v>
      </c>
      <c r="H260" s="7">
        <f>IF(D260=0, VLOOKUP(B260, Data!$B$5:$BP$270, COLUMNS(Data!$B$5:$BP$5) - 3, FALSE), D260)</f>
        <v>2517.2251848033593</v>
      </c>
      <c r="I260" s="8">
        <f t="shared" si="26"/>
        <v>2023</v>
      </c>
      <c r="J260" s="14">
        <v>842026927.66783249</v>
      </c>
      <c r="K260" s="14">
        <f>IF(J260=0, VLOOKUP(B260, 'Data (2)'!$B$5:$BP$270, COLUMNS('Data (2)'!$B$5:$BP$5) - 1, FALSE),J260)</f>
        <v>842026927.66783249</v>
      </c>
      <c r="L260" s="14">
        <f t="shared" si="27"/>
        <v>2023</v>
      </c>
      <c r="M260" s="15">
        <f>IF(K260=0, VLOOKUP(B260, 'Data (2)'!$B$5:$BP$270, COLUMNS('Data (2)'!$B$5:$BP$5) - 2, FALSE),K260)</f>
        <v>842026927.66783249</v>
      </c>
      <c r="N260" s="15">
        <f t="shared" si="28"/>
        <v>2023</v>
      </c>
      <c r="O260" s="10">
        <f>IF(K260=0, VLOOKUP(B260, 'Data (2)'!$B$5:$BP$270, COLUMNS('Data (2)'!$B$5:$BP$5) - 3, FALSE),K260)</f>
        <v>842026927.66783249</v>
      </c>
      <c r="P260" s="11">
        <f t="shared" si="29"/>
        <v>2023</v>
      </c>
    </row>
    <row r="261" spans="1:16" x14ac:dyDescent="0.3">
      <c r="A261" t="str">
        <f>Data!A264</f>
        <v>World</v>
      </c>
      <c r="B261" t="str">
        <f>Data!B264</f>
        <v>WLD</v>
      </c>
      <c r="C261" s="14">
        <v>11567.238560214006</v>
      </c>
      <c r="D261" s="14">
        <f>IF(C261=0, VLOOKUP(B261, Data!$B$5:$BP$270, COLUMNS(Data!$B$5:$BP$5) - 1, FALSE), C261)</f>
        <v>11567.238560214006</v>
      </c>
      <c r="E261" s="14">
        <f t="shared" si="24"/>
        <v>2023</v>
      </c>
      <c r="F261" s="15">
        <f>IF(D261=0, VLOOKUP(B261, Data!$B$5:$BP$270, COLUMNS(Data!$B$5:$BP$5) - 2, FALSE), D261)</f>
        <v>11567.238560214006</v>
      </c>
      <c r="G261" s="15">
        <f t="shared" si="25"/>
        <v>2023</v>
      </c>
      <c r="H261" s="7">
        <f>IF(D261=0, VLOOKUP(B261, Data!$B$5:$BP$270, COLUMNS(Data!$B$5:$BP$5) - 3, FALSE), D261)</f>
        <v>11567.238560214006</v>
      </c>
      <c r="I261" s="8">
        <f t="shared" si="26"/>
        <v>2023</v>
      </c>
      <c r="J261" s="14">
        <v>92827055067884.391</v>
      </c>
      <c r="K261" s="14">
        <f>IF(J261=0, VLOOKUP(B261, 'Data (2)'!$B$5:$BP$270, COLUMNS('Data (2)'!$B$5:$BP$5) - 1, FALSE),J261)</f>
        <v>92827055067884.391</v>
      </c>
      <c r="L261" s="14">
        <f t="shared" si="27"/>
        <v>2023</v>
      </c>
      <c r="M261" s="15">
        <f>IF(K261=0, VLOOKUP(B261, 'Data (2)'!$B$5:$BP$270, COLUMNS('Data (2)'!$B$5:$BP$5) - 2, FALSE),K261)</f>
        <v>92827055067884.391</v>
      </c>
      <c r="N261" s="15">
        <f t="shared" si="28"/>
        <v>2023</v>
      </c>
      <c r="O261" s="10">
        <f>IF(K261=0, VLOOKUP(B261, 'Data (2)'!$B$5:$BP$270, COLUMNS('Data (2)'!$B$5:$BP$5) - 3, FALSE),K261)</f>
        <v>92827055067884.391</v>
      </c>
      <c r="P261" s="11">
        <f t="shared" si="29"/>
        <v>2023</v>
      </c>
    </row>
    <row r="262" spans="1:16" x14ac:dyDescent="0.3">
      <c r="A262" t="str">
        <f>Data!A265</f>
        <v>Samoa</v>
      </c>
      <c r="B262" t="str">
        <f>Data!B265</f>
        <v>WSM</v>
      </c>
      <c r="C262" s="14">
        <v>3822.1602635562426</v>
      </c>
      <c r="D262" s="14">
        <f>IF(C262=0, VLOOKUP(B262, Data!$B$5:$BP$270, COLUMNS(Data!$B$5:$BP$5) - 1, FALSE), C262)</f>
        <v>3822.1602635562426</v>
      </c>
      <c r="E262" s="14">
        <f t="shared" si="24"/>
        <v>2023</v>
      </c>
      <c r="F262" s="15">
        <f>IF(D262=0, VLOOKUP(B262, Data!$B$5:$BP$270, COLUMNS(Data!$B$5:$BP$5) - 2, FALSE), D262)</f>
        <v>3822.1602635562426</v>
      </c>
      <c r="G262" s="15">
        <f t="shared" si="25"/>
        <v>2023</v>
      </c>
      <c r="H262" s="7">
        <f>IF(D262=0, VLOOKUP(B262, Data!$B$5:$BP$270, COLUMNS(Data!$B$5:$BP$5) - 3, FALSE), D262)</f>
        <v>3822.1602635562426</v>
      </c>
      <c r="I262" s="8">
        <f t="shared" si="26"/>
        <v>2023</v>
      </c>
      <c r="J262" s="14">
        <v>862588950.43963635</v>
      </c>
      <c r="K262" s="14">
        <f>IF(J262=0, VLOOKUP(B262, 'Data (2)'!$B$5:$BP$270, COLUMNS('Data (2)'!$B$5:$BP$5) - 1, FALSE),J262)</f>
        <v>862588950.43963635</v>
      </c>
      <c r="L262" s="14">
        <f t="shared" si="27"/>
        <v>2023</v>
      </c>
      <c r="M262" s="15">
        <f>IF(K262=0, VLOOKUP(B262, 'Data (2)'!$B$5:$BP$270, COLUMNS('Data (2)'!$B$5:$BP$5) - 2, FALSE),K262)</f>
        <v>862588950.43963635</v>
      </c>
      <c r="N262" s="15">
        <f t="shared" si="28"/>
        <v>2023</v>
      </c>
      <c r="O262" s="10">
        <f>IF(K262=0, VLOOKUP(B262, 'Data (2)'!$B$5:$BP$270, COLUMNS('Data (2)'!$B$5:$BP$5) - 3, FALSE),K262)</f>
        <v>862588950.43963635</v>
      </c>
      <c r="P262" s="11">
        <f t="shared" si="29"/>
        <v>2023</v>
      </c>
    </row>
    <row r="263" spans="1:16" x14ac:dyDescent="0.3">
      <c r="A263" t="str">
        <f>Data!A266</f>
        <v>Kosovo</v>
      </c>
      <c r="B263" t="str">
        <f>Data!B266</f>
        <v>XKX</v>
      </c>
      <c r="C263" s="14">
        <v>4854.3335105347969</v>
      </c>
      <c r="D263" s="14">
        <f>IF(C263=0, VLOOKUP(B263, Data!$B$5:$BP$270, COLUMNS(Data!$B$5:$BP$5) - 1, FALSE), C263)</f>
        <v>4854.3335105347969</v>
      </c>
      <c r="E263" s="14">
        <f t="shared" si="24"/>
        <v>2023</v>
      </c>
      <c r="F263" s="15">
        <f>IF(D263=0, VLOOKUP(B263, Data!$B$5:$BP$270, COLUMNS(Data!$B$5:$BP$5) - 2, FALSE), D263)</f>
        <v>4854.3335105347969</v>
      </c>
      <c r="G263" s="15">
        <f t="shared" si="25"/>
        <v>2023</v>
      </c>
      <c r="H263" s="7">
        <f>IF(D263=0, VLOOKUP(B263, Data!$B$5:$BP$270, COLUMNS(Data!$B$5:$BP$5) - 3, FALSE), D263)</f>
        <v>4854.3335105347969</v>
      </c>
      <c r="I263" s="8">
        <f t="shared" si="26"/>
        <v>2023</v>
      </c>
      <c r="J263" s="14">
        <v>8526025165.2320433</v>
      </c>
      <c r="K263" s="14">
        <f>IF(J263=0, VLOOKUP(B263, 'Data (2)'!$B$5:$BP$270, COLUMNS('Data (2)'!$B$5:$BP$5) - 1, FALSE),J263)</f>
        <v>8526025165.2320433</v>
      </c>
      <c r="L263" s="14">
        <f t="shared" si="27"/>
        <v>2023</v>
      </c>
      <c r="M263" s="15">
        <f>IF(K263=0, VLOOKUP(B263, 'Data (2)'!$B$5:$BP$270, COLUMNS('Data (2)'!$B$5:$BP$5) - 2, FALSE),K263)</f>
        <v>8526025165.2320433</v>
      </c>
      <c r="N263" s="15">
        <f t="shared" si="28"/>
        <v>2023</v>
      </c>
      <c r="O263" s="10">
        <f>IF(K263=0, VLOOKUP(B263, 'Data (2)'!$B$5:$BP$270, COLUMNS('Data (2)'!$B$5:$BP$5) - 3, FALSE),K263)</f>
        <v>8526025165.2320433</v>
      </c>
      <c r="P263" s="11">
        <f t="shared" si="29"/>
        <v>2023</v>
      </c>
    </row>
    <row r="264" spans="1:16" x14ac:dyDescent="0.3">
      <c r="A264" t="str">
        <f>Data!A267</f>
        <v>Yemen, Rep.</v>
      </c>
      <c r="B264" t="str">
        <f>Data!B267</f>
        <v>YEM</v>
      </c>
      <c r="C264" s="14">
        <v>0</v>
      </c>
      <c r="D264" s="14">
        <f>IF(C264=0, VLOOKUP(B264, Data!$B$5:$BP$270, COLUMNS(Data!$B$5:$BP$5) - 1, FALSE), C264)</f>
        <v>0</v>
      </c>
      <c r="E264" s="14">
        <f t="shared" si="24"/>
        <v>2023</v>
      </c>
      <c r="F264" s="15">
        <f>IF(D264=0, VLOOKUP(B264, Data!$B$5:$BP$270, COLUMNS(Data!$B$5:$BP$5) - 2, FALSE), D264)</f>
        <v>0</v>
      </c>
      <c r="G264" s="15">
        <f t="shared" si="25"/>
        <v>2021</v>
      </c>
      <c r="H264" s="7">
        <f>IF(D264=0, VLOOKUP(B264, Data!$B$5:$BP$270, COLUMNS(Data!$B$5:$BP$5) - 3, FALSE), D264)</f>
        <v>0</v>
      </c>
      <c r="I264" s="8">
        <f t="shared" si="26"/>
        <v>2020</v>
      </c>
      <c r="J264" s="14">
        <v>0</v>
      </c>
      <c r="K264" s="14">
        <f>IF(J264=0, VLOOKUP(B264, 'Data (2)'!$B$5:$BP$270, COLUMNS('Data (2)'!$B$5:$BP$5) - 1, FALSE),J264)</f>
        <v>0</v>
      </c>
      <c r="L264" s="14">
        <f t="shared" si="27"/>
        <v>2023</v>
      </c>
      <c r="M264" s="15">
        <f>IF(K264=0, VLOOKUP(B264, 'Data (2)'!$B$5:$BP$270, COLUMNS('Data (2)'!$B$5:$BP$5) - 2, FALSE),K264)</f>
        <v>0</v>
      </c>
      <c r="N264" s="15">
        <f t="shared" si="28"/>
        <v>2021</v>
      </c>
      <c r="O264" s="10">
        <f>IF(K264=0, VLOOKUP(B264, 'Data (2)'!$B$5:$BP$270, COLUMNS('Data (2)'!$B$5:$BP$5) - 3, FALSE),K264)</f>
        <v>0</v>
      </c>
      <c r="P264" s="11">
        <f t="shared" si="29"/>
        <v>2020</v>
      </c>
    </row>
    <row r="265" spans="1:16" x14ac:dyDescent="0.3">
      <c r="A265" t="str">
        <f>Data!A268</f>
        <v>South Africa</v>
      </c>
      <c r="B265" t="str">
        <f>Data!B268</f>
        <v>ZAF</v>
      </c>
      <c r="C265" s="14">
        <v>6006.45285746237</v>
      </c>
      <c r="D265" s="14">
        <f>IF(C265=0, VLOOKUP(B265, Data!$B$5:$BP$270, COLUMNS(Data!$B$5:$BP$5) - 1, FALSE), C265)</f>
        <v>6006.45285746237</v>
      </c>
      <c r="E265" s="14">
        <f t="shared" si="24"/>
        <v>2023</v>
      </c>
      <c r="F265" s="15">
        <f>IF(D265=0, VLOOKUP(B265, Data!$B$5:$BP$270, COLUMNS(Data!$B$5:$BP$5) - 2, FALSE), D265)</f>
        <v>6006.45285746237</v>
      </c>
      <c r="G265" s="15">
        <f t="shared" si="25"/>
        <v>2023</v>
      </c>
      <c r="H265" s="7">
        <f>IF(D265=0, VLOOKUP(B265, Data!$B$5:$BP$270, COLUMNS(Data!$B$5:$BP$5) - 3, FALSE), D265)</f>
        <v>6006.45285746237</v>
      </c>
      <c r="I265" s="8">
        <f t="shared" si="26"/>
        <v>2023</v>
      </c>
      <c r="J265" s="14">
        <v>362876816124.89606</v>
      </c>
      <c r="K265" s="14">
        <f>IF(J265=0, VLOOKUP(B265, 'Data (2)'!$B$5:$BP$270, COLUMNS('Data (2)'!$B$5:$BP$5) - 1, FALSE),J265)</f>
        <v>362876816124.89606</v>
      </c>
      <c r="L265" s="14">
        <f t="shared" si="27"/>
        <v>2023</v>
      </c>
      <c r="M265" s="15">
        <f>IF(K265=0, VLOOKUP(B265, 'Data (2)'!$B$5:$BP$270, COLUMNS('Data (2)'!$B$5:$BP$5) - 2, FALSE),K265)</f>
        <v>362876816124.89606</v>
      </c>
      <c r="N265" s="15">
        <f t="shared" si="28"/>
        <v>2023</v>
      </c>
      <c r="O265" s="10">
        <f>IF(K265=0, VLOOKUP(B265, 'Data (2)'!$B$5:$BP$270, COLUMNS('Data (2)'!$B$5:$BP$5) - 3, FALSE),K265)</f>
        <v>362876816124.89606</v>
      </c>
      <c r="P265" s="11">
        <f t="shared" si="29"/>
        <v>2023</v>
      </c>
    </row>
    <row r="266" spans="1:16" x14ac:dyDescent="0.3">
      <c r="A266" t="str">
        <f>Data!A269</f>
        <v>Zambia</v>
      </c>
      <c r="B266" t="str">
        <f>Data!B269</f>
        <v>ZMB</v>
      </c>
      <c r="C266" s="14">
        <v>1347.2413383869682</v>
      </c>
      <c r="D266" s="14">
        <f>IF(C266=0, VLOOKUP(B266, Data!$B$5:$BP$270, COLUMNS(Data!$B$5:$BP$5) - 1, FALSE), C266)</f>
        <v>1347.2413383869682</v>
      </c>
      <c r="E266" s="14">
        <f t="shared" si="24"/>
        <v>2023</v>
      </c>
      <c r="F266" s="15">
        <f>IF(D266=0, VLOOKUP(B266, Data!$B$5:$BP$270, COLUMNS(Data!$B$5:$BP$5) - 2, FALSE), D266)</f>
        <v>1347.2413383869682</v>
      </c>
      <c r="G266" s="15">
        <f t="shared" si="25"/>
        <v>2023</v>
      </c>
      <c r="H266" s="7">
        <f>IF(D266=0, VLOOKUP(B266, Data!$B$5:$BP$270, COLUMNS(Data!$B$5:$BP$5) - 3, FALSE), D266)</f>
        <v>1347.2413383869682</v>
      </c>
      <c r="I266" s="8">
        <f t="shared" si="26"/>
        <v>2023</v>
      </c>
      <c r="J266" s="14">
        <v>27712400006.147942</v>
      </c>
      <c r="K266" s="14">
        <f>IF(J266=0, VLOOKUP(B266, 'Data (2)'!$B$5:$BP$270, COLUMNS('Data (2)'!$B$5:$BP$5) - 1, FALSE),J266)</f>
        <v>27712400006.147942</v>
      </c>
      <c r="L266" s="14">
        <f t="shared" si="27"/>
        <v>2023</v>
      </c>
      <c r="M266" s="15">
        <f>IF(K266=0, VLOOKUP(B266, 'Data (2)'!$B$5:$BP$270, COLUMNS('Data (2)'!$B$5:$BP$5) - 2, FALSE),K266)</f>
        <v>27712400006.147942</v>
      </c>
      <c r="N266" s="15">
        <f t="shared" si="28"/>
        <v>2023</v>
      </c>
      <c r="O266" s="10">
        <f>IF(K266=0, VLOOKUP(B266, 'Data (2)'!$B$5:$BP$270, COLUMNS('Data (2)'!$B$5:$BP$5) - 3, FALSE),K266)</f>
        <v>27712400006.147942</v>
      </c>
      <c r="P266" s="11">
        <f t="shared" si="29"/>
        <v>2023</v>
      </c>
    </row>
    <row r="267" spans="1:16" x14ac:dyDescent="0.3">
      <c r="A267" t="str">
        <f>Data!A270</f>
        <v>Zimbabwe</v>
      </c>
      <c r="B267" t="str">
        <f>Data!B270</f>
        <v>ZWE</v>
      </c>
      <c r="C267" s="14">
        <v>1383.2331296118007</v>
      </c>
      <c r="D267" s="14">
        <f>IF(C267=0, VLOOKUP(B267, Data!$B$5:$BP$270, COLUMNS(Data!$B$5:$BP$5) - 1, FALSE), C267)</f>
        <v>1383.2331296118007</v>
      </c>
      <c r="E267" s="14">
        <f t="shared" si="24"/>
        <v>2023</v>
      </c>
      <c r="F267" s="15">
        <f>IF(D267=0, VLOOKUP(B267, Data!$B$5:$BP$270, COLUMNS(Data!$B$5:$BP$5) - 2, FALSE), D267)</f>
        <v>1383.2331296118007</v>
      </c>
      <c r="G267" s="15">
        <f t="shared" si="25"/>
        <v>2023</v>
      </c>
      <c r="H267" s="7">
        <f>IF(D267=0, VLOOKUP(B267, Data!$B$5:$BP$270, COLUMNS(Data!$B$5:$BP$5) - 3, FALSE), D267)</f>
        <v>1383.2331296118007</v>
      </c>
      <c r="I267" s="8">
        <f t="shared" si="26"/>
        <v>2023</v>
      </c>
      <c r="J267" s="14">
        <v>23052145847.330669</v>
      </c>
      <c r="K267" s="14">
        <f>IF(J267=0, VLOOKUP(B267, 'Data (2)'!$B$5:$BP$270, COLUMNS('Data (2)'!$B$5:$BP$5) - 1, FALSE),J267)</f>
        <v>23052145847.330669</v>
      </c>
      <c r="L267" s="14">
        <f t="shared" si="27"/>
        <v>2023</v>
      </c>
      <c r="M267" s="15">
        <f>IF(K267=0, VLOOKUP(B267, 'Data (2)'!$B$5:$BP$270, COLUMNS('Data (2)'!$B$5:$BP$5) - 2, FALSE),K267)</f>
        <v>23052145847.330669</v>
      </c>
      <c r="N267" s="15">
        <f t="shared" si="28"/>
        <v>2023</v>
      </c>
      <c r="O267" s="10">
        <f>IF(K267=0, VLOOKUP(B267, 'Data (2)'!$B$5:$BP$270, COLUMNS('Data (2)'!$B$5:$BP$5) - 3, FALSE),K267)</f>
        <v>23052145847.330669</v>
      </c>
      <c r="P267" s="11">
        <f t="shared" si="29"/>
        <v>2023</v>
      </c>
    </row>
    <row r="269" spans="1:16" x14ac:dyDescent="0.3">
      <c r="H269" s="7">
        <f>COUNTIF(H2:H267,0)</f>
        <v>12</v>
      </c>
      <c r="I269" s="8">
        <f>COUNTIF(I2:I267,0)</f>
        <v>0</v>
      </c>
      <c r="O269" s="7">
        <f>COUNTIF(O2:O267,0)</f>
        <v>12</v>
      </c>
      <c r="P269" s="8">
        <f>COUNTIF(P2:P267,0)</f>
        <v>0</v>
      </c>
    </row>
  </sheetData>
  <mergeCells count="2">
    <mergeCell ref="C1:F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DA70-9B59-4B5D-8C63-4394FCD46F70}">
  <dimension ref="A1:F272"/>
  <sheetViews>
    <sheetView tabSelected="1" topLeftCell="A246" workbookViewId="0">
      <selection activeCell="I258" sqref="I258"/>
    </sheetView>
  </sheetViews>
  <sheetFormatPr defaultRowHeight="14" x14ac:dyDescent="0.3"/>
  <cols>
    <col min="1" max="1" width="15.296875" customWidth="1"/>
    <col min="2" max="2" width="12.3984375" bestFit="1" customWidth="1"/>
    <col min="3" max="3" width="30.8984375" bestFit="1" customWidth="1"/>
    <col min="5" max="5" width="21.8984375" bestFit="1" customWidth="1"/>
  </cols>
  <sheetData>
    <row r="1" spans="1:6" s="2" customFormat="1" x14ac:dyDescent="0.3">
      <c r="A1" s="2" t="s">
        <v>585</v>
      </c>
      <c r="B1" s="2" t="s">
        <v>389</v>
      </c>
      <c r="C1" s="2" t="s">
        <v>27</v>
      </c>
      <c r="D1" s="3" t="s">
        <v>607</v>
      </c>
      <c r="E1" s="2" t="s">
        <v>606</v>
      </c>
      <c r="F1" s="3" t="s">
        <v>607</v>
      </c>
    </row>
    <row r="2" spans="1:6" x14ac:dyDescent="0.3">
      <c r="A2" s="3" t="s">
        <v>429</v>
      </c>
      <c r="B2" s="3" t="s">
        <v>9</v>
      </c>
      <c r="C2" s="3">
        <v>32492.178877521364</v>
      </c>
      <c r="D2" s="3">
        <v>2022</v>
      </c>
      <c r="E2" s="3">
        <v>3458629980.6177616</v>
      </c>
      <c r="F2" s="3">
        <v>2022</v>
      </c>
    </row>
    <row r="3" spans="1:6" x14ac:dyDescent="0.3">
      <c r="A3" s="3" t="s">
        <v>438</v>
      </c>
      <c r="B3" s="3" t="s">
        <v>412</v>
      </c>
      <c r="C3" s="3">
        <v>1445.8011283240082</v>
      </c>
      <c r="D3" s="3">
        <v>2023</v>
      </c>
      <c r="E3" s="3">
        <v>1068603622768.4464</v>
      </c>
      <c r="F3" s="3">
        <v>2023</v>
      </c>
    </row>
    <row r="4" spans="1:6" x14ac:dyDescent="0.3">
      <c r="A4" s="3" t="s">
        <v>272</v>
      </c>
      <c r="B4" s="3" t="s">
        <v>512</v>
      </c>
      <c r="C4" s="3">
        <v>372.61589484740102</v>
      </c>
      <c r="D4" s="3">
        <v>2022</v>
      </c>
      <c r="E4" s="3">
        <v>15325233810.138836</v>
      </c>
      <c r="F4" s="3">
        <v>2022</v>
      </c>
    </row>
    <row r="5" spans="1:6" x14ac:dyDescent="0.3">
      <c r="A5" s="3" t="s">
        <v>576</v>
      </c>
      <c r="B5" s="3" t="s">
        <v>147</v>
      </c>
      <c r="C5" s="3">
        <v>1837.2117175869587</v>
      </c>
      <c r="D5" s="3">
        <v>2023</v>
      </c>
      <c r="E5" s="3">
        <v>923730781089.01709</v>
      </c>
      <c r="F5" s="3">
        <v>2023</v>
      </c>
    </row>
    <row r="6" spans="1:6" x14ac:dyDescent="0.3">
      <c r="A6" s="3" t="s">
        <v>265</v>
      </c>
      <c r="B6" s="3" t="s">
        <v>13</v>
      </c>
      <c r="C6" s="3">
        <v>2333.7187750613589</v>
      </c>
      <c r="D6" s="3">
        <v>2023</v>
      </c>
      <c r="E6" s="3">
        <v>85610610955.543457</v>
      </c>
      <c r="F6" s="3">
        <v>2023</v>
      </c>
    </row>
    <row r="7" spans="1:6" x14ac:dyDescent="0.3">
      <c r="A7" s="3" t="s">
        <v>171</v>
      </c>
      <c r="B7" s="3" t="s">
        <v>368</v>
      </c>
      <c r="C7" s="3">
        <v>5394.182410007088</v>
      </c>
      <c r="D7" s="3">
        <v>2023</v>
      </c>
      <c r="E7" s="3">
        <v>14812273860.771984</v>
      </c>
      <c r="F7" s="3">
        <v>2023</v>
      </c>
    </row>
    <row r="8" spans="1:6" x14ac:dyDescent="0.3">
      <c r="A8" s="3" t="s">
        <v>283</v>
      </c>
      <c r="B8" s="3" t="s">
        <v>600</v>
      </c>
      <c r="C8" s="3">
        <v>40161.769525303316</v>
      </c>
      <c r="D8" s="3">
        <v>2023</v>
      </c>
      <c r="E8" s="3">
        <v>3216475797.7424917</v>
      </c>
      <c r="F8" s="3">
        <v>2023</v>
      </c>
    </row>
    <row r="9" spans="1:6" x14ac:dyDescent="0.3">
      <c r="A9" s="3" t="s">
        <v>94</v>
      </c>
      <c r="B9" s="3" t="s">
        <v>507</v>
      </c>
      <c r="C9" s="3">
        <v>6263.5566712262835</v>
      </c>
      <c r="D9" s="3">
        <v>2023</v>
      </c>
      <c r="E9" s="3">
        <v>2964366493989.1392</v>
      </c>
      <c r="F9" s="3">
        <v>2023</v>
      </c>
    </row>
    <row r="10" spans="1:6" x14ac:dyDescent="0.3">
      <c r="A10" s="3" t="s">
        <v>35</v>
      </c>
      <c r="B10" s="3" t="s">
        <v>178</v>
      </c>
      <c r="C10" s="3">
        <v>46877.428687673957</v>
      </c>
      <c r="D10" s="3">
        <v>2023</v>
      </c>
      <c r="E10" s="3">
        <v>446126441632.29236</v>
      </c>
      <c r="F10" s="3">
        <v>2023</v>
      </c>
    </row>
    <row r="11" spans="1:6" x14ac:dyDescent="0.3">
      <c r="A11" s="3" t="s">
        <v>258</v>
      </c>
      <c r="B11" s="3" t="s">
        <v>401</v>
      </c>
      <c r="C11" s="3">
        <v>12625.469550909564</v>
      </c>
      <c r="D11" s="3">
        <v>2023</v>
      </c>
      <c r="E11" s="3">
        <v>589035991825.94385</v>
      </c>
      <c r="F11" s="3">
        <v>2023</v>
      </c>
    </row>
    <row r="12" spans="1:6" x14ac:dyDescent="0.3">
      <c r="A12" s="3" t="s">
        <v>72</v>
      </c>
      <c r="B12" s="3" t="s">
        <v>237</v>
      </c>
      <c r="C12" s="3">
        <v>5566.3184929135168</v>
      </c>
      <c r="D12" s="3">
        <v>2023</v>
      </c>
      <c r="E12" s="3">
        <v>15463065783.758963</v>
      </c>
      <c r="F12" s="3">
        <v>2023</v>
      </c>
    </row>
    <row r="13" spans="1:6" x14ac:dyDescent="0.3">
      <c r="A13" s="3" t="s">
        <v>92</v>
      </c>
      <c r="B13" s="3" t="s">
        <v>291</v>
      </c>
      <c r="C13" s="3">
        <v>14969.059942621792</v>
      </c>
      <c r="D13" s="3">
        <v>2022</v>
      </c>
      <c r="E13" s="3">
        <v>662725190.83969462</v>
      </c>
      <c r="F13" s="3">
        <v>2022</v>
      </c>
    </row>
    <row r="14" spans="1:6" x14ac:dyDescent="0.3">
      <c r="A14" s="3" t="s">
        <v>335</v>
      </c>
      <c r="B14" s="3" t="s">
        <v>400</v>
      </c>
      <c r="C14" s="3">
        <v>17902.379918749401</v>
      </c>
      <c r="D14" s="3">
        <v>2023</v>
      </c>
      <c r="E14" s="3">
        <v>1688158621.5782309</v>
      </c>
      <c r="F14" s="3">
        <v>2023</v>
      </c>
    </row>
    <row r="15" spans="1:6" x14ac:dyDescent="0.3">
      <c r="A15" s="3" t="s">
        <v>352</v>
      </c>
      <c r="B15" s="3" t="s">
        <v>251</v>
      </c>
      <c r="C15" s="3">
        <v>61340.71048480177</v>
      </c>
      <c r="D15" s="3">
        <v>2023</v>
      </c>
      <c r="E15" s="3">
        <v>1634027215240.6533</v>
      </c>
      <c r="F15" s="3">
        <v>2023</v>
      </c>
    </row>
    <row r="16" spans="1:6" x14ac:dyDescent="0.3">
      <c r="A16" s="3" t="s">
        <v>50</v>
      </c>
      <c r="B16" s="3" t="s">
        <v>292</v>
      </c>
      <c r="C16" s="3">
        <v>45851.724875534397</v>
      </c>
      <c r="D16" s="3">
        <v>2023</v>
      </c>
      <c r="E16" s="3">
        <v>418735512774.00745</v>
      </c>
      <c r="F16" s="3">
        <v>2023</v>
      </c>
    </row>
    <row r="17" spans="1:6" x14ac:dyDescent="0.3">
      <c r="A17" s="3" t="s">
        <v>434</v>
      </c>
      <c r="B17" s="3" t="s">
        <v>428</v>
      </c>
      <c r="C17" s="3">
        <v>5674.4834771373207</v>
      </c>
      <c r="D17" s="3">
        <v>2023</v>
      </c>
      <c r="E17" s="3">
        <v>57383526259.142403</v>
      </c>
      <c r="F17" s="3">
        <v>2023</v>
      </c>
    </row>
    <row r="18" spans="1:6" x14ac:dyDescent="0.3">
      <c r="A18" s="3" t="s">
        <v>381</v>
      </c>
      <c r="B18" s="3" t="s">
        <v>445</v>
      </c>
      <c r="C18" s="3">
        <v>262.1657056468602</v>
      </c>
      <c r="D18" s="3">
        <v>2023</v>
      </c>
      <c r="E18" s="3">
        <v>3470696161.9825921</v>
      </c>
      <c r="F18" s="3">
        <v>2023</v>
      </c>
    </row>
    <row r="19" spans="1:6" x14ac:dyDescent="0.3">
      <c r="A19" s="3" t="s">
        <v>523</v>
      </c>
      <c r="B19" s="3" t="s">
        <v>37</v>
      </c>
      <c r="C19" s="3">
        <v>44283.207714346252</v>
      </c>
      <c r="D19" s="3">
        <v>2023</v>
      </c>
      <c r="E19" s="3">
        <v>523542297257.96826</v>
      </c>
      <c r="F19" s="3">
        <v>2023</v>
      </c>
    </row>
    <row r="20" spans="1:6" x14ac:dyDescent="0.3">
      <c r="A20" s="3" t="s">
        <v>513</v>
      </c>
      <c r="B20" s="3" t="s">
        <v>277</v>
      </c>
      <c r="C20" s="3">
        <v>1300.3200015634366</v>
      </c>
      <c r="D20" s="3">
        <v>2023</v>
      </c>
      <c r="E20" s="3">
        <v>17831064526.399136</v>
      </c>
      <c r="F20" s="3">
        <v>2023</v>
      </c>
    </row>
    <row r="21" spans="1:6" x14ac:dyDescent="0.3">
      <c r="A21" s="3" t="s">
        <v>98</v>
      </c>
      <c r="B21" s="3" t="s">
        <v>369</v>
      </c>
      <c r="C21" s="3">
        <v>738.9565342228924</v>
      </c>
      <c r="D21" s="3">
        <v>2023</v>
      </c>
      <c r="E21" s="3">
        <v>17181836771.135571</v>
      </c>
      <c r="F21" s="3">
        <v>2023</v>
      </c>
    </row>
    <row r="22" spans="1:6" x14ac:dyDescent="0.3">
      <c r="A22" s="3" t="s">
        <v>29</v>
      </c>
      <c r="B22" s="3" t="s">
        <v>127</v>
      </c>
      <c r="C22" s="3">
        <v>1869.1639329653894</v>
      </c>
      <c r="D22" s="3">
        <v>2023</v>
      </c>
      <c r="E22" s="3">
        <v>323279975125.39056</v>
      </c>
      <c r="F22" s="3">
        <v>2023</v>
      </c>
    </row>
    <row r="23" spans="1:6" x14ac:dyDescent="0.3">
      <c r="A23" s="3" t="s">
        <v>498</v>
      </c>
      <c r="B23" s="3" t="s">
        <v>128</v>
      </c>
      <c r="C23" s="3">
        <v>9779.8220637936411</v>
      </c>
      <c r="D23" s="3">
        <v>2023</v>
      </c>
      <c r="E23" s="3">
        <v>62887874404.356712</v>
      </c>
      <c r="F23" s="3">
        <v>2023</v>
      </c>
    </row>
    <row r="24" spans="1:6" x14ac:dyDescent="0.3">
      <c r="A24" s="3" t="s">
        <v>299</v>
      </c>
      <c r="B24" s="3" t="s">
        <v>58</v>
      </c>
      <c r="C24" s="3">
        <v>24734.342069295177</v>
      </c>
      <c r="D24" s="3">
        <v>2023</v>
      </c>
      <c r="E24" s="3">
        <v>36743087753.016609</v>
      </c>
      <c r="F24" s="3">
        <v>2023</v>
      </c>
    </row>
    <row r="25" spans="1:6" x14ac:dyDescent="0.3">
      <c r="A25" s="3" t="s">
        <v>140</v>
      </c>
      <c r="B25" s="3" t="s">
        <v>244</v>
      </c>
      <c r="C25" s="3">
        <v>30061.654651319983</v>
      </c>
      <c r="D25" s="3">
        <v>2023</v>
      </c>
      <c r="E25" s="3">
        <v>12404130127.191605</v>
      </c>
      <c r="F25" s="3">
        <v>2023</v>
      </c>
    </row>
    <row r="26" spans="1:6" x14ac:dyDescent="0.3">
      <c r="A26" s="3" t="s">
        <v>320</v>
      </c>
      <c r="B26" s="3" t="s">
        <v>451</v>
      </c>
      <c r="C26" s="3">
        <v>6421.0071440214715</v>
      </c>
      <c r="D26" s="3">
        <v>2023</v>
      </c>
      <c r="E26" s="3">
        <v>20616871525.359909</v>
      </c>
      <c r="F26" s="3">
        <v>2023</v>
      </c>
    </row>
    <row r="27" spans="1:6" x14ac:dyDescent="0.3">
      <c r="A27" s="3" t="s">
        <v>483</v>
      </c>
      <c r="B27" s="3" t="s">
        <v>184</v>
      </c>
      <c r="C27" s="3">
        <v>6482.8203327389674</v>
      </c>
      <c r="D27" s="3">
        <v>2023</v>
      </c>
      <c r="E27" s="3">
        <v>59501256894.337402</v>
      </c>
      <c r="F27" s="3">
        <v>2023</v>
      </c>
    </row>
    <row r="28" spans="1:6" x14ac:dyDescent="0.3">
      <c r="A28" s="3" t="s">
        <v>262</v>
      </c>
      <c r="B28" s="3" t="s">
        <v>241</v>
      </c>
      <c r="C28" s="3">
        <v>6385.3735843191344</v>
      </c>
      <c r="D28" s="3">
        <v>2023</v>
      </c>
      <c r="E28" s="3">
        <v>2623271102.7779083</v>
      </c>
      <c r="F28" s="3">
        <v>2023</v>
      </c>
    </row>
    <row r="29" spans="1:6" x14ac:dyDescent="0.3">
      <c r="A29" s="3" t="s">
        <v>306</v>
      </c>
      <c r="B29" s="3" t="s">
        <v>520</v>
      </c>
      <c r="C29" s="3">
        <v>112431.38413377851</v>
      </c>
      <c r="D29" s="3">
        <v>2022</v>
      </c>
      <c r="E29" s="3">
        <v>7150073873.9876442</v>
      </c>
      <c r="F29" s="3">
        <v>2022</v>
      </c>
    </row>
    <row r="30" spans="1:6" x14ac:dyDescent="0.3">
      <c r="A30" s="3" t="s">
        <v>44</v>
      </c>
      <c r="B30" s="3" t="s">
        <v>418</v>
      </c>
      <c r="C30" s="3">
        <v>3168.7319012557427</v>
      </c>
      <c r="D30" s="3">
        <v>2023</v>
      </c>
      <c r="E30" s="3">
        <v>39256060138.671761</v>
      </c>
      <c r="F30" s="3">
        <v>2023</v>
      </c>
    </row>
    <row r="31" spans="1:6" x14ac:dyDescent="0.3">
      <c r="A31" s="3" t="s">
        <v>486</v>
      </c>
      <c r="B31" s="3" t="s">
        <v>275</v>
      </c>
      <c r="C31" s="3">
        <v>9032.1136140633753</v>
      </c>
      <c r="D31" s="3">
        <v>2023</v>
      </c>
      <c r="E31" s="3">
        <v>1954752120905.4956</v>
      </c>
      <c r="F31" s="3">
        <v>2023</v>
      </c>
    </row>
    <row r="32" spans="1:6" x14ac:dyDescent="0.3">
      <c r="A32" s="3" t="s">
        <v>458</v>
      </c>
      <c r="B32" s="3" t="s">
        <v>317</v>
      </c>
      <c r="C32" s="3">
        <v>17690.196482172007</v>
      </c>
      <c r="D32" s="3">
        <v>2023</v>
      </c>
      <c r="E32" s="3">
        <v>4988546956.9900951</v>
      </c>
      <c r="F32" s="3">
        <v>2023</v>
      </c>
    </row>
    <row r="33" spans="1:6" x14ac:dyDescent="0.3">
      <c r="A33" s="3" t="s">
        <v>349</v>
      </c>
      <c r="B33" s="3" t="s">
        <v>106</v>
      </c>
      <c r="C33" s="3">
        <v>29132.946854377515</v>
      </c>
      <c r="D33" s="3">
        <v>2023</v>
      </c>
      <c r="E33" s="3">
        <v>13183357642.33033</v>
      </c>
      <c r="F33" s="3">
        <v>2023</v>
      </c>
    </row>
    <row r="34" spans="1:6" x14ac:dyDescent="0.3">
      <c r="A34" s="3" t="s">
        <v>466</v>
      </c>
      <c r="B34" s="3" t="s">
        <v>100</v>
      </c>
      <c r="C34" s="3">
        <v>3336.376299156791</v>
      </c>
      <c r="D34" s="3">
        <v>2022</v>
      </c>
      <c r="E34" s="3">
        <v>2610564317.1567268</v>
      </c>
      <c r="F34" s="3">
        <v>2022</v>
      </c>
    </row>
    <row r="35" spans="1:6" x14ac:dyDescent="0.3">
      <c r="A35" s="3" t="s">
        <v>39</v>
      </c>
      <c r="B35" s="3" t="s">
        <v>323</v>
      </c>
      <c r="C35" s="3">
        <v>6708.0394612414357</v>
      </c>
      <c r="D35" s="3">
        <v>2023</v>
      </c>
      <c r="E35" s="3">
        <v>17946366788.711197</v>
      </c>
      <c r="F35" s="3">
        <v>2023</v>
      </c>
    </row>
    <row r="36" spans="1:6" x14ac:dyDescent="0.3">
      <c r="A36" s="3" t="s">
        <v>156</v>
      </c>
      <c r="B36" s="3" t="s">
        <v>394</v>
      </c>
      <c r="C36" s="3">
        <v>357.41141092808999</v>
      </c>
      <c r="D36" s="3">
        <v>2023</v>
      </c>
      <c r="E36" s="3">
        <v>2052368906.1435351</v>
      </c>
      <c r="F36" s="3">
        <v>2023</v>
      </c>
    </row>
    <row r="37" spans="1:6" x14ac:dyDescent="0.3">
      <c r="A37" s="3" t="s">
        <v>168</v>
      </c>
      <c r="B37" s="3" t="s">
        <v>459</v>
      </c>
      <c r="C37" s="3">
        <v>44388.402998975063</v>
      </c>
      <c r="D37" s="3">
        <v>2023</v>
      </c>
      <c r="E37" s="3">
        <v>1779875574624.5852</v>
      </c>
      <c r="F37" s="3">
        <v>2023</v>
      </c>
    </row>
    <row r="38" spans="1:6" x14ac:dyDescent="0.3">
      <c r="A38" s="3" t="s">
        <v>356</v>
      </c>
      <c r="B38" s="3" t="s">
        <v>194</v>
      </c>
      <c r="C38" s="3">
        <v>16383.52064312704</v>
      </c>
      <c r="D38" s="3">
        <v>2023</v>
      </c>
      <c r="E38" s="3">
        <v>1640917854713.5828</v>
      </c>
      <c r="F38" s="3">
        <v>2023</v>
      </c>
    </row>
    <row r="39" spans="1:6" x14ac:dyDescent="0.3">
      <c r="A39" s="3" t="s">
        <v>158</v>
      </c>
      <c r="B39" s="3" t="s">
        <v>528</v>
      </c>
      <c r="C39" s="3">
        <v>89942.537545472005</v>
      </c>
      <c r="D39" s="3">
        <v>2023</v>
      </c>
      <c r="E39" s="3">
        <v>795978145781.87048</v>
      </c>
      <c r="F39" s="3">
        <v>2023</v>
      </c>
    </row>
    <row r="40" spans="1:6" x14ac:dyDescent="0.3">
      <c r="A40" s="3" t="s">
        <v>318</v>
      </c>
      <c r="B40" s="3" t="s">
        <v>260</v>
      </c>
      <c r="C40" s="3"/>
      <c r="D40" s="3"/>
      <c r="E40" s="3"/>
      <c r="F40" s="3"/>
    </row>
    <row r="41" spans="1:6" x14ac:dyDescent="0.3">
      <c r="A41" s="3" t="s">
        <v>138</v>
      </c>
      <c r="B41" s="3" t="s">
        <v>534</v>
      </c>
      <c r="C41" s="3">
        <v>14247.713348023513</v>
      </c>
      <c r="D41" s="3">
        <v>2023</v>
      </c>
      <c r="E41" s="3">
        <v>279676771459.22888</v>
      </c>
      <c r="F41" s="3">
        <v>2023</v>
      </c>
    </row>
    <row r="42" spans="1:6" x14ac:dyDescent="0.3">
      <c r="A42" s="3" t="s">
        <v>408</v>
      </c>
      <c r="B42" s="3" t="s">
        <v>157</v>
      </c>
      <c r="C42" s="3">
        <v>12174.004107564064</v>
      </c>
      <c r="D42" s="3">
        <v>2023</v>
      </c>
      <c r="E42" s="3">
        <v>17173989334581.701</v>
      </c>
      <c r="F42" s="3">
        <v>2023</v>
      </c>
    </row>
    <row r="43" spans="1:6" x14ac:dyDescent="0.3">
      <c r="A43" s="3" t="s">
        <v>561</v>
      </c>
      <c r="B43" s="3" t="s">
        <v>274</v>
      </c>
      <c r="C43" s="3">
        <v>2493.4556101549101</v>
      </c>
      <c r="D43" s="3">
        <v>2023</v>
      </c>
      <c r="E43" s="3">
        <v>71993628609.493469</v>
      </c>
      <c r="F43" s="3">
        <v>2023</v>
      </c>
    </row>
    <row r="44" spans="1:6" x14ac:dyDescent="0.3">
      <c r="A44" s="3" t="s">
        <v>604</v>
      </c>
      <c r="B44" s="3" t="s">
        <v>63</v>
      </c>
      <c r="C44" s="3">
        <v>1461.0196043387364</v>
      </c>
      <c r="D44" s="3">
        <v>2023</v>
      </c>
      <c r="E44" s="3">
        <v>41854256684.235855</v>
      </c>
      <c r="F44" s="3">
        <v>2023</v>
      </c>
    </row>
    <row r="45" spans="1:6" x14ac:dyDescent="0.3">
      <c r="A45" s="3" t="s">
        <v>399</v>
      </c>
      <c r="B45" s="3" t="s">
        <v>187</v>
      </c>
      <c r="C45" s="3">
        <v>555.79909869939058</v>
      </c>
      <c r="D45" s="3">
        <v>2023</v>
      </c>
      <c r="E45" s="3">
        <v>56837576516.868828</v>
      </c>
      <c r="F45" s="3">
        <v>2023</v>
      </c>
    </row>
    <row r="46" spans="1:6" x14ac:dyDescent="0.3">
      <c r="A46" s="3" t="s">
        <v>316</v>
      </c>
      <c r="B46" s="3" t="s">
        <v>330</v>
      </c>
      <c r="C46" s="3">
        <v>1697.9612192231207</v>
      </c>
      <c r="D46" s="3">
        <v>2023</v>
      </c>
      <c r="E46" s="3">
        <v>10369226732.875879</v>
      </c>
      <c r="F46" s="3">
        <v>2023</v>
      </c>
    </row>
    <row r="47" spans="1:6" x14ac:dyDescent="0.3">
      <c r="A47" s="3" t="s">
        <v>454</v>
      </c>
      <c r="B47" s="3" t="s">
        <v>247</v>
      </c>
      <c r="C47" s="3">
        <v>6850.1963455067189</v>
      </c>
      <c r="D47" s="3">
        <v>2023</v>
      </c>
      <c r="E47" s="3">
        <v>356793627488.70349</v>
      </c>
      <c r="F47" s="3">
        <v>2023</v>
      </c>
    </row>
    <row r="48" spans="1:6" x14ac:dyDescent="0.3">
      <c r="A48" s="3" t="s">
        <v>293</v>
      </c>
      <c r="B48" s="3" t="s">
        <v>289</v>
      </c>
      <c r="C48" s="3">
        <v>1374.4550562056654</v>
      </c>
      <c r="D48" s="3">
        <v>2023</v>
      </c>
      <c r="E48" s="3">
        <v>1171138792.0164423</v>
      </c>
      <c r="F48" s="3">
        <v>2023</v>
      </c>
    </row>
    <row r="49" spans="1:6" x14ac:dyDescent="0.3">
      <c r="A49" s="3" t="s">
        <v>398</v>
      </c>
      <c r="B49" s="3" t="s">
        <v>463</v>
      </c>
      <c r="C49" s="3">
        <v>3699.5963067048579</v>
      </c>
      <c r="D49" s="3">
        <v>2023</v>
      </c>
      <c r="E49" s="3">
        <v>2214881716.0906777</v>
      </c>
      <c r="F49" s="3">
        <v>2023</v>
      </c>
    </row>
    <row r="50" spans="1:6" x14ac:dyDescent="0.3">
      <c r="A50" s="3" t="s">
        <v>280</v>
      </c>
      <c r="B50" s="3" t="s">
        <v>8</v>
      </c>
      <c r="C50" s="3">
        <v>14025.856453592867</v>
      </c>
      <c r="D50" s="3">
        <v>2023</v>
      </c>
      <c r="E50" s="3">
        <v>73105190309.292496</v>
      </c>
      <c r="F50" s="3">
        <v>2023</v>
      </c>
    </row>
    <row r="51" spans="1:6" x14ac:dyDescent="0.3">
      <c r="A51" s="3" t="s">
        <v>281</v>
      </c>
      <c r="B51" s="3" t="s">
        <v>242</v>
      </c>
      <c r="C51" s="3">
        <v>16071.752922159261</v>
      </c>
      <c r="D51" s="3">
        <v>2023</v>
      </c>
      <c r="E51" s="3">
        <v>50911102458.134933</v>
      </c>
      <c r="F51" s="3">
        <v>2023</v>
      </c>
    </row>
    <row r="52" spans="1:6" x14ac:dyDescent="0.3">
      <c r="A52" s="3" t="s">
        <v>81</v>
      </c>
      <c r="B52" s="3" t="s">
        <v>207</v>
      </c>
      <c r="C52" s="3">
        <v>7449.6828799407704</v>
      </c>
      <c r="D52" s="3">
        <v>2022</v>
      </c>
      <c r="E52" s="3">
        <v>83527267339.325989</v>
      </c>
      <c r="F52" s="3">
        <v>2022</v>
      </c>
    </row>
    <row r="53" spans="1:6" x14ac:dyDescent="0.3">
      <c r="A53" s="3" t="s">
        <v>302</v>
      </c>
      <c r="B53" s="3" t="s">
        <v>82</v>
      </c>
      <c r="C53" s="3">
        <v>17391.615778058498</v>
      </c>
      <c r="D53" s="3">
        <v>2022</v>
      </c>
      <c r="E53" s="3">
        <v>2608672800.2456622</v>
      </c>
      <c r="F53" s="3">
        <v>2022</v>
      </c>
    </row>
    <row r="54" spans="1:6" x14ac:dyDescent="0.3">
      <c r="A54" s="3" t="s">
        <v>385</v>
      </c>
      <c r="B54" s="3" t="s">
        <v>530</v>
      </c>
      <c r="C54" s="3">
        <v>82929.303799422662</v>
      </c>
      <c r="D54" s="3">
        <v>2022</v>
      </c>
      <c r="E54" s="3">
        <v>5697740746.843133</v>
      </c>
      <c r="F54" s="3">
        <v>2022</v>
      </c>
    </row>
    <row r="55" spans="1:6" x14ac:dyDescent="0.3">
      <c r="A55" s="3" t="s">
        <v>360</v>
      </c>
      <c r="B55" s="3" t="s">
        <v>208</v>
      </c>
      <c r="C55" s="3">
        <v>30768.919921875</v>
      </c>
      <c r="D55" s="3">
        <v>2023</v>
      </c>
      <c r="E55" s="3">
        <v>28577218405.253716</v>
      </c>
      <c r="F55" s="3">
        <v>2023</v>
      </c>
    </row>
    <row r="56" spans="1:6" x14ac:dyDescent="0.3">
      <c r="A56" s="3" t="s">
        <v>285</v>
      </c>
      <c r="B56" s="3" t="s">
        <v>545</v>
      </c>
      <c r="C56" s="3">
        <v>19800.279220569966</v>
      </c>
      <c r="D56" s="3">
        <v>2023</v>
      </c>
      <c r="E56" s="3">
        <v>215302078357.6402</v>
      </c>
      <c r="F56" s="3">
        <v>2023</v>
      </c>
    </row>
    <row r="57" spans="1:6" x14ac:dyDescent="0.3">
      <c r="A57" s="3" t="s">
        <v>387</v>
      </c>
      <c r="B57" s="3" t="s">
        <v>390</v>
      </c>
      <c r="C57" s="3">
        <v>42878.81183857641</v>
      </c>
      <c r="D57" s="3">
        <v>2023</v>
      </c>
      <c r="E57" s="3">
        <v>3622499230389.373</v>
      </c>
      <c r="F57" s="3">
        <v>2023</v>
      </c>
    </row>
    <row r="58" spans="1:6" x14ac:dyDescent="0.3">
      <c r="A58" s="3" t="s">
        <v>16</v>
      </c>
      <c r="B58" s="3" t="s">
        <v>202</v>
      </c>
      <c r="C58" s="3">
        <v>3122.9493103763471</v>
      </c>
      <c r="D58" s="3">
        <v>2023</v>
      </c>
      <c r="E58" s="3">
        <v>3549091358.5237513</v>
      </c>
      <c r="F58" s="3">
        <v>2023</v>
      </c>
    </row>
    <row r="59" spans="1:6" x14ac:dyDescent="0.3">
      <c r="A59" s="3" t="s">
        <v>563</v>
      </c>
      <c r="B59" s="3" t="s">
        <v>215</v>
      </c>
      <c r="C59" s="3">
        <v>7648.9832909390252</v>
      </c>
      <c r="D59" s="3">
        <v>2023</v>
      </c>
      <c r="E59" s="3">
        <v>558681739.57018638</v>
      </c>
      <c r="F59" s="3">
        <v>2023</v>
      </c>
    </row>
    <row r="60" spans="1:6" x14ac:dyDescent="0.3">
      <c r="A60" s="3" t="s">
        <v>254</v>
      </c>
      <c r="B60" s="3" t="s">
        <v>430</v>
      </c>
      <c r="C60" s="3">
        <v>61031.813713951124</v>
      </c>
      <c r="D60" s="3">
        <v>2023</v>
      </c>
      <c r="E60" s="3">
        <v>362953266629.80908</v>
      </c>
      <c r="F60" s="3">
        <v>2023</v>
      </c>
    </row>
    <row r="61" spans="1:6" x14ac:dyDescent="0.3">
      <c r="A61" s="3" t="s">
        <v>340</v>
      </c>
      <c r="B61" s="3" t="s">
        <v>581</v>
      </c>
      <c r="C61" s="3">
        <v>8856.0686632360648</v>
      </c>
      <c r="D61" s="3">
        <v>2023</v>
      </c>
      <c r="E61" s="3">
        <v>100365578190.53175</v>
      </c>
      <c r="F61" s="3">
        <v>2023</v>
      </c>
    </row>
    <row r="62" spans="1:6" x14ac:dyDescent="0.3">
      <c r="A62" s="3" t="s">
        <v>562</v>
      </c>
      <c r="B62" s="3" t="s">
        <v>22</v>
      </c>
      <c r="C62" s="3">
        <v>4717.399328784285</v>
      </c>
      <c r="D62" s="3">
        <v>2023</v>
      </c>
      <c r="E62" s="3">
        <v>215143978140.21393</v>
      </c>
      <c r="F62" s="3">
        <v>2023</v>
      </c>
    </row>
    <row r="63" spans="1:6" x14ac:dyDescent="0.3">
      <c r="A63" s="3" t="s">
        <v>175</v>
      </c>
      <c r="B63" s="3" t="s">
        <v>196</v>
      </c>
      <c r="C63" s="3">
        <v>9471.4766568569758</v>
      </c>
      <c r="D63" s="3">
        <v>2023</v>
      </c>
      <c r="E63" s="3">
        <v>20208837394482.074</v>
      </c>
      <c r="F63" s="3">
        <v>2023</v>
      </c>
    </row>
    <row r="64" spans="1:6" x14ac:dyDescent="0.3">
      <c r="A64" s="3" t="s">
        <v>565</v>
      </c>
      <c r="B64" s="3" t="s">
        <v>294</v>
      </c>
      <c r="C64" s="3">
        <v>3856.9597526587177</v>
      </c>
      <c r="D64" s="3">
        <v>2023</v>
      </c>
      <c r="E64" s="3">
        <v>13446481909301.893</v>
      </c>
      <c r="F64" s="3">
        <v>2023</v>
      </c>
    </row>
    <row r="65" spans="1:6" x14ac:dyDescent="0.3">
      <c r="A65" s="3" t="s">
        <v>392</v>
      </c>
      <c r="B65" s="3" t="s">
        <v>479</v>
      </c>
      <c r="C65" s="3">
        <v>12567.738394816886</v>
      </c>
      <c r="D65" s="3">
        <v>2023</v>
      </c>
      <c r="E65" s="3">
        <v>29918772726955</v>
      </c>
      <c r="F65" s="3">
        <v>2023</v>
      </c>
    </row>
    <row r="66" spans="1:6" x14ac:dyDescent="0.3">
      <c r="A66" s="3" t="s">
        <v>225</v>
      </c>
      <c r="B66" s="3" t="s">
        <v>266</v>
      </c>
      <c r="C66" s="3">
        <v>8269.2532695386417</v>
      </c>
      <c r="D66" s="3">
        <v>2023</v>
      </c>
      <c r="E66" s="3">
        <v>2046428698058.4453</v>
      </c>
      <c r="F66" s="3">
        <v>2023</v>
      </c>
    </row>
    <row r="67" spans="1:6" x14ac:dyDescent="0.3">
      <c r="A67" s="3" t="s">
        <v>322</v>
      </c>
      <c r="B67" s="3" t="s">
        <v>478</v>
      </c>
      <c r="C67" s="3">
        <v>25351.795196889005</v>
      </c>
      <c r="D67" s="3">
        <v>2023</v>
      </c>
      <c r="E67" s="3">
        <v>23423277925071.836</v>
      </c>
      <c r="F67" s="3">
        <v>2023</v>
      </c>
    </row>
    <row r="68" spans="1:6" x14ac:dyDescent="0.3">
      <c r="A68" s="3" t="s">
        <v>203</v>
      </c>
      <c r="B68" s="3" t="s">
        <v>91</v>
      </c>
      <c r="C68" s="3">
        <v>6166.0047590358754</v>
      </c>
      <c r="D68" s="3">
        <v>2023</v>
      </c>
      <c r="E68" s="3">
        <v>112162610913.16594</v>
      </c>
      <c r="F68" s="3">
        <v>2023</v>
      </c>
    </row>
    <row r="69" spans="1:6" x14ac:dyDescent="0.3">
      <c r="A69" s="3" t="s">
        <v>213</v>
      </c>
      <c r="B69" s="3" t="s">
        <v>548</v>
      </c>
      <c r="C69" s="3">
        <v>4177.614459819184</v>
      </c>
      <c r="D69" s="3">
        <v>2023</v>
      </c>
      <c r="E69" s="3">
        <v>470886489666.42615</v>
      </c>
      <c r="F69" s="3">
        <v>2023</v>
      </c>
    </row>
    <row r="70" spans="1:6" x14ac:dyDescent="0.3">
      <c r="A70" s="3" t="s">
        <v>120</v>
      </c>
      <c r="B70" s="3" t="s">
        <v>329</v>
      </c>
      <c r="C70" s="3">
        <v>37399.934928820359</v>
      </c>
      <c r="D70" s="3">
        <v>2023</v>
      </c>
      <c r="E70" s="3">
        <v>13103343887030.816</v>
      </c>
      <c r="F70" s="3">
        <v>2023</v>
      </c>
    </row>
    <row r="71" spans="1:6" x14ac:dyDescent="0.3">
      <c r="A71" s="3" t="s">
        <v>590</v>
      </c>
      <c r="B71" s="3" t="s">
        <v>143</v>
      </c>
      <c r="C71" s="3"/>
      <c r="D71" s="3"/>
      <c r="E71" s="3"/>
      <c r="F71" s="3"/>
    </row>
    <row r="72" spans="1:6" x14ac:dyDescent="0.3">
      <c r="A72" s="3" t="s">
        <v>66</v>
      </c>
      <c r="B72" s="3" t="s">
        <v>206</v>
      </c>
      <c r="C72" s="3">
        <v>28046.950644422079</v>
      </c>
      <c r="D72" s="3">
        <v>2023</v>
      </c>
      <c r="E72" s="3">
        <v>1356724567298.0457</v>
      </c>
      <c r="F72" s="3">
        <v>2023</v>
      </c>
    </row>
    <row r="73" spans="1:6" x14ac:dyDescent="0.3">
      <c r="A73" s="3" t="s">
        <v>416</v>
      </c>
      <c r="B73" s="3" t="s">
        <v>536</v>
      </c>
      <c r="C73" s="3">
        <v>20245.203397327081</v>
      </c>
      <c r="D73" s="3">
        <v>2023</v>
      </c>
      <c r="E73" s="3">
        <v>27658753938.987492</v>
      </c>
      <c r="F73" s="3">
        <v>2023</v>
      </c>
    </row>
    <row r="74" spans="1:6" x14ac:dyDescent="0.3">
      <c r="A74" s="3" t="s">
        <v>132</v>
      </c>
      <c r="B74" s="3" t="s">
        <v>84</v>
      </c>
      <c r="C74" s="3">
        <v>890.34961718731392</v>
      </c>
      <c r="D74" s="3">
        <v>2023</v>
      </c>
      <c r="E74" s="3">
        <v>112653319434.8363</v>
      </c>
      <c r="F74" s="3">
        <v>2023</v>
      </c>
    </row>
    <row r="75" spans="1:6" x14ac:dyDescent="0.3">
      <c r="A75" s="3" t="s">
        <v>31</v>
      </c>
      <c r="B75" s="3" t="s">
        <v>574</v>
      </c>
      <c r="C75" s="3">
        <v>34162.571969493096</v>
      </c>
      <c r="D75" s="3">
        <v>2023</v>
      </c>
      <c r="E75" s="3">
        <v>15355286193298.066</v>
      </c>
      <c r="F75" s="3">
        <v>2023</v>
      </c>
    </row>
    <row r="76" spans="1:6" x14ac:dyDescent="0.3">
      <c r="A76" s="3" t="s">
        <v>181</v>
      </c>
      <c r="B76" s="3" t="s">
        <v>290</v>
      </c>
      <c r="C76" s="3">
        <v>1728.1217581392814</v>
      </c>
      <c r="D76" s="3">
        <v>2023</v>
      </c>
      <c r="E76" s="3">
        <v>1801919137899.4836</v>
      </c>
      <c r="F76" s="3">
        <v>2023</v>
      </c>
    </row>
    <row r="77" spans="1:6" x14ac:dyDescent="0.3">
      <c r="A77" s="3" t="s">
        <v>42</v>
      </c>
      <c r="B77" s="3" t="s">
        <v>20</v>
      </c>
      <c r="C77" s="3">
        <v>45939.291645013545</v>
      </c>
      <c r="D77" s="3">
        <v>2023</v>
      </c>
      <c r="E77" s="3">
        <v>256537132518.74991</v>
      </c>
      <c r="F77" s="3">
        <v>2023</v>
      </c>
    </row>
    <row r="78" spans="1:6" x14ac:dyDescent="0.3">
      <c r="A78" s="3" t="s">
        <v>125</v>
      </c>
      <c r="B78" s="3" t="s">
        <v>314</v>
      </c>
      <c r="C78" s="3">
        <v>5698.964204834685</v>
      </c>
      <c r="D78" s="3">
        <v>2023</v>
      </c>
      <c r="E78" s="3">
        <v>5336367607.3020782</v>
      </c>
      <c r="F78" s="3">
        <v>2023</v>
      </c>
    </row>
    <row r="79" spans="1:6" x14ac:dyDescent="0.3">
      <c r="A79" s="3" t="s">
        <v>307</v>
      </c>
      <c r="B79" s="3" t="s">
        <v>511</v>
      </c>
      <c r="C79" s="3">
        <v>38975.576615723592</v>
      </c>
      <c r="D79" s="3">
        <v>2023</v>
      </c>
      <c r="E79" s="3">
        <v>2656973944325.3457</v>
      </c>
      <c r="F79" s="3">
        <v>2023</v>
      </c>
    </row>
    <row r="80" spans="1:6" x14ac:dyDescent="0.3">
      <c r="A80" s="3" t="s">
        <v>279</v>
      </c>
      <c r="B80" s="3" t="s">
        <v>379</v>
      </c>
      <c r="C80" s="3">
        <v>59699.200826559609</v>
      </c>
      <c r="D80" s="3">
        <v>2022</v>
      </c>
      <c r="E80" s="3">
        <v>3169430571.8820496</v>
      </c>
      <c r="F80" s="3">
        <v>2022</v>
      </c>
    </row>
    <row r="81" spans="1:6" x14ac:dyDescent="0.3">
      <c r="A81" s="3" t="s">
        <v>312</v>
      </c>
      <c r="B81" s="3" t="s">
        <v>231</v>
      </c>
      <c r="C81" s="3">
        <v>2919.0471635546091</v>
      </c>
      <c r="D81" s="3">
        <v>2023</v>
      </c>
      <c r="E81" s="3">
        <v>336344290.3734163</v>
      </c>
      <c r="F81" s="3">
        <v>2023</v>
      </c>
    </row>
    <row r="82" spans="1:6" x14ac:dyDescent="0.3">
      <c r="A82" s="3" t="s">
        <v>402</v>
      </c>
      <c r="B82" s="3" t="s">
        <v>300</v>
      </c>
      <c r="C82" s="3">
        <v>6654.7565710508097</v>
      </c>
      <c r="D82" s="3">
        <v>2023</v>
      </c>
      <c r="E82" s="3">
        <v>16214753599.298986</v>
      </c>
      <c r="F82" s="3">
        <v>2023</v>
      </c>
    </row>
    <row r="83" spans="1:6" x14ac:dyDescent="0.3">
      <c r="A83" s="3" t="s">
        <v>546</v>
      </c>
      <c r="B83" s="3" t="s">
        <v>480</v>
      </c>
      <c r="C83" s="3">
        <v>47005.119009957525</v>
      </c>
      <c r="D83" s="3">
        <v>2023</v>
      </c>
      <c r="E83" s="3">
        <v>3212799884330.5967</v>
      </c>
      <c r="F83" s="3">
        <v>2023</v>
      </c>
    </row>
    <row r="84" spans="1:6" x14ac:dyDescent="0.3">
      <c r="A84" s="3" t="s">
        <v>508</v>
      </c>
      <c r="B84" s="3" t="s">
        <v>374</v>
      </c>
      <c r="C84" s="3">
        <v>6086.592688164993</v>
      </c>
      <c r="D84" s="3">
        <v>2023</v>
      </c>
      <c r="E84" s="3">
        <v>22887810113.831554</v>
      </c>
      <c r="F84" s="3">
        <v>2023</v>
      </c>
    </row>
    <row r="85" spans="1:6" x14ac:dyDescent="0.3">
      <c r="A85" s="3" t="s">
        <v>141</v>
      </c>
      <c r="B85" s="3" t="s">
        <v>446</v>
      </c>
      <c r="C85" s="3">
        <v>2066.3752237162389</v>
      </c>
      <c r="D85" s="3">
        <v>2023</v>
      </c>
      <c r="E85" s="3">
        <v>70508824388.017151</v>
      </c>
      <c r="F85" s="3">
        <v>2023</v>
      </c>
    </row>
    <row r="86" spans="1:6" x14ac:dyDescent="0.3">
      <c r="A86" s="3" t="s">
        <v>109</v>
      </c>
      <c r="B86" s="3" t="s">
        <v>556</v>
      </c>
      <c r="C86" s="3"/>
      <c r="D86" s="3"/>
      <c r="E86" s="3"/>
      <c r="F86" s="3"/>
    </row>
    <row r="87" spans="1:6" x14ac:dyDescent="0.3">
      <c r="A87" s="3" t="s">
        <v>470</v>
      </c>
      <c r="B87" s="3" t="s">
        <v>465</v>
      </c>
      <c r="C87" s="3">
        <v>1039.8098284384164</v>
      </c>
      <c r="D87" s="3">
        <v>2023</v>
      </c>
      <c r="E87" s="3">
        <v>14755537829.156134</v>
      </c>
      <c r="F87" s="3">
        <v>2023</v>
      </c>
    </row>
    <row r="88" spans="1:6" x14ac:dyDescent="0.3">
      <c r="A88" s="3" t="s">
        <v>19</v>
      </c>
      <c r="B88" s="3" t="s">
        <v>69</v>
      </c>
      <c r="C88" s="3">
        <v>707.55874009735339</v>
      </c>
      <c r="D88" s="3">
        <v>2023</v>
      </c>
      <c r="E88" s="3">
        <v>1962179256.1582973</v>
      </c>
      <c r="F88" s="3">
        <v>2023</v>
      </c>
    </row>
    <row r="89" spans="1:6" x14ac:dyDescent="0.3">
      <c r="A89" s="3" t="s">
        <v>475</v>
      </c>
      <c r="B89" s="3" t="s">
        <v>135</v>
      </c>
      <c r="C89" s="3">
        <v>752.06745959433636</v>
      </c>
      <c r="D89" s="3">
        <v>2023</v>
      </c>
      <c r="E89" s="3">
        <v>1617578278.9288015</v>
      </c>
      <c r="F89" s="3">
        <v>2023</v>
      </c>
    </row>
    <row r="90" spans="1:6" x14ac:dyDescent="0.3">
      <c r="A90" s="3" t="s">
        <v>525</v>
      </c>
      <c r="B90" s="3" t="s">
        <v>191</v>
      </c>
      <c r="C90" s="3">
        <v>5506.0050408254892</v>
      </c>
      <c r="D90" s="3">
        <v>2023</v>
      </c>
      <c r="E90" s="3">
        <v>9440987169.3572826</v>
      </c>
      <c r="F90" s="3">
        <v>2023</v>
      </c>
    </row>
    <row r="91" spans="1:6" x14ac:dyDescent="0.3">
      <c r="A91" s="3" t="s">
        <v>564</v>
      </c>
      <c r="B91" s="3" t="s">
        <v>441</v>
      </c>
      <c r="C91" s="3">
        <v>20826.895578720778</v>
      </c>
      <c r="D91" s="3">
        <v>2023</v>
      </c>
      <c r="E91" s="3">
        <v>215793609025.32169</v>
      </c>
      <c r="F91" s="3">
        <v>2023</v>
      </c>
    </row>
    <row r="92" spans="1:6" x14ac:dyDescent="0.3">
      <c r="A92" s="3" t="s">
        <v>62</v>
      </c>
      <c r="B92" s="3" t="s">
        <v>492</v>
      </c>
      <c r="C92" s="3">
        <v>9134.3074468641516</v>
      </c>
      <c r="D92" s="3">
        <v>2023</v>
      </c>
      <c r="E92" s="3">
        <v>1152594316.5676591</v>
      </c>
      <c r="F92" s="3">
        <v>2023</v>
      </c>
    </row>
    <row r="93" spans="1:6" x14ac:dyDescent="0.3">
      <c r="A93" s="3" t="s">
        <v>426</v>
      </c>
      <c r="B93" s="3" t="s">
        <v>540</v>
      </c>
      <c r="C93" s="3">
        <v>48139.582595762797</v>
      </c>
      <c r="D93" s="3">
        <v>2021</v>
      </c>
      <c r="E93" s="3">
        <v>2713483852.1753616</v>
      </c>
      <c r="F93" s="3">
        <v>2021</v>
      </c>
    </row>
    <row r="94" spans="1:6" x14ac:dyDescent="0.3">
      <c r="A94" s="3" t="s">
        <v>217</v>
      </c>
      <c r="B94" s="3" t="s">
        <v>117</v>
      </c>
      <c r="C94" s="3">
        <v>4596.3200798287389</v>
      </c>
      <c r="D94" s="3">
        <v>2023</v>
      </c>
      <c r="E94" s="3">
        <v>80906407059.099869</v>
      </c>
      <c r="F94" s="3">
        <v>2023</v>
      </c>
    </row>
    <row r="95" spans="1:6" x14ac:dyDescent="0.3">
      <c r="A95" s="3" t="s">
        <v>598</v>
      </c>
      <c r="B95" s="3" t="s">
        <v>30</v>
      </c>
      <c r="C95" s="3">
        <v>33298.699299255946</v>
      </c>
      <c r="D95" s="3">
        <v>2022</v>
      </c>
      <c r="E95" s="3">
        <v>5719850773.4303913</v>
      </c>
      <c r="F95" s="3">
        <v>2022</v>
      </c>
    </row>
    <row r="96" spans="1:6" x14ac:dyDescent="0.3">
      <c r="A96" s="3" t="s">
        <v>296</v>
      </c>
      <c r="B96" s="3" t="s">
        <v>432</v>
      </c>
      <c r="C96" s="3">
        <v>23325.122416114151</v>
      </c>
      <c r="D96" s="3">
        <v>2023</v>
      </c>
      <c r="E96" s="3">
        <v>18982777676.395844</v>
      </c>
      <c r="F96" s="3">
        <v>2023</v>
      </c>
    </row>
    <row r="97" spans="1:6" x14ac:dyDescent="0.3">
      <c r="A97" s="3" t="s">
        <v>284</v>
      </c>
      <c r="B97" s="3" t="s">
        <v>433</v>
      </c>
      <c r="C97" s="3">
        <v>40852.727538048013</v>
      </c>
      <c r="D97" s="3">
        <v>2023</v>
      </c>
      <c r="E97" s="3">
        <v>57317255192081.609</v>
      </c>
      <c r="F97" s="3">
        <v>2023</v>
      </c>
    </row>
    <row r="98" spans="1:6" x14ac:dyDescent="0.3">
      <c r="A98" s="3" t="s">
        <v>221</v>
      </c>
      <c r="B98" s="3" t="s">
        <v>276</v>
      </c>
      <c r="C98" s="3">
        <v>43548.253834928</v>
      </c>
      <c r="D98" s="3">
        <v>2023</v>
      </c>
      <c r="E98" s="3">
        <v>328183995725.40088</v>
      </c>
      <c r="F98" s="3">
        <v>2023</v>
      </c>
    </row>
    <row r="99" spans="1:6" x14ac:dyDescent="0.3">
      <c r="A99" s="3" t="s">
        <v>447</v>
      </c>
      <c r="B99" s="3" t="s">
        <v>52</v>
      </c>
      <c r="C99" s="3">
        <v>2539.6185928193813</v>
      </c>
      <c r="D99" s="3">
        <v>2023</v>
      </c>
      <c r="E99" s="3">
        <v>26904206369.372776</v>
      </c>
      <c r="F99" s="3">
        <v>2023</v>
      </c>
    </row>
    <row r="100" spans="1:6" x14ac:dyDescent="0.3">
      <c r="A100" s="3" t="s">
        <v>557</v>
      </c>
      <c r="B100" s="3" t="s">
        <v>133</v>
      </c>
      <c r="C100" s="3">
        <v>1002.1143693509804</v>
      </c>
      <c r="D100" s="3">
        <v>2023</v>
      </c>
      <c r="E100" s="3">
        <v>909915267708.02222</v>
      </c>
      <c r="F100" s="3">
        <v>2023</v>
      </c>
    </row>
    <row r="101" spans="1:6" x14ac:dyDescent="0.3">
      <c r="A101" s="3" t="s">
        <v>421</v>
      </c>
      <c r="B101" s="3" t="s">
        <v>510</v>
      </c>
      <c r="C101" s="3">
        <v>17234.481086831565</v>
      </c>
      <c r="D101" s="3">
        <v>2023</v>
      </c>
      <c r="E101" s="3">
        <v>66407902523.779381</v>
      </c>
      <c r="F101" s="3">
        <v>2023</v>
      </c>
    </row>
    <row r="102" spans="1:6" x14ac:dyDescent="0.3">
      <c r="A102" s="3" t="s">
        <v>4</v>
      </c>
      <c r="B102" s="3" t="s">
        <v>75</v>
      </c>
      <c r="C102" s="3">
        <v>1210.0346687328699</v>
      </c>
      <c r="D102" s="3">
        <v>2023</v>
      </c>
      <c r="E102" s="3">
        <v>14187369712.676411</v>
      </c>
      <c r="F102" s="3">
        <v>2023</v>
      </c>
    </row>
    <row r="103" spans="1:6" x14ac:dyDescent="0.3">
      <c r="A103" s="3" t="s">
        <v>41</v>
      </c>
      <c r="B103" s="3" t="s">
        <v>518</v>
      </c>
      <c r="C103" s="3">
        <v>16286.759334728227</v>
      </c>
      <c r="D103" s="3">
        <v>2023</v>
      </c>
      <c r="E103" s="3">
        <v>156187937314.84885</v>
      </c>
      <c r="F103" s="3">
        <v>2023</v>
      </c>
    </row>
    <row r="104" spans="1:6" x14ac:dyDescent="0.3">
      <c r="A104" s="3" t="s">
        <v>582</v>
      </c>
      <c r="B104" s="3" t="s">
        <v>121</v>
      </c>
      <c r="C104" s="3">
        <v>7215.894809537479</v>
      </c>
      <c r="D104" s="3">
        <v>2023</v>
      </c>
      <c r="E104" s="3">
        <v>35625218077923.383</v>
      </c>
      <c r="F104" s="3">
        <v>2023</v>
      </c>
    </row>
    <row r="105" spans="1:6" x14ac:dyDescent="0.3">
      <c r="A105" s="3" t="s">
        <v>64</v>
      </c>
      <c r="B105" s="3" t="s">
        <v>224</v>
      </c>
      <c r="C105" s="3">
        <v>5632.9358971208731</v>
      </c>
      <c r="D105" s="3">
        <v>2023</v>
      </c>
      <c r="E105" s="3">
        <v>38415216612247</v>
      </c>
      <c r="F105" s="3">
        <v>2023</v>
      </c>
    </row>
    <row r="106" spans="1:6" x14ac:dyDescent="0.3">
      <c r="A106" s="3" t="s">
        <v>599</v>
      </c>
      <c r="B106" s="3" t="s">
        <v>444</v>
      </c>
      <c r="C106" s="3">
        <v>1481.7454429537158</v>
      </c>
      <c r="D106" s="3">
        <v>2023</v>
      </c>
      <c r="E106" s="3">
        <v>2789685839440.3501</v>
      </c>
      <c r="F106" s="3">
        <v>2023</v>
      </c>
    </row>
    <row r="107" spans="1:6" x14ac:dyDescent="0.3">
      <c r="A107" s="3" t="s">
        <v>405</v>
      </c>
      <c r="B107" s="3" t="s">
        <v>1</v>
      </c>
      <c r="C107" s="3">
        <v>2095.7106496658162</v>
      </c>
      <c r="D107" s="3">
        <v>2023</v>
      </c>
      <c r="E107" s="3">
        <v>1304691371223.5327</v>
      </c>
      <c r="F107" s="3">
        <v>2023</v>
      </c>
    </row>
    <row r="108" spans="1:6" x14ac:dyDescent="0.3">
      <c r="A108" s="3" t="s">
        <v>378</v>
      </c>
      <c r="B108" s="3" t="s">
        <v>382</v>
      </c>
      <c r="C108" s="3">
        <v>4247.8531552007335</v>
      </c>
      <c r="D108" s="3">
        <v>2023</v>
      </c>
      <c r="E108" s="3">
        <v>1178924195813.5652</v>
      </c>
      <c r="F108" s="3">
        <v>2023</v>
      </c>
    </row>
    <row r="109" spans="1:6" x14ac:dyDescent="0.3">
      <c r="A109" s="3" t="s">
        <v>595</v>
      </c>
      <c r="B109" s="3" t="s">
        <v>551</v>
      </c>
      <c r="C109" s="3">
        <v>1178.6162287117584</v>
      </c>
      <c r="D109" s="3">
        <v>2023</v>
      </c>
      <c r="E109" s="3">
        <v>1485232407329.4485</v>
      </c>
      <c r="F109" s="3">
        <v>2023</v>
      </c>
    </row>
    <row r="110" spans="1:6" x14ac:dyDescent="0.3">
      <c r="A110" s="3" t="s">
        <v>245</v>
      </c>
      <c r="B110" s="3" t="s">
        <v>96</v>
      </c>
      <c r="C110" s="3">
        <v>86613.613380493582</v>
      </c>
      <c r="D110" s="3">
        <v>2021</v>
      </c>
      <c r="E110" s="3">
        <v>7279527750.1769638</v>
      </c>
      <c r="F110" s="3">
        <v>2021</v>
      </c>
    </row>
    <row r="111" spans="1:6" x14ac:dyDescent="0.3">
      <c r="A111" s="3" t="s">
        <v>172</v>
      </c>
      <c r="B111" s="3" t="s">
        <v>489</v>
      </c>
      <c r="C111" s="3">
        <v>2239.2503629525404</v>
      </c>
      <c r="D111" s="3">
        <v>2023</v>
      </c>
      <c r="E111" s="3">
        <v>3199055012896.7896</v>
      </c>
      <c r="F111" s="3">
        <v>2023</v>
      </c>
    </row>
    <row r="112" spans="1:6" x14ac:dyDescent="0.3">
      <c r="A112" s="3" t="s">
        <v>420</v>
      </c>
      <c r="B112" s="3" t="s">
        <v>303</v>
      </c>
      <c r="C112" s="3"/>
      <c r="D112" s="3"/>
      <c r="E112" s="3"/>
      <c r="F112" s="3"/>
    </row>
    <row r="113" spans="1:6" x14ac:dyDescent="0.3">
      <c r="A113" s="3" t="s">
        <v>88</v>
      </c>
      <c r="B113" s="3" t="s">
        <v>45</v>
      </c>
      <c r="C113" s="3">
        <v>91783.437013259827</v>
      </c>
      <c r="D113" s="3">
        <v>2023</v>
      </c>
      <c r="E113" s="3">
        <v>482999506836.71228</v>
      </c>
      <c r="F113" s="3">
        <v>2023</v>
      </c>
    </row>
    <row r="114" spans="1:6" x14ac:dyDescent="0.3">
      <c r="A114" s="3" t="s">
        <v>338</v>
      </c>
      <c r="B114" s="3" t="s">
        <v>151</v>
      </c>
      <c r="C114" s="3">
        <v>5739.9439512132039</v>
      </c>
      <c r="D114" s="3">
        <v>2023</v>
      </c>
      <c r="E114" s="3">
        <v>511846684554.59442</v>
      </c>
      <c r="F114" s="3">
        <v>2023</v>
      </c>
    </row>
    <row r="115" spans="1:6" x14ac:dyDescent="0.3">
      <c r="A115" s="3" t="s">
        <v>0</v>
      </c>
      <c r="B115" s="3" t="s">
        <v>436</v>
      </c>
      <c r="C115" s="3">
        <v>4136.1975303850368</v>
      </c>
      <c r="D115" s="3">
        <v>2023</v>
      </c>
      <c r="E115" s="3">
        <v>188215848693.25772</v>
      </c>
      <c r="F115" s="3">
        <v>2023</v>
      </c>
    </row>
    <row r="116" spans="1:6" x14ac:dyDescent="0.3">
      <c r="A116" s="3" t="s">
        <v>21</v>
      </c>
      <c r="B116" s="3" t="s">
        <v>122</v>
      </c>
      <c r="C116" s="3">
        <v>58393.178878225925</v>
      </c>
      <c r="D116" s="3">
        <v>2023</v>
      </c>
      <c r="E116" s="3">
        <v>22983555206.469723</v>
      </c>
      <c r="F116" s="3">
        <v>2023</v>
      </c>
    </row>
    <row r="117" spans="1:6" x14ac:dyDescent="0.3">
      <c r="A117" s="3" t="s">
        <v>388</v>
      </c>
      <c r="B117" s="3" t="s">
        <v>547</v>
      </c>
      <c r="C117" s="3">
        <v>42674.300234371694</v>
      </c>
      <c r="D117" s="3">
        <v>2023</v>
      </c>
      <c r="E117" s="3">
        <v>416360345096.69434</v>
      </c>
      <c r="F117" s="3">
        <v>2023</v>
      </c>
    </row>
    <row r="118" spans="1:6" x14ac:dyDescent="0.3">
      <c r="A118" s="3" t="s">
        <v>145</v>
      </c>
      <c r="B118" s="3" t="s">
        <v>460</v>
      </c>
      <c r="C118" s="3">
        <v>33774.020185523841</v>
      </c>
      <c r="D118" s="3">
        <v>2023</v>
      </c>
      <c r="E118" s="3">
        <v>1984600131128.5137</v>
      </c>
      <c r="F118" s="3">
        <v>2023</v>
      </c>
    </row>
    <row r="119" spans="1:6" x14ac:dyDescent="0.3">
      <c r="A119" s="3" t="s">
        <v>105</v>
      </c>
      <c r="B119" s="3" t="s">
        <v>572</v>
      </c>
      <c r="C119" s="3">
        <v>5355.4748248395008</v>
      </c>
      <c r="D119" s="3">
        <v>2023</v>
      </c>
      <c r="E119" s="3">
        <v>15132129758.476301</v>
      </c>
      <c r="F119" s="3">
        <v>2023</v>
      </c>
    </row>
    <row r="120" spans="1:6" x14ac:dyDescent="0.3">
      <c r="A120" s="3" t="s">
        <v>469</v>
      </c>
      <c r="B120" s="3" t="s">
        <v>253</v>
      </c>
      <c r="C120" s="3">
        <v>3974.9593936712417</v>
      </c>
      <c r="D120" s="3">
        <v>2023</v>
      </c>
      <c r="E120" s="3">
        <v>45064321343.939339</v>
      </c>
      <c r="F120" s="3">
        <v>2023</v>
      </c>
    </row>
    <row r="121" spans="1:6" x14ac:dyDescent="0.3">
      <c r="A121" s="3" t="s">
        <v>597</v>
      </c>
      <c r="B121" s="3" t="s">
        <v>461</v>
      </c>
      <c r="C121" s="3">
        <v>37079.109220281302</v>
      </c>
      <c r="D121" s="3">
        <v>2023</v>
      </c>
      <c r="E121" s="3">
        <v>4616966465093.54</v>
      </c>
      <c r="F121" s="3">
        <v>2023</v>
      </c>
    </row>
    <row r="122" spans="1:6" x14ac:dyDescent="0.3">
      <c r="A122" s="3" t="s">
        <v>68</v>
      </c>
      <c r="B122" s="3" t="s">
        <v>236</v>
      </c>
      <c r="C122" s="3">
        <v>11700.836482196642</v>
      </c>
      <c r="D122" s="3">
        <v>2023</v>
      </c>
      <c r="E122" s="3">
        <v>232848717043.77054</v>
      </c>
      <c r="F122" s="3">
        <v>2023</v>
      </c>
    </row>
    <row r="123" spans="1:6" x14ac:dyDescent="0.3">
      <c r="A123" s="3" t="s">
        <v>601</v>
      </c>
      <c r="B123" s="3" t="s">
        <v>568</v>
      </c>
      <c r="C123" s="3">
        <v>1813.7609726600733</v>
      </c>
      <c r="D123" s="3">
        <v>2023</v>
      </c>
      <c r="E123" s="3">
        <v>99939292457.500015</v>
      </c>
      <c r="F123" s="3">
        <v>2023</v>
      </c>
    </row>
    <row r="124" spans="1:6" x14ac:dyDescent="0.3">
      <c r="A124" s="3" t="s">
        <v>376</v>
      </c>
      <c r="B124" s="3" t="s">
        <v>341</v>
      </c>
      <c r="C124" s="3">
        <v>1263.9874605594405</v>
      </c>
      <c r="D124" s="3">
        <v>2023</v>
      </c>
      <c r="E124" s="3">
        <v>8975322159.9404755</v>
      </c>
      <c r="F124" s="3">
        <v>2023</v>
      </c>
    </row>
    <row r="125" spans="1:6" x14ac:dyDescent="0.3">
      <c r="A125" s="3" t="s">
        <v>550</v>
      </c>
      <c r="B125" s="3" t="s">
        <v>578</v>
      </c>
      <c r="C125" s="3">
        <v>1552.8205684853733</v>
      </c>
      <c r="D125" s="3">
        <v>2023</v>
      </c>
      <c r="E125" s="3">
        <v>26312274342.205734</v>
      </c>
      <c r="F125" s="3">
        <v>2023</v>
      </c>
    </row>
    <row r="126" spans="1:6" x14ac:dyDescent="0.3">
      <c r="A126" s="3" t="s">
        <v>516</v>
      </c>
      <c r="B126" s="3" t="s">
        <v>427</v>
      </c>
      <c r="C126" s="3">
        <v>1991.3143139989691</v>
      </c>
      <c r="D126" s="3">
        <v>2023</v>
      </c>
      <c r="E126" s="3">
        <v>265870330.63357234</v>
      </c>
      <c r="F126" s="3">
        <v>2023</v>
      </c>
    </row>
    <row r="127" spans="1:6" x14ac:dyDescent="0.3">
      <c r="A127" s="3" t="s">
        <v>139</v>
      </c>
      <c r="B127" s="3" t="s">
        <v>315</v>
      </c>
      <c r="C127" s="3">
        <v>21292.702560944017</v>
      </c>
      <c r="D127" s="3">
        <v>2023</v>
      </c>
      <c r="E127" s="3">
        <v>1016833010.7978816</v>
      </c>
      <c r="F127" s="3">
        <v>2023</v>
      </c>
    </row>
    <row r="128" spans="1:6" x14ac:dyDescent="0.3">
      <c r="A128" s="3" t="s">
        <v>164</v>
      </c>
      <c r="B128" s="3" t="s">
        <v>544</v>
      </c>
      <c r="C128" s="3">
        <v>34121.021175676644</v>
      </c>
      <c r="D128" s="3">
        <v>2023</v>
      </c>
      <c r="E128" s="3">
        <v>1764487367948.6982</v>
      </c>
      <c r="F128" s="3">
        <v>2023</v>
      </c>
    </row>
    <row r="129" spans="1:6" x14ac:dyDescent="0.3">
      <c r="A129" s="3" t="s">
        <v>589</v>
      </c>
      <c r="B129" s="3" t="s">
        <v>410</v>
      </c>
      <c r="C129" s="3">
        <v>27068.486914230885</v>
      </c>
      <c r="D129" s="3">
        <v>2023</v>
      </c>
      <c r="E129" s="3">
        <v>116668101996.92186</v>
      </c>
      <c r="F129" s="3">
        <v>2023</v>
      </c>
    </row>
    <row r="130" spans="1:6" x14ac:dyDescent="0.3">
      <c r="A130" s="3" t="s">
        <v>232</v>
      </c>
      <c r="B130" s="3" t="s">
        <v>422</v>
      </c>
      <c r="C130" s="3">
        <v>8481.294800186839</v>
      </c>
      <c r="D130" s="3">
        <v>2023</v>
      </c>
      <c r="E130" s="3">
        <v>5095779681677.543</v>
      </c>
      <c r="F130" s="3">
        <v>2023</v>
      </c>
    </row>
    <row r="131" spans="1:6" x14ac:dyDescent="0.3">
      <c r="A131" s="3" t="s">
        <v>468</v>
      </c>
      <c r="B131" s="3" t="s">
        <v>197</v>
      </c>
      <c r="C131" s="3">
        <v>2659.7183848648278</v>
      </c>
      <c r="D131" s="3">
        <v>2023</v>
      </c>
      <c r="E131" s="3">
        <v>20303702352.29504</v>
      </c>
      <c r="F131" s="3">
        <v>2023</v>
      </c>
    </row>
    <row r="132" spans="1:6" x14ac:dyDescent="0.3">
      <c r="A132" s="3" t="s">
        <v>358</v>
      </c>
      <c r="B132" s="3" t="s">
        <v>214</v>
      </c>
      <c r="C132" s="3">
        <v>6183.2439145425487</v>
      </c>
      <c r="D132" s="3">
        <v>2022</v>
      </c>
      <c r="E132" s="3">
        <v>33944395264.176895</v>
      </c>
      <c r="F132" s="3">
        <v>2022</v>
      </c>
    </row>
    <row r="133" spans="1:6" x14ac:dyDescent="0.3">
      <c r="A133" s="3" t="s">
        <v>200</v>
      </c>
      <c r="B133" s="3" t="s">
        <v>539</v>
      </c>
      <c r="C133" s="3">
        <v>662.50323675836421</v>
      </c>
      <c r="D133" s="3">
        <v>2023</v>
      </c>
      <c r="E133" s="3">
        <v>3589692300.4770751</v>
      </c>
      <c r="F133" s="3">
        <v>2023</v>
      </c>
    </row>
    <row r="134" spans="1:6" x14ac:dyDescent="0.3">
      <c r="A134" s="3" t="s">
        <v>450</v>
      </c>
      <c r="B134" s="3" t="s">
        <v>543</v>
      </c>
      <c r="C134" s="3">
        <v>9861.0451441946643</v>
      </c>
      <c r="D134" s="3">
        <v>2023</v>
      </c>
      <c r="E134" s="3">
        <v>67926705038.72879</v>
      </c>
      <c r="F134" s="3">
        <v>2023</v>
      </c>
    </row>
    <row r="135" spans="1:6" x14ac:dyDescent="0.3">
      <c r="A135" s="3" t="s">
        <v>415</v>
      </c>
      <c r="B135" s="3" t="s">
        <v>308</v>
      </c>
      <c r="C135" s="3">
        <v>11314.734327866032</v>
      </c>
      <c r="D135" s="3">
        <v>2023</v>
      </c>
      <c r="E135" s="3">
        <v>2039492177.33218</v>
      </c>
      <c r="F135" s="3">
        <v>2023</v>
      </c>
    </row>
    <row r="136" spans="1:6" x14ac:dyDescent="0.3">
      <c r="A136" s="3" t="s">
        <v>496</v>
      </c>
      <c r="B136" s="3" t="s">
        <v>148</v>
      </c>
      <c r="C136" s="3">
        <v>8992.3452185397837</v>
      </c>
      <c r="D136" s="3">
        <v>2023</v>
      </c>
      <c r="E136" s="3">
        <v>5972313727330.5107</v>
      </c>
      <c r="F136" s="3">
        <v>2023</v>
      </c>
    </row>
    <row r="137" spans="1:6" x14ac:dyDescent="0.3">
      <c r="A137" s="3" t="s">
        <v>229</v>
      </c>
      <c r="B137" s="3" t="s">
        <v>482</v>
      </c>
      <c r="C137" s="3">
        <v>1061.0485427308276</v>
      </c>
      <c r="D137" s="3">
        <v>2023</v>
      </c>
      <c r="E137" s="3">
        <v>1220573768187.8088</v>
      </c>
      <c r="F137" s="3">
        <v>2023</v>
      </c>
    </row>
    <row r="138" spans="1:6" x14ac:dyDescent="0.3">
      <c r="A138" s="3" t="s">
        <v>529</v>
      </c>
      <c r="B138" s="3" t="s">
        <v>57</v>
      </c>
      <c r="C138" s="3">
        <v>713.78989865869357</v>
      </c>
      <c r="D138" s="3">
        <v>2023</v>
      </c>
      <c r="E138" s="3">
        <v>516058721060.62054</v>
      </c>
      <c r="F138" s="3">
        <v>2023</v>
      </c>
    </row>
    <row r="139" spans="1:6" x14ac:dyDescent="0.3">
      <c r="A139" s="3" t="s">
        <v>505</v>
      </c>
      <c r="B139" s="3" t="s">
        <v>287</v>
      </c>
      <c r="C139" s="3"/>
      <c r="D139" s="3"/>
      <c r="E139" s="3"/>
      <c r="F139" s="3"/>
    </row>
    <row r="140" spans="1:6" x14ac:dyDescent="0.3">
      <c r="A140" s="3" t="s">
        <v>3</v>
      </c>
      <c r="B140" s="3" t="s">
        <v>560</v>
      </c>
      <c r="C140" s="3">
        <v>3968.676364794243</v>
      </c>
      <c r="D140" s="3">
        <v>2023</v>
      </c>
      <c r="E140" s="3">
        <v>87457721050.970734</v>
      </c>
      <c r="F140" s="3">
        <v>2023</v>
      </c>
    </row>
    <row r="141" spans="1:6" x14ac:dyDescent="0.3">
      <c r="A141" s="3" t="s">
        <v>301</v>
      </c>
      <c r="B141" s="3" t="s">
        <v>183</v>
      </c>
      <c r="C141" s="3">
        <v>2328.0419787276305</v>
      </c>
      <c r="D141" s="3">
        <v>2023</v>
      </c>
      <c r="E141" s="3">
        <v>7122795433047.9678</v>
      </c>
      <c r="F141" s="3">
        <v>2023</v>
      </c>
    </row>
    <row r="142" spans="1:6" x14ac:dyDescent="0.3">
      <c r="A142" s="3" t="s">
        <v>267</v>
      </c>
      <c r="B142" s="3" t="s">
        <v>248</v>
      </c>
      <c r="C142" s="3">
        <v>5337.2867176680011</v>
      </c>
      <c r="D142" s="3">
        <v>2023</v>
      </c>
      <c r="E142" s="3">
        <v>35189462676634.906</v>
      </c>
      <c r="F142" s="3">
        <v>2023</v>
      </c>
    </row>
    <row r="143" spans="1:6" x14ac:dyDescent="0.3">
      <c r="A143" s="3" t="s">
        <v>404</v>
      </c>
      <c r="B143" s="3" t="s">
        <v>209</v>
      </c>
      <c r="C143" s="3">
        <v>950.70686898052713</v>
      </c>
      <c r="D143" s="3">
        <v>2023</v>
      </c>
      <c r="E143" s="3">
        <v>2215449329.5089641</v>
      </c>
      <c r="F143" s="3">
        <v>2023</v>
      </c>
    </row>
    <row r="144" spans="1:6" x14ac:dyDescent="0.3">
      <c r="A144" s="3" t="s">
        <v>334</v>
      </c>
      <c r="B144" s="3" t="s">
        <v>587</v>
      </c>
      <c r="C144" s="3">
        <v>11199.830376971411</v>
      </c>
      <c r="D144" s="3">
        <v>2023</v>
      </c>
      <c r="E144" s="3">
        <v>26060137413101.695</v>
      </c>
      <c r="F144" s="3">
        <v>2023</v>
      </c>
    </row>
    <row r="145" spans="1:6" x14ac:dyDescent="0.3">
      <c r="A145" s="3" t="s">
        <v>342</v>
      </c>
      <c r="B145" s="3" t="s">
        <v>93</v>
      </c>
      <c r="C145" s="3">
        <v>18213.834252990589</v>
      </c>
      <c r="D145" s="3">
        <v>2023</v>
      </c>
      <c r="E145" s="3">
        <v>52308255949.660912</v>
      </c>
      <c r="F145" s="3">
        <v>2023</v>
      </c>
    </row>
    <row r="146" spans="1:6" x14ac:dyDescent="0.3">
      <c r="A146" s="3" t="s">
        <v>243</v>
      </c>
      <c r="B146" s="3" t="s">
        <v>442</v>
      </c>
      <c r="C146" s="3">
        <v>105996.66149666296</v>
      </c>
      <c r="D146" s="3">
        <v>2023</v>
      </c>
      <c r="E146" s="3">
        <v>70870003856.637833</v>
      </c>
      <c r="F146" s="3">
        <v>2023</v>
      </c>
    </row>
    <row r="147" spans="1:6" x14ac:dyDescent="0.3">
      <c r="A147" s="3" t="s">
        <v>223</v>
      </c>
      <c r="B147" s="3" t="s">
        <v>377</v>
      </c>
      <c r="C147" s="3">
        <v>16945.204326401821</v>
      </c>
      <c r="D147" s="3">
        <v>2023</v>
      </c>
      <c r="E147" s="3">
        <v>31886638241.206627</v>
      </c>
      <c r="F147" s="3">
        <v>2023</v>
      </c>
    </row>
    <row r="148" spans="1:6" x14ac:dyDescent="0.3">
      <c r="A148" s="3" t="s">
        <v>472</v>
      </c>
      <c r="B148" s="3" t="s">
        <v>249</v>
      </c>
      <c r="C148" s="3">
        <v>57931.696375604413</v>
      </c>
      <c r="D148" s="3">
        <v>2023</v>
      </c>
      <c r="E148" s="3">
        <v>40792546071.185471</v>
      </c>
      <c r="F148" s="3">
        <v>2023</v>
      </c>
    </row>
    <row r="149" spans="1:6" x14ac:dyDescent="0.3">
      <c r="A149" s="3" t="s">
        <v>326</v>
      </c>
      <c r="B149" s="3" t="s">
        <v>380</v>
      </c>
      <c r="C149" s="3"/>
      <c r="D149" s="3"/>
      <c r="E149" s="3"/>
      <c r="F149" s="3"/>
    </row>
    <row r="150" spans="1:6" x14ac:dyDescent="0.3">
      <c r="A150" s="3" t="s">
        <v>26</v>
      </c>
      <c r="B150" s="3" t="s">
        <v>170</v>
      </c>
      <c r="C150" s="3">
        <v>3370.83642578125</v>
      </c>
      <c r="D150" s="3">
        <v>2023</v>
      </c>
      <c r="E150" s="3">
        <v>129532155782.89392</v>
      </c>
      <c r="F150" s="3">
        <v>2023</v>
      </c>
    </row>
    <row r="151" spans="1:6" x14ac:dyDescent="0.3">
      <c r="A151" s="3" t="s">
        <v>333</v>
      </c>
      <c r="B151" s="3" t="s">
        <v>5</v>
      </c>
      <c r="C151" s="3">
        <v>228667.93528255887</v>
      </c>
      <c r="D151" s="3">
        <v>2022</v>
      </c>
      <c r="E151" s="3">
        <v>8339290931.8196392</v>
      </c>
      <c r="F151" s="3">
        <v>2022</v>
      </c>
    </row>
    <row r="152" spans="1:6" x14ac:dyDescent="0.3">
      <c r="A152" s="3" t="s">
        <v>386</v>
      </c>
      <c r="B152" s="3" t="s">
        <v>71</v>
      </c>
      <c r="C152" s="3">
        <v>3685.2567050118078</v>
      </c>
      <c r="D152" s="3">
        <v>2023</v>
      </c>
      <c r="E152" s="3">
        <v>9164831732.3835201</v>
      </c>
      <c r="F152" s="3">
        <v>2023</v>
      </c>
    </row>
    <row r="153" spans="1:6" x14ac:dyDescent="0.3">
      <c r="A153" s="3" t="s">
        <v>343</v>
      </c>
      <c r="B153" s="3" t="s">
        <v>12</v>
      </c>
      <c r="C153" s="3">
        <v>460.83412879796163</v>
      </c>
      <c r="D153" s="3">
        <v>2023</v>
      </c>
      <c r="E153" s="3">
        <v>13975132286.380466</v>
      </c>
      <c r="F153" s="3">
        <v>2023</v>
      </c>
    </row>
    <row r="154" spans="1:6" x14ac:dyDescent="0.3">
      <c r="A154" s="3" t="s">
        <v>186</v>
      </c>
      <c r="B154" s="3" t="s">
        <v>78</v>
      </c>
      <c r="C154" s="3">
        <v>11534.916904380472</v>
      </c>
      <c r="D154" s="3">
        <v>2023</v>
      </c>
      <c r="E154" s="3">
        <v>6009933940.4372177</v>
      </c>
      <c r="F154" s="3">
        <v>2023</v>
      </c>
    </row>
    <row r="155" spans="1:6" x14ac:dyDescent="0.3">
      <c r="A155" s="3" t="s">
        <v>111</v>
      </c>
      <c r="B155" s="3" t="s">
        <v>136</v>
      </c>
      <c r="C155" s="3">
        <v>7689.5336397351393</v>
      </c>
      <c r="D155" s="3">
        <v>2023</v>
      </c>
      <c r="E155" s="3">
        <v>3850820889666.0703</v>
      </c>
      <c r="F155" s="3">
        <v>2023</v>
      </c>
    </row>
    <row r="156" spans="1:6" x14ac:dyDescent="0.3">
      <c r="A156" s="3" t="s">
        <v>198</v>
      </c>
      <c r="B156" s="3" t="s">
        <v>252</v>
      </c>
      <c r="C156" s="3">
        <v>10326.953853298795</v>
      </c>
      <c r="D156" s="3">
        <v>2023</v>
      </c>
      <c r="E156" s="3">
        <v>1326554712608.3315</v>
      </c>
      <c r="F156" s="3">
        <v>2023</v>
      </c>
    </row>
    <row r="157" spans="1:6" x14ac:dyDescent="0.3">
      <c r="A157" s="3" t="s">
        <v>577</v>
      </c>
      <c r="B157" s="3" t="s">
        <v>521</v>
      </c>
      <c r="C157" s="3">
        <v>5429.0884846175813</v>
      </c>
      <c r="D157" s="3">
        <v>2023</v>
      </c>
      <c r="E157" s="3">
        <v>227999999.99999994</v>
      </c>
      <c r="F157" s="3">
        <v>2023</v>
      </c>
    </row>
    <row r="158" spans="1:6" x14ac:dyDescent="0.3">
      <c r="A158" s="3" t="s">
        <v>366</v>
      </c>
      <c r="B158" s="3" t="s">
        <v>493</v>
      </c>
      <c r="C158" s="3">
        <v>5906.503179172897</v>
      </c>
      <c r="D158" s="3">
        <v>2023</v>
      </c>
      <c r="E158" s="3">
        <v>34672077138190.699</v>
      </c>
      <c r="F158" s="3">
        <v>2023</v>
      </c>
    </row>
    <row r="159" spans="1:6" x14ac:dyDescent="0.3">
      <c r="A159" s="3" t="s">
        <v>101</v>
      </c>
      <c r="B159" s="3" t="s">
        <v>533</v>
      </c>
      <c r="C159" s="3">
        <v>6350.2434071606813</v>
      </c>
      <c r="D159" s="3">
        <v>2023</v>
      </c>
      <c r="E159" s="3">
        <v>11506514048.907011</v>
      </c>
      <c r="F159" s="3">
        <v>2023</v>
      </c>
    </row>
    <row r="160" spans="1:6" x14ac:dyDescent="0.3">
      <c r="A160" s="3" t="s">
        <v>288</v>
      </c>
      <c r="B160" s="3" t="s">
        <v>502</v>
      </c>
      <c r="C160" s="3">
        <v>762.64604143063855</v>
      </c>
      <c r="D160" s="3">
        <v>2023</v>
      </c>
      <c r="E160" s="3">
        <v>17764846569.980782</v>
      </c>
      <c r="F160" s="3">
        <v>2023</v>
      </c>
    </row>
    <row r="161" spans="1:6" x14ac:dyDescent="0.3">
      <c r="A161" s="3" t="s">
        <v>327</v>
      </c>
      <c r="B161" s="3" t="s">
        <v>97</v>
      </c>
      <c r="C161" s="3">
        <v>31189.633210939839</v>
      </c>
      <c r="D161" s="3">
        <v>2023</v>
      </c>
      <c r="E161" s="3">
        <v>17254541747.156872</v>
      </c>
      <c r="F161" s="3">
        <v>2023</v>
      </c>
    </row>
    <row r="162" spans="1:6" x14ac:dyDescent="0.3">
      <c r="A162" s="3" t="s">
        <v>347</v>
      </c>
      <c r="B162" s="3" t="s">
        <v>56</v>
      </c>
      <c r="C162" s="3">
        <v>1168.6876091070085</v>
      </c>
      <c r="D162" s="3">
        <v>2023</v>
      </c>
      <c r="E162" s="3">
        <v>63784628823.779488</v>
      </c>
      <c r="F162" s="3">
        <v>2023</v>
      </c>
    </row>
    <row r="163" spans="1:6" x14ac:dyDescent="0.3">
      <c r="A163" s="3" t="s">
        <v>80</v>
      </c>
      <c r="B163" s="3" t="s">
        <v>448</v>
      </c>
      <c r="C163" s="3">
        <v>4131.5040222079097</v>
      </c>
      <c r="D163" s="3">
        <v>2023</v>
      </c>
      <c r="E163" s="3">
        <v>1780087887093.3799</v>
      </c>
      <c r="F163" s="3">
        <v>2023</v>
      </c>
    </row>
    <row r="164" spans="1:6" x14ac:dyDescent="0.3">
      <c r="A164" s="3" t="s">
        <v>331</v>
      </c>
      <c r="B164" s="3" t="s">
        <v>167</v>
      </c>
      <c r="C164" s="3">
        <v>8375.2221113864707</v>
      </c>
      <c r="D164" s="3">
        <v>2023</v>
      </c>
      <c r="E164" s="3">
        <v>5160619234.9277811</v>
      </c>
      <c r="F164" s="3">
        <v>2023</v>
      </c>
    </row>
    <row r="165" spans="1:6" x14ac:dyDescent="0.3">
      <c r="A165" s="3" t="s">
        <v>325</v>
      </c>
      <c r="B165" s="3" t="s">
        <v>384</v>
      </c>
      <c r="C165" s="3">
        <v>4483.7552016621312</v>
      </c>
      <c r="D165" s="3">
        <v>2023</v>
      </c>
      <c r="E165" s="3">
        <v>15456208129.696028</v>
      </c>
      <c r="F165" s="3">
        <v>2023</v>
      </c>
    </row>
    <row r="166" spans="1:6" x14ac:dyDescent="0.3">
      <c r="A166" s="3" t="s">
        <v>152</v>
      </c>
      <c r="B166" s="3" t="s">
        <v>503</v>
      </c>
      <c r="C166" s="3">
        <v>14703.511611975526</v>
      </c>
      <c r="D166" s="3">
        <v>2020</v>
      </c>
      <c r="E166" s="3">
        <v>729103030.30303037</v>
      </c>
      <c r="F166" s="3">
        <v>2020</v>
      </c>
    </row>
    <row r="167" spans="1:6" x14ac:dyDescent="0.3">
      <c r="A167" s="3" t="s">
        <v>497</v>
      </c>
      <c r="B167" s="3" t="s">
        <v>118</v>
      </c>
      <c r="C167" s="3">
        <v>602.91997936269593</v>
      </c>
      <c r="D167" s="3">
        <v>2023</v>
      </c>
      <c r="E167" s="3">
        <v>20437391974.129997</v>
      </c>
      <c r="F167" s="3">
        <v>2023</v>
      </c>
    </row>
    <row r="168" spans="1:6" x14ac:dyDescent="0.3">
      <c r="A168" s="3" t="s">
        <v>46</v>
      </c>
      <c r="B168" s="3" t="s">
        <v>337</v>
      </c>
      <c r="C168" s="3">
        <v>1628.0875231038874</v>
      </c>
      <c r="D168" s="3">
        <v>2023</v>
      </c>
      <c r="E168" s="3">
        <v>7917371715.8914499</v>
      </c>
      <c r="F168" s="3">
        <v>2023</v>
      </c>
    </row>
    <row r="169" spans="1:6" x14ac:dyDescent="0.3">
      <c r="A169" s="3" t="s">
        <v>40</v>
      </c>
      <c r="B169" s="3" t="s">
        <v>345</v>
      </c>
      <c r="C169" s="3">
        <v>11318.600313996843</v>
      </c>
      <c r="D169" s="3">
        <v>2023</v>
      </c>
      <c r="E169" s="3">
        <v>14273219058.562893</v>
      </c>
      <c r="F169" s="3">
        <v>2023</v>
      </c>
    </row>
    <row r="170" spans="1:6" x14ac:dyDescent="0.3">
      <c r="A170" s="3" t="s">
        <v>439</v>
      </c>
      <c r="B170" s="3" t="s">
        <v>199</v>
      </c>
      <c r="C170" s="3">
        <v>548.57854630643135</v>
      </c>
      <c r="D170" s="3">
        <v>2023</v>
      </c>
      <c r="E170" s="3">
        <v>11482709535.228191</v>
      </c>
      <c r="F170" s="3">
        <v>2023</v>
      </c>
    </row>
    <row r="171" spans="1:6" x14ac:dyDescent="0.3">
      <c r="A171" s="3" t="s">
        <v>363</v>
      </c>
      <c r="B171" s="3" t="s">
        <v>481</v>
      </c>
      <c r="C171" s="3">
        <v>11691.361274299899</v>
      </c>
      <c r="D171" s="3">
        <v>2023</v>
      </c>
      <c r="E171" s="3">
        <v>401113360563.34998</v>
      </c>
      <c r="F171" s="3">
        <v>2023</v>
      </c>
    </row>
    <row r="172" spans="1:6" x14ac:dyDescent="0.3">
      <c r="A172" s="3" t="s">
        <v>185</v>
      </c>
      <c r="B172" s="3" t="s">
        <v>541</v>
      </c>
      <c r="C172" s="3">
        <v>62823.200984492061</v>
      </c>
      <c r="D172" s="3">
        <v>2023</v>
      </c>
      <c r="E172" s="3">
        <v>23563484041823.488</v>
      </c>
      <c r="F172" s="3">
        <v>2023</v>
      </c>
    </row>
    <row r="173" spans="1:6" x14ac:dyDescent="0.3">
      <c r="A173" s="3" t="s">
        <v>130</v>
      </c>
      <c r="B173" s="3" t="s">
        <v>218</v>
      </c>
      <c r="C173" s="3">
        <v>4511.8893965834513</v>
      </c>
      <c r="D173" s="3">
        <v>2023</v>
      </c>
      <c r="E173" s="3">
        <v>11749736033.67952</v>
      </c>
      <c r="F173" s="3">
        <v>2023</v>
      </c>
    </row>
    <row r="174" spans="1:6" x14ac:dyDescent="0.3">
      <c r="A174" s="3" t="s">
        <v>588</v>
      </c>
      <c r="B174" s="3" t="s">
        <v>165</v>
      </c>
      <c r="C174" s="3"/>
      <c r="D174" s="3"/>
      <c r="E174" s="3"/>
      <c r="F174" s="3"/>
    </row>
    <row r="175" spans="1:6" x14ac:dyDescent="0.3">
      <c r="A175" s="3" t="s">
        <v>150</v>
      </c>
      <c r="B175" s="3" t="s">
        <v>119</v>
      </c>
      <c r="C175" s="3">
        <v>540.58482431009816</v>
      </c>
      <c r="D175" s="3">
        <v>2023</v>
      </c>
      <c r="E175" s="3">
        <v>14705444103.890184</v>
      </c>
      <c r="F175" s="3">
        <v>2023</v>
      </c>
    </row>
    <row r="176" spans="1:6" x14ac:dyDescent="0.3">
      <c r="A176" s="3" t="s">
        <v>246</v>
      </c>
      <c r="B176" s="3" t="s">
        <v>558</v>
      </c>
      <c r="C176" s="3">
        <v>2460.3944955705724</v>
      </c>
      <c r="D176" s="3">
        <v>2023</v>
      </c>
      <c r="E176" s="3">
        <v>550647684655.99756</v>
      </c>
      <c r="F176" s="3">
        <v>2023</v>
      </c>
    </row>
    <row r="177" spans="1:6" x14ac:dyDescent="0.3">
      <c r="A177" s="3" t="s">
        <v>495</v>
      </c>
      <c r="B177" s="3" t="s">
        <v>180</v>
      </c>
      <c r="C177" s="3">
        <v>2185.4481346040861</v>
      </c>
      <c r="D177" s="3">
        <v>2023</v>
      </c>
      <c r="E177" s="3">
        <v>15399345045.342119</v>
      </c>
      <c r="F177" s="3">
        <v>2023</v>
      </c>
    </row>
    <row r="178" spans="1:6" x14ac:dyDescent="0.3">
      <c r="A178" s="3" t="s">
        <v>10</v>
      </c>
      <c r="B178" s="3" t="s">
        <v>417</v>
      </c>
      <c r="C178" s="3">
        <v>50100.191367887346</v>
      </c>
      <c r="D178" s="3">
        <v>2023</v>
      </c>
      <c r="E178" s="3">
        <v>895765770359.84534</v>
      </c>
      <c r="F178" s="3">
        <v>2023</v>
      </c>
    </row>
    <row r="179" spans="1:6" x14ac:dyDescent="0.3">
      <c r="A179" s="3" t="s">
        <v>555</v>
      </c>
      <c r="B179" s="3" t="s">
        <v>490</v>
      </c>
      <c r="C179" s="3">
        <v>78939.404767237051</v>
      </c>
      <c r="D179" s="3">
        <v>2023</v>
      </c>
      <c r="E179" s="3">
        <v>435713464916.81299</v>
      </c>
      <c r="F179" s="3">
        <v>2023</v>
      </c>
    </row>
    <row r="180" spans="1:6" x14ac:dyDescent="0.3">
      <c r="A180" s="3" t="s">
        <v>177</v>
      </c>
      <c r="B180" s="3" t="s">
        <v>586</v>
      </c>
      <c r="C180" s="3">
        <v>1091.8956914109297</v>
      </c>
      <c r="D180" s="3">
        <v>2023</v>
      </c>
      <c r="E180" s="3">
        <v>33735853500.290012</v>
      </c>
      <c r="F180" s="3">
        <v>2023</v>
      </c>
    </row>
    <row r="181" spans="1:6" x14ac:dyDescent="0.3">
      <c r="A181" s="3" t="s">
        <v>87</v>
      </c>
      <c r="B181" s="3" t="s">
        <v>219</v>
      </c>
      <c r="C181" s="3">
        <v>7847.6648708393504</v>
      </c>
      <c r="D181" s="3">
        <v>2023</v>
      </c>
      <c r="E181" s="3">
        <v>100293157.0493269</v>
      </c>
      <c r="F181" s="3">
        <v>2023</v>
      </c>
    </row>
    <row r="182" spans="1:6" x14ac:dyDescent="0.3">
      <c r="A182" s="3" t="s">
        <v>457</v>
      </c>
      <c r="B182" s="3" t="s">
        <v>239</v>
      </c>
      <c r="C182" s="3">
        <v>41724.968527083045</v>
      </c>
      <c r="D182" s="3">
        <v>2023</v>
      </c>
      <c r="E182" s="3">
        <v>217933683113.80746</v>
      </c>
      <c r="F182" s="3">
        <v>2023</v>
      </c>
    </row>
    <row r="183" spans="1:6" x14ac:dyDescent="0.3">
      <c r="A183" s="3" t="s">
        <v>278</v>
      </c>
      <c r="B183" s="3" t="s">
        <v>532</v>
      </c>
      <c r="C183" s="3">
        <v>39640.280560952961</v>
      </c>
      <c r="D183" s="3">
        <v>2023</v>
      </c>
      <c r="E183" s="3">
        <v>54902012663425.859</v>
      </c>
      <c r="F183" s="3">
        <v>2023</v>
      </c>
    </row>
    <row r="184" spans="1:6" x14ac:dyDescent="0.3">
      <c r="A184" s="3" t="s">
        <v>569</v>
      </c>
      <c r="B184" s="3" t="s">
        <v>462</v>
      </c>
      <c r="C184" s="3">
        <v>18821.981834529201</v>
      </c>
      <c r="D184" s="3">
        <v>2023</v>
      </c>
      <c r="E184" s="3">
        <v>87416511280.578064</v>
      </c>
      <c r="F184" s="3">
        <v>2023</v>
      </c>
    </row>
    <row r="185" spans="1:6" x14ac:dyDescent="0.3">
      <c r="A185" s="3" t="s">
        <v>567</v>
      </c>
      <c r="B185" s="3" t="s">
        <v>339</v>
      </c>
      <c r="C185" s="3">
        <v>13507.378289703123</v>
      </c>
      <c r="D185" s="3">
        <v>2023</v>
      </c>
      <c r="E185" s="3">
        <v>192355021783.172</v>
      </c>
      <c r="F185" s="3">
        <v>2023</v>
      </c>
    </row>
    <row r="186" spans="1:6" x14ac:dyDescent="0.3">
      <c r="A186" s="3" t="s">
        <v>602</v>
      </c>
      <c r="B186" s="3" t="s">
        <v>112</v>
      </c>
      <c r="C186" s="3">
        <v>1663.9873805729433</v>
      </c>
      <c r="D186" s="3">
        <v>2023</v>
      </c>
      <c r="E186" s="3">
        <v>400165100120.7807</v>
      </c>
      <c r="F186" s="3">
        <v>2023</v>
      </c>
    </row>
    <row r="187" spans="1:6" x14ac:dyDescent="0.3">
      <c r="A187" s="3" t="s">
        <v>437</v>
      </c>
      <c r="B187" s="3" t="s">
        <v>371</v>
      </c>
      <c r="C187" s="3">
        <v>16294.032602515892</v>
      </c>
      <c r="D187" s="3">
        <v>2023</v>
      </c>
      <c r="E187" s="3">
        <v>72803155248.877426</v>
      </c>
      <c r="F187" s="3">
        <v>2023</v>
      </c>
    </row>
    <row r="188" spans="1:6" x14ac:dyDescent="0.3">
      <c r="A188" s="3" t="s">
        <v>397</v>
      </c>
      <c r="B188" s="3" t="s">
        <v>240</v>
      </c>
      <c r="C188" s="3">
        <v>6455.8276816672778</v>
      </c>
      <c r="D188" s="3">
        <v>2023</v>
      </c>
      <c r="E188" s="3">
        <v>221775234260.73746</v>
      </c>
      <c r="F188" s="3">
        <v>2023</v>
      </c>
    </row>
    <row r="189" spans="1:6" x14ac:dyDescent="0.3">
      <c r="A189" s="3" t="s">
        <v>230</v>
      </c>
      <c r="B189" s="3" t="s">
        <v>474</v>
      </c>
      <c r="C189" s="3">
        <v>3667.5655371490238</v>
      </c>
      <c r="D189" s="3">
        <v>2023</v>
      </c>
      <c r="E189" s="3">
        <v>430342487096.57269</v>
      </c>
      <c r="F189" s="3">
        <v>2023</v>
      </c>
    </row>
    <row r="190" spans="1:6" x14ac:dyDescent="0.3">
      <c r="A190" s="3" t="s">
        <v>554</v>
      </c>
      <c r="B190" s="3" t="s">
        <v>309</v>
      </c>
      <c r="C190" s="3">
        <v>12480.628289498967</v>
      </c>
      <c r="D190" s="3">
        <v>2023</v>
      </c>
      <c r="E190" s="3">
        <v>225375185.65177235</v>
      </c>
      <c r="F190" s="3">
        <v>2023</v>
      </c>
    </row>
    <row r="191" spans="1:6" x14ac:dyDescent="0.3">
      <c r="A191" s="3" t="s">
        <v>364</v>
      </c>
      <c r="B191" s="3" t="s">
        <v>212</v>
      </c>
      <c r="C191" s="3">
        <v>2482.7198821556944</v>
      </c>
      <c r="D191" s="3">
        <v>2023</v>
      </c>
      <c r="E191" s="3">
        <v>25646325074.996456</v>
      </c>
      <c r="F191" s="3">
        <v>2023</v>
      </c>
    </row>
    <row r="192" spans="1:6" x14ac:dyDescent="0.3">
      <c r="A192" s="3" t="s">
        <v>61</v>
      </c>
      <c r="B192" s="3" t="s">
        <v>32</v>
      </c>
      <c r="C192" s="3">
        <v>17269.994172993906</v>
      </c>
      <c r="D192" s="3">
        <v>2023</v>
      </c>
      <c r="E192" s="3">
        <v>633564398461.33435</v>
      </c>
      <c r="F192" s="3">
        <v>2023</v>
      </c>
    </row>
    <row r="193" spans="1:6" x14ac:dyDescent="0.3">
      <c r="A193" s="3" t="s">
        <v>193</v>
      </c>
      <c r="B193" s="3" t="s">
        <v>238</v>
      </c>
      <c r="C193" s="3">
        <v>1447.8573974256158</v>
      </c>
      <c r="D193" s="3">
        <v>2023</v>
      </c>
      <c r="E193" s="3">
        <v>1542996994547.0376</v>
      </c>
      <c r="F193" s="3">
        <v>2023</v>
      </c>
    </row>
    <row r="194" spans="1:6" x14ac:dyDescent="0.3">
      <c r="A194" s="3" t="s">
        <v>455</v>
      </c>
      <c r="B194" s="3" t="s">
        <v>559</v>
      </c>
      <c r="C194" s="3">
        <v>30122.84122531972</v>
      </c>
      <c r="D194" s="3">
        <v>2023</v>
      </c>
      <c r="E194" s="3">
        <v>96564521010.436401</v>
      </c>
      <c r="F194" s="3">
        <v>2023</v>
      </c>
    </row>
    <row r="195" spans="1:6" x14ac:dyDescent="0.3">
      <c r="A195" s="3" t="s">
        <v>425</v>
      </c>
      <c r="B195" s="3" t="s">
        <v>47</v>
      </c>
      <c r="C195" s="3"/>
      <c r="D195" s="3"/>
      <c r="E195" s="3"/>
      <c r="F195" s="3"/>
    </row>
    <row r="196" spans="1:6" x14ac:dyDescent="0.3">
      <c r="A196" s="3" t="s">
        <v>348</v>
      </c>
      <c r="B196" s="3" t="s">
        <v>159</v>
      </c>
      <c r="C196" s="3">
        <v>22377.666123787174</v>
      </c>
      <c r="D196" s="3">
        <v>2023</v>
      </c>
      <c r="E196" s="3">
        <v>235532701003.00494</v>
      </c>
      <c r="F196" s="3">
        <v>2023</v>
      </c>
    </row>
    <row r="197" spans="1:6" x14ac:dyDescent="0.3">
      <c r="A197" s="3" t="s">
        <v>396</v>
      </c>
      <c r="B197" s="3" t="s">
        <v>59</v>
      </c>
      <c r="C197" s="3">
        <v>6415.4292846656153</v>
      </c>
      <c r="D197" s="3">
        <v>2023</v>
      </c>
      <c r="E197" s="3">
        <v>44019622007.03595</v>
      </c>
      <c r="F197" s="3">
        <v>2023</v>
      </c>
    </row>
    <row r="198" spans="1:6" x14ac:dyDescent="0.3">
      <c r="A198" s="3" t="s">
        <v>70</v>
      </c>
      <c r="B198" s="3" t="s">
        <v>166</v>
      </c>
      <c r="C198" s="3">
        <v>2859.919373182146</v>
      </c>
      <c r="D198" s="3">
        <v>2023</v>
      </c>
      <c r="E198" s="3">
        <v>14773700000</v>
      </c>
      <c r="F198" s="3">
        <v>2023</v>
      </c>
    </row>
    <row r="199" spans="1:6" x14ac:dyDescent="0.3">
      <c r="A199" s="3" t="s">
        <v>108</v>
      </c>
      <c r="B199" s="3" t="s">
        <v>173</v>
      </c>
      <c r="C199" s="3">
        <v>3837.4857684212279</v>
      </c>
      <c r="D199" s="3">
        <v>2023</v>
      </c>
      <c r="E199" s="3">
        <v>10275743091.703037</v>
      </c>
      <c r="F199" s="3">
        <v>2023</v>
      </c>
    </row>
    <row r="200" spans="1:6" x14ac:dyDescent="0.3">
      <c r="A200" s="3" t="s">
        <v>485</v>
      </c>
      <c r="B200" s="3" t="s">
        <v>226</v>
      </c>
      <c r="C200" s="3">
        <v>45600.105793420385</v>
      </c>
      <c r="D200" s="3">
        <v>2023</v>
      </c>
      <c r="E200" s="3">
        <v>51048338671861.047</v>
      </c>
      <c r="F200" s="3">
        <v>2023</v>
      </c>
    </row>
    <row r="201" spans="1:6" x14ac:dyDescent="0.3">
      <c r="A201" s="3" t="s">
        <v>295</v>
      </c>
      <c r="B201" s="3" t="s">
        <v>471</v>
      </c>
      <c r="C201" s="3">
        <v>19262.613199834108</v>
      </c>
      <c r="D201" s="3">
        <v>2022</v>
      </c>
      <c r="E201" s="3">
        <v>5899733908.2319908</v>
      </c>
      <c r="F201" s="3">
        <v>2022</v>
      </c>
    </row>
    <row r="202" spans="1:6" x14ac:dyDescent="0.3">
      <c r="A202" s="3" t="s">
        <v>504</v>
      </c>
      <c r="B202" s="3" t="s">
        <v>18</v>
      </c>
      <c r="C202" s="3">
        <v>63428.364094817836</v>
      </c>
      <c r="D202" s="3">
        <v>2022</v>
      </c>
      <c r="E202" s="3">
        <v>170947179495.95364</v>
      </c>
      <c r="F202" s="3">
        <v>2022</v>
      </c>
    </row>
    <row r="203" spans="1:6" x14ac:dyDescent="0.3">
      <c r="A203" s="3" t="s">
        <v>449</v>
      </c>
      <c r="B203" s="3" t="s">
        <v>269</v>
      </c>
      <c r="C203" s="3">
        <v>12386.461442117674</v>
      </c>
      <c r="D203" s="3">
        <v>2023</v>
      </c>
      <c r="E203" s="3">
        <v>236037846070.52167</v>
      </c>
      <c r="F203" s="3">
        <v>2023</v>
      </c>
    </row>
    <row r="204" spans="1:6" x14ac:dyDescent="0.3">
      <c r="A204" s="3" t="s">
        <v>2</v>
      </c>
      <c r="B204" s="3" t="s">
        <v>286</v>
      </c>
      <c r="C204" s="3">
        <v>10420.5712890625</v>
      </c>
      <c r="D204" s="3">
        <v>2023</v>
      </c>
      <c r="E204" s="3">
        <v>1524520243059.5242</v>
      </c>
      <c r="F204" s="3">
        <v>2023</v>
      </c>
    </row>
    <row r="205" spans="1:6" x14ac:dyDescent="0.3">
      <c r="A205" s="3" t="s">
        <v>220</v>
      </c>
      <c r="B205" s="3" t="s">
        <v>76</v>
      </c>
      <c r="C205" s="3">
        <v>994.22575512507206</v>
      </c>
      <c r="D205" s="3">
        <v>2023</v>
      </c>
      <c r="E205" s="3">
        <v>14013296848.923515</v>
      </c>
      <c r="F205" s="3">
        <v>2023</v>
      </c>
    </row>
    <row r="206" spans="1:6" x14ac:dyDescent="0.3">
      <c r="A206" s="3" t="s">
        <v>73</v>
      </c>
      <c r="B206" s="3" t="s">
        <v>104</v>
      </c>
      <c r="C206" s="3">
        <v>2098.8459646421184</v>
      </c>
      <c r="D206" s="3">
        <v>2023</v>
      </c>
      <c r="E206" s="3">
        <v>4068716856200.5288</v>
      </c>
      <c r="F206" s="3">
        <v>2023</v>
      </c>
    </row>
    <row r="207" spans="1:6" x14ac:dyDescent="0.3">
      <c r="A207" s="3" t="s">
        <v>383</v>
      </c>
      <c r="B207" s="3" t="s">
        <v>201</v>
      </c>
      <c r="C207" s="3">
        <v>21006.15117266286</v>
      </c>
      <c r="D207" s="3">
        <v>2023</v>
      </c>
      <c r="E207" s="3">
        <v>776114792530.15405</v>
      </c>
      <c r="F207" s="3">
        <v>2023</v>
      </c>
    </row>
    <row r="208" spans="1:6" x14ac:dyDescent="0.3">
      <c r="A208" s="3" t="s">
        <v>189</v>
      </c>
      <c r="B208" s="3" t="s">
        <v>372</v>
      </c>
      <c r="C208" s="3">
        <v>878.65673828125</v>
      </c>
      <c r="D208" s="3">
        <v>2023</v>
      </c>
      <c r="E208" s="3">
        <v>42271302948.337692</v>
      </c>
      <c r="F208" s="3">
        <v>2023</v>
      </c>
    </row>
    <row r="209" spans="1:6" x14ac:dyDescent="0.3">
      <c r="A209" s="3" t="s">
        <v>25</v>
      </c>
      <c r="B209" s="3" t="s">
        <v>456</v>
      </c>
      <c r="C209" s="3">
        <v>1476.4451720207048</v>
      </c>
      <c r="D209" s="3">
        <v>2023</v>
      </c>
      <c r="E209" s="3">
        <v>26226336251.166821</v>
      </c>
      <c r="F209" s="3">
        <v>2023</v>
      </c>
    </row>
    <row r="210" spans="1:6" x14ac:dyDescent="0.3">
      <c r="A210" s="3" t="s">
        <v>409</v>
      </c>
      <c r="B210" s="3" t="s">
        <v>67</v>
      </c>
      <c r="C210" s="3">
        <v>65422.460316666766</v>
      </c>
      <c r="D210" s="3">
        <v>2023</v>
      </c>
      <c r="E210" s="3">
        <v>387147091448.00244</v>
      </c>
      <c r="F210" s="3">
        <v>2023</v>
      </c>
    </row>
    <row r="211" spans="1:6" x14ac:dyDescent="0.3">
      <c r="A211" s="3" t="s">
        <v>83</v>
      </c>
      <c r="B211" s="3" t="s">
        <v>257</v>
      </c>
      <c r="C211" s="3">
        <v>2099.029548399642</v>
      </c>
      <c r="D211" s="3">
        <v>2023</v>
      </c>
      <c r="E211" s="3">
        <v>1554171854.3442566</v>
      </c>
      <c r="F211" s="3">
        <v>2023</v>
      </c>
    </row>
    <row r="212" spans="1:6" x14ac:dyDescent="0.3">
      <c r="A212" s="3" t="s">
        <v>573</v>
      </c>
      <c r="B212" s="3" t="s">
        <v>524</v>
      </c>
      <c r="C212" s="3">
        <v>634.73718955746392</v>
      </c>
      <c r="D212" s="3">
        <v>2023</v>
      </c>
      <c r="E212" s="3">
        <v>5580033029.2211046</v>
      </c>
      <c r="F212" s="3">
        <v>2023</v>
      </c>
    </row>
    <row r="213" spans="1:6" x14ac:dyDescent="0.3">
      <c r="A213" s="3" t="s">
        <v>467</v>
      </c>
      <c r="B213" s="3" t="s">
        <v>77</v>
      </c>
      <c r="C213" s="3">
        <v>4442.2496596277833</v>
      </c>
      <c r="D213" s="3">
        <v>2023</v>
      </c>
      <c r="E213" s="3">
        <v>28274665875.30024</v>
      </c>
      <c r="F213" s="3">
        <v>2023</v>
      </c>
    </row>
    <row r="214" spans="1:6" x14ac:dyDescent="0.3">
      <c r="A214" s="3" t="s">
        <v>365</v>
      </c>
      <c r="B214" s="3" t="s">
        <v>419</v>
      </c>
      <c r="C214" s="3">
        <v>41415.666963322146</v>
      </c>
      <c r="D214" s="3">
        <v>2021</v>
      </c>
      <c r="E214" s="3">
        <v>1408422586.4216962</v>
      </c>
      <c r="F214" s="3">
        <v>2021</v>
      </c>
    </row>
    <row r="215" spans="1:6" x14ac:dyDescent="0.3">
      <c r="A215" s="3" t="s">
        <v>435</v>
      </c>
      <c r="B215" s="3" t="s">
        <v>23</v>
      </c>
      <c r="C215" s="3">
        <v>509.0799895524479</v>
      </c>
      <c r="D215" s="3">
        <v>2023</v>
      </c>
      <c r="E215" s="3">
        <v>9236430682.6861134</v>
      </c>
      <c r="F215" s="3">
        <v>2023</v>
      </c>
    </row>
    <row r="216" spans="1:6" x14ac:dyDescent="0.3">
      <c r="A216" s="3" t="s">
        <v>261</v>
      </c>
      <c r="B216" s="3" t="s">
        <v>357</v>
      </c>
      <c r="C216" s="3">
        <v>7736.4638521117449</v>
      </c>
      <c r="D216" s="3">
        <v>2023</v>
      </c>
      <c r="E216" s="3">
        <v>51200118921.335686</v>
      </c>
      <c r="F216" s="3">
        <v>2023</v>
      </c>
    </row>
    <row r="217" spans="1:6" x14ac:dyDescent="0.3">
      <c r="A217" s="3" t="s">
        <v>48</v>
      </c>
      <c r="B217" s="3" t="s">
        <v>367</v>
      </c>
      <c r="C217" s="3">
        <v>1602.8084697006864</v>
      </c>
      <c r="D217" s="3">
        <v>2023</v>
      </c>
      <c r="E217" s="3">
        <v>1990332366411.5515</v>
      </c>
      <c r="F217" s="3">
        <v>2023</v>
      </c>
    </row>
    <row r="218" spans="1:6" x14ac:dyDescent="0.3">
      <c r="A218" s="3" t="s">
        <v>233</v>
      </c>
      <c r="B218" s="3" t="s">
        <v>51</v>
      </c>
      <c r="C218" s="3"/>
      <c r="D218" s="3"/>
      <c r="E218" s="3"/>
      <c r="F218" s="3"/>
    </row>
    <row r="219" spans="1:6" x14ac:dyDescent="0.3">
      <c r="A219" s="3" t="s">
        <v>255</v>
      </c>
      <c r="B219" s="3" t="s">
        <v>155</v>
      </c>
      <c r="C219" s="3">
        <v>1604.2659682503197</v>
      </c>
      <c r="D219" s="3">
        <v>2023</v>
      </c>
      <c r="E219" s="3">
        <v>1992334403857.4634</v>
      </c>
      <c r="F219" s="3">
        <v>2023</v>
      </c>
    </row>
    <row r="220" spans="1:6" x14ac:dyDescent="0.3">
      <c r="A220" s="3" t="s">
        <v>33</v>
      </c>
      <c r="B220" s="3" t="s">
        <v>163</v>
      </c>
      <c r="C220" s="3">
        <v>12626.818669652535</v>
      </c>
      <c r="D220" s="3">
        <v>2023</v>
      </c>
      <c r="E220" s="3">
        <v>253624843042.83075</v>
      </c>
      <c r="F220" s="3">
        <v>2023</v>
      </c>
    </row>
    <row r="221" spans="1:6" x14ac:dyDescent="0.3">
      <c r="A221" s="3" t="s">
        <v>205</v>
      </c>
      <c r="B221" s="3" t="s">
        <v>361</v>
      </c>
      <c r="C221" s="3">
        <v>1361.7324502646857</v>
      </c>
      <c r="D221" s="3">
        <v>2023</v>
      </c>
      <c r="E221" s="3">
        <v>315725838.98856896</v>
      </c>
      <c r="F221" s="3">
        <v>2023</v>
      </c>
    </row>
    <row r="222" spans="1:6" x14ac:dyDescent="0.3">
      <c r="A222" s="3" t="s">
        <v>413</v>
      </c>
      <c r="B222" s="3" t="s">
        <v>55</v>
      </c>
      <c r="C222" s="3">
        <v>7229.4096468599428</v>
      </c>
      <c r="D222" s="3">
        <v>2023</v>
      </c>
      <c r="E222" s="3">
        <v>4505628350.6704035</v>
      </c>
      <c r="F222" s="3">
        <v>2023</v>
      </c>
    </row>
    <row r="223" spans="1:6" x14ac:dyDescent="0.3">
      <c r="A223" s="3" t="s">
        <v>310</v>
      </c>
      <c r="B223" s="3" t="s">
        <v>126</v>
      </c>
      <c r="C223" s="3">
        <v>19217.473984898515</v>
      </c>
      <c r="D223" s="3">
        <v>2023</v>
      </c>
      <c r="E223" s="3">
        <v>104288234772.80817</v>
      </c>
      <c r="F223" s="3">
        <v>2023</v>
      </c>
    </row>
    <row r="224" spans="1:6" x14ac:dyDescent="0.3">
      <c r="A224" s="3" t="s">
        <v>304</v>
      </c>
      <c r="B224" s="3" t="s">
        <v>271</v>
      </c>
      <c r="C224" s="3">
        <v>25643.352291198964</v>
      </c>
      <c r="D224" s="3">
        <v>2023</v>
      </c>
      <c r="E224" s="3">
        <v>54387934678.43866</v>
      </c>
      <c r="F224" s="3">
        <v>2023</v>
      </c>
    </row>
    <row r="225" spans="1:6" x14ac:dyDescent="0.3">
      <c r="A225" s="3" t="s">
        <v>60</v>
      </c>
      <c r="B225" s="3" t="s">
        <v>235</v>
      </c>
      <c r="C225" s="3">
        <v>55521.432752774861</v>
      </c>
      <c r="D225" s="3">
        <v>2023</v>
      </c>
      <c r="E225" s="3">
        <v>585008905028.73572</v>
      </c>
      <c r="F225" s="3">
        <v>2023</v>
      </c>
    </row>
    <row r="226" spans="1:6" x14ac:dyDescent="0.3">
      <c r="A226" s="3" t="s">
        <v>535</v>
      </c>
      <c r="B226" s="3" t="s">
        <v>116</v>
      </c>
      <c r="C226" s="3">
        <v>4175.459321193588</v>
      </c>
      <c r="D226" s="3">
        <v>2023</v>
      </c>
      <c r="E226" s="3">
        <v>5055738006.2062626</v>
      </c>
      <c r="F226" s="3">
        <v>2023</v>
      </c>
    </row>
    <row r="227" spans="1:6" x14ac:dyDescent="0.3">
      <c r="A227" s="3" t="s">
        <v>297</v>
      </c>
      <c r="B227" s="3" t="s">
        <v>336</v>
      </c>
      <c r="C227" s="3">
        <v>34207.951281208123</v>
      </c>
      <c r="D227" s="3">
        <v>2023</v>
      </c>
      <c r="E227" s="3">
        <v>1408101898.5883701</v>
      </c>
      <c r="F227" s="3">
        <v>2023</v>
      </c>
    </row>
    <row r="228" spans="1:6" x14ac:dyDescent="0.3">
      <c r="A228" s="3" t="s">
        <v>406</v>
      </c>
      <c r="B228" s="3" t="s">
        <v>129</v>
      </c>
      <c r="C228" s="3">
        <v>16715.26509238888</v>
      </c>
      <c r="D228" s="3">
        <v>2023</v>
      </c>
      <c r="E228" s="3">
        <v>2002037445.9106932</v>
      </c>
      <c r="F228" s="3">
        <v>2023</v>
      </c>
    </row>
    <row r="229" spans="1:6" x14ac:dyDescent="0.3">
      <c r="A229" s="3" t="s">
        <v>149</v>
      </c>
      <c r="B229" s="3" t="s">
        <v>182</v>
      </c>
      <c r="C229" s="3">
        <v>754.57593926508252</v>
      </c>
      <c r="D229" s="3">
        <v>2021</v>
      </c>
      <c r="E229" s="3">
        <v>15674500383.098156</v>
      </c>
      <c r="F229" s="3">
        <v>2021</v>
      </c>
    </row>
    <row r="230" spans="1:6" x14ac:dyDescent="0.3">
      <c r="A230" s="3" t="s">
        <v>102</v>
      </c>
      <c r="B230" s="3" t="s">
        <v>190</v>
      </c>
      <c r="C230" s="3">
        <v>20406.729627606819</v>
      </c>
      <c r="D230" s="3">
        <v>2023</v>
      </c>
      <c r="E230" s="3">
        <v>939974780.10682523</v>
      </c>
      <c r="F230" s="3">
        <v>2023</v>
      </c>
    </row>
    <row r="231" spans="1:6" x14ac:dyDescent="0.3">
      <c r="A231" s="3" t="s">
        <v>499</v>
      </c>
      <c r="B231" s="3" t="s">
        <v>476</v>
      </c>
      <c r="C231" s="3">
        <v>599.4683862031419</v>
      </c>
      <c r="D231" s="3">
        <v>2023</v>
      </c>
      <c r="E231" s="3">
        <v>10957423661.064392</v>
      </c>
      <c r="F231" s="3">
        <v>2023</v>
      </c>
    </row>
    <row r="232" spans="1:6" x14ac:dyDescent="0.3">
      <c r="A232" s="3" t="s">
        <v>580</v>
      </c>
      <c r="B232" s="3" t="s">
        <v>305</v>
      </c>
      <c r="C232" s="3">
        <v>9577.0285534193481</v>
      </c>
      <c r="D232" s="3">
        <v>2023</v>
      </c>
      <c r="E232" s="3">
        <v>20183800841832.816</v>
      </c>
      <c r="F232" s="3">
        <v>2023</v>
      </c>
    </row>
    <row r="233" spans="1:6" x14ac:dyDescent="0.3">
      <c r="A233" s="3" t="s">
        <v>391</v>
      </c>
      <c r="B233" s="3" t="s">
        <v>414</v>
      </c>
      <c r="C233" s="3">
        <v>9992.5350040229714</v>
      </c>
      <c r="D233" s="3">
        <v>2023</v>
      </c>
      <c r="E233" s="3">
        <v>4569846962577.96</v>
      </c>
      <c r="F233" s="3">
        <v>2023</v>
      </c>
    </row>
    <row r="234" spans="1:6" x14ac:dyDescent="0.3">
      <c r="A234" s="3" t="s">
        <v>210</v>
      </c>
      <c r="B234" s="3" t="s">
        <v>311</v>
      </c>
      <c r="C234" s="3">
        <v>921.69312948482741</v>
      </c>
      <c r="D234" s="3">
        <v>2023</v>
      </c>
      <c r="E234" s="3">
        <v>8344824334.0366011</v>
      </c>
      <c r="F234" s="3">
        <v>2023</v>
      </c>
    </row>
    <row r="235" spans="1:6" x14ac:dyDescent="0.3">
      <c r="A235" s="3" t="s">
        <v>452</v>
      </c>
      <c r="B235" s="3" t="s">
        <v>362</v>
      </c>
      <c r="C235" s="3">
        <v>6384.8071807969909</v>
      </c>
      <c r="D235" s="3">
        <v>2023</v>
      </c>
      <c r="E235" s="3">
        <v>458437321749.60815</v>
      </c>
      <c r="F235" s="3">
        <v>2023</v>
      </c>
    </row>
    <row r="236" spans="1:6" x14ac:dyDescent="0.3">
      <c r="A236" s="3" t="s">
        <v>36</v>
      </c>
      <c r="B236" s="3" t="s">
        <v>38</v>
      </c>
      <c r="C236" s="3">
        <v>1441.2680608360777</v>
      </c>
      <c r="D236" s="3">
        <v>2023</v>
      </c>
      <c r="E236" s="3">
        <v>14619564549.617371</v>
      </c>
      <c r="F236" s="3">
        <v>2023</v>
      </c>
    </row>
    <row r="237" spans="1:6" x14ac:dyDescent="0.3">
      <c r="A237" s="3" t="s">
        <v>424</v>
      </c>
      <c r="B237" s="3" t="s">
        <v>216</v>
      </c>
      <c r="C237" s="3">
        <v>8906.3956481944806</v>
      </c>
      <c r="D237" s="3">
        <v>2023</v>
      </c>
      <c r="E237" s="3">
        <v>58034964683.20005</v>
      </c>
      <c r="F237" s="3">
        <v>2023</v>
      </c>
    </row>
    <row r="238" spans="1:6" x14ac:dyDescent="0.3">
      <c r="A238" s="3" t="s">
        <v>123</v>
      </c>
      <c r="B238" s="3" t="s">
        <v>501</v>
      </c>
      <c r="C238" s="3">
        <v>8872.2451475553062</v>
      </c>
      <c r="D238" s="3">
        <v>2023</v>
      </c>
      <c r="E238" s="3">
        <v>5755987306504.3213</v>
      </c>
      <c r="F238" s="3">
        <v>2023</v>
      </c>
    </row>
    <row r="239" spans="1:6" x14ac:dyDescent="0.3">
      <c r="A239" s="3" t="s">
        <v>549</v>
      </c>
      <c r="B239" s="3" t="s">
        <v>234</v>
      </c>
      <c r="C239" s="3">
        <v>1360.5117383685515</v>
      </c>
      <c r="D239" s="3">
        <v>2023</v>
      </c>
      <c r="E239" s="3">
        <v>1851106829.1772978</v>
      </c>
      <c r="F239" s="3">
        <v>2023</v>
      </c>
    </row>
    <row r="240" spans="1:6" x14ac:dyDescent="0.3">
      <c r="A240" s="3" t="s">
        <v>107</v>
      </c>
      <c r="B240" s="3" t="s">
        <v>375</v>
      </c>
      <c r="C240" s="3">
        <v>4146.9653843187261</v>
      </c>
      <c r="D240" s="3">
        <v>2023</v>
      </c>
      <c r="E240" s="3">
        <v>1765327234796.3921</v>
      </c>
      <c r="F240" s="3">
        <v>2023</v>
      </c>
    </row>
    <row r="241" spans="1:6" x14ac:dyDescent="0.3">
      <c r="A241" s="3" t="s">
        <v>526</v>
      </c>
      <c r="B241" s="3" t="s">
        <v>509</v>
      </c>
      <c r="C241" s="3">
        <v>4356.7715745449286</v>
      </c>
      <c r="D241" s="3">
        <v>2022</v>
      </c>
      <c r="E241" s="3">
        <v>465555896.91272199</v>
      </c>
      <c r="F241" s="3">
        <v>2022</v>
      </c>
    </row>
    <row r="242" spans="1:6" x14ac:dyDescent="0.3">
      <c r="A242" s="3" t="s">
        <v>6</v>
      </c>
      <c r="B242" s="3" t="s">
        <v>74</v>
      </c>
      <c r="C242" s="3">
        <v>2098.8459646421184</v>
      </c>
      <c r="D242" s="3">
        <v>2023</v>
      </c>
      <c r="E242" s="3">
        <v>4068716856200.5288</v>
      </c>
      <c r="F242" s="3">
        <v>2023</v>
      </c>
    </row>
    <row r="243" spans="1:6" x14ac:dyDescent="0.3">
      <c r="A243" s="3" t="s">
        <v>195</v>
      </c>
      <c r="B243" s="3" t="s">
        <v>407</v>
      </c>
      <c r="C243" s="3">
        <v>1604.2659682503195</v>
      </c>
      <c r="D243" s="3">
        <v>2023</v>
      </c>
      <c r="E243" s="3">
        <v>1992334403857.4631</v>
      </c>
      <c r="F243" s="3">
        <v>2023</v>
      </c>
    </row>
    <row r="244" spans="1:6" x14ac:dyDescent="0.3">
      <c r="A244" s="3" t="s">
        <v>542</v>
      </c>
      <c r="B244" s="3" t="s">
        <v>146</v>
      </c>
      <c r="C244" s="3">
        <v>14416.235993420301</v>
      </c>
      <c r="D244" s="3">
        <v>2023</v>
      </c>
      <c r="E244" s="3">
        <v>22128014027.032578</v>
      </c>
      <c r="F244" s="3">
        <v>2023</v>
      </c>
    </row>
    <row r="245" spans="1:6" x14ac:dyDescent="0.3">
      <c r="A245" s="3" t="s">
        <v>176</v>
      </c>
      <c r="B245" s="3" t="s">
        <v>15</v>
      </c>
      <c r="C245" s="3">
        <v>3901.9846349506679</v>
      </c>
      <c r="D245" s="3">
        <v>2023</v>
      </c>
      <c r="E245" s="3">
        <v>48611794724.789017</v>
      </c>
      <c r="F245" s="3">
        <v>2023</v>
      </c>
    </row>
    <row r="246" spans="1:6" x14ac:dyDescent="0.3">
      <c r="A246" s="3" t="s">
        <v>99</v>
      </c>
      <c r="B246" s="3" t="s">
        <v>346</v>
      </c>
      <c r="C246" s="3">
        <v>14630.372642844919</v>
      </c>
      <c r="D246" s="3">
        <v>2023</v>
      </c>
      <c r="E246" s="3">
        <v>1248351176123.3855</v>
      </c>
      <c r="F246" s="3">
        <v>2023</v>
      </c>
    </row>
    <row r="247" spans="1:6" x14ac:dyDescent="0.3">
      <c r="A247" s="3" t="s">
        <v>355</v>
      </c>
      <c r="B247" s="3" t="s">
        <v>79</v>
      </c>
      <c r="C247" s="3">
        <v>4111.5403505877639</v>
      </c>
      <c r="D247" s="3">
        <v>2023</v>
      </c>
      <c r="E247" s="3">
        <v>46855113.835298158</v>
      </c>
      <c r="F247" s="3">
        <v>2023</v>
      </c>
    </row>
    <row r="248" spans="1:6" x14ac:dyDescent="0.3">
      <c r="A248" s="3" t="s">
        <v>464</v>
      </c>
      <c r="B248" s="3" t="s">
        <v>373</v>
      </c>
      <c r="C248" s="3">
        <v>1080.78552246094</v>
      </c>
      <c r="D248" s="3">
        <v>2023</v>
      </c>
      <c r="E248" s="3">
        <v>70643261677.636261</v>
      </c>
      <c r="F248" s="3">
        <v>2023</v>
      </c>
    </row>
    <row r="249" spans="1:6" x14ac:dyDescent="0.3">
      <c r="A249" s="3" t="s">
        <v>566</v>
      </c>
      <c r="B249" s="3" t="s">
        <v>134</v>
      </c>
      <c r="C249" s="3">
        <v>956.25178688253857</v>
      </c>
      <c r="D249" s="3">
        <v>2023</v>
      </c>
      <c r="E249" s="3">
        <v>46456943698.424309</v>
      </c>
      <c r="F249" s="3">
        <v>2023</v>
      </c>
    </row>
    <row r="250" spans="1:6" x14ac:dyDescent="0.3">
      <c r="A250" s="3" t="s">
        <v>353</v>
      </c>
      <c r="B250" s="3" t="s">
        <v>411</v>
      </c>
      <c r="C250" s="3">
        <v>2207.00927734375</v>
      </c>
      <c r="D250" s="3">
        <v>2023</v>
      </c>
      <c r="E250" s="3">
        <v>76141822182.014282</v>
      </c>
      <c r="F250" s="3">
        <v>2023</v>
      </c>
    </row>
    <row r="251" spans="1:6" x14ac:dyDescent="0.3">
      <c r="A251" s="3" t="s">
        <v>137</v>
      </c>
      <c r="B251" s="3" t="s">
        <v>487</v>
      </c>
      <c r="C251" s="3">
        <v>9801.9059477985884</v>
      </c>
      <c r="D251" s="3">
        <v>2023</v>
      </c>
      <c r="E251" s="3">
        <v>27549120233805.746</v>
      </c>
      <c r="F251" s="3">
        <v>2023</v>
      </c>
    </row>
    <row r="252" spans="1:6" x14ac:dyDescent="0.3">
      <c r="A252" s="3" t="s">
        <v>431</v>
      </c>
      <c r="B252" s="3" t="s">
        <v>594</v>
      </c>
      <c r="C252" s="3">
        <v>18108.693558116032</v>
      </c>
      <c r="D252" s="3">
        <v>2023</v>
      </c>
      <c r="E252" s="3">
        <v>61988013788.335449</v>
      </c>
      <c r="F252" s="3">
        <v>2023</v>
      </c>
    </row>
    <row r="253" spans="1:6" x14ac:dyDescent="0.3">
      <c r="A253" s="3" t="s">
        <v>328</v>
      </c>
      <c r="B253" s="3" t="s">
        <v>506</v>
      </c>
      <c r="C253" s="3">
        <v>65020.352928573688</v>
      </c>
      <c r="D253" s="3">
        <v>2023</v>
      </c>
      <c r="E253" s="3">
        <v>21776284673936.199</v>
      </c>
      <c r="F253" s="3">
        <v>2023</v>
      </c>
    </row>
    <row r="254" spans="1:6" x14ac:dyDescent="0.3">
      <c r="A254" s="3" t="s">
        <v>256</v>
      </c>
      <c r="B254" s="3" t="s">
        <v>131</v>
      </c>
      <c r="C254" s="3">
        <v>3604.112829205716</v>
      </c>
      <c r="D254" s="3">
        <v>2023</v>
      </c>
      <c r="E254" s="3">
        <v>131234217776.52875</v>
      </c>
      <c r="F254" s="3">
        <v>2023</v>
      </c>
    </row>
    <row r="255" spans="1:6" x14ac:dyDescent="0.3">
      <c r="A255" s="3" t="s">
        <v>43</v>
      </c>
      <c r="B255" s="3" t="s">
        <v>86</v>
      </c>
      <c r="C255" s="3">
        <v>9170.7494673276051</v>
      </c>
      <c r="D255" s="3">
        <v>2023</v>
      </c>
      <c r="E255" s="3">
        <v>950988378.2629379</v>
      </c>
      <c r="F255" s="3">
        <v>2023</v>
      </c>
    </row>
    <row r="256" spans="1:6" x14ac:dyDescent="0.3">
      <c r="A256" s="3" t="s">
        <v>65</v>
      </c>
      <c r="B256" s="3" t="s">
        <v>264</v>
      </c>
      <c r="C256" s="3"/>
      <c r="D256" s="3"/>
      <c r="E256" s="3"/>
      <c r="F256" s="3"/>
    </row>
    <row r="257" spans="1:6" x14ac:dyDescent="0.3">
      <c r="A257" s="3" t="s">
        <v>268</v>
      </c>
      <c r="B257" s="3" t="s">
        <v>488</v>
      </c>
      <c r="C257" s="3"/>
      <c r="D257" s="3"/>
      <c r="E257" s="3"/>
      <c r="F257" s="3"/>
    </row>
    <row r="258" spans="1:6" x14ac:dyDescent="0.3">
      <c r="A258" s="3" t="s">
        <v>350</v>
      </c>
      <c r="B258" s="3" t="s">
        <v>115</v>
      </c>
      <c r="C258" s="3">
        <v>35758.794755452975</v>
      </c>
      <c r="D258" s="3">
        <v>2021</v>
      </c>
      <c r="E258" s="3">
        <v>3800802294.557097</v>
      </c>
      <c r="F258" s="3">
        <v>2021</v>
      </c>
    </row>
    <row r="259" spans="1:6" x14ac:dyDescent="0.3">
      <c r="A259" s="3" t="s">
        <v>321</v>
      </c>
      <c r="B259" s="3" t="s">
        <v>517</v>
      </c>
      <c r="C259" s="3">
        <v>3817.1976678304482</v>
      </c>
      <c r="D259" s="3">
        <v>2023</v>
      </c>
      <c r="E259" s="3">
        <v>377364153384.16687</v>
      </c>
      <c r="F259" s="3">
        <v>2023</v>
      </c>
    </row>
    <row r="260" spans="1:6" x14ac:dyDescent="0.3">
      <c r="A260" s="3" t="s">
        <v>515</v>
      </c>
      <c r="B260" s="3" t="s">
        <v>103</v>
      </c>
      <c r="C260" s="3">
        <v>2517.2251848033593</v>
      </c>
      <c r="D260" s="3">
        <v>2023</v>
      </c>
      <c r="E260" s="3">
        <v>842026927.66783249</v>
      </c>
      <c r="F260" s="3">
        <v>2023</v>
      </c>
    </row>
    <row r="261" spans="1:6" x14ac:dyDescent="0.3">
      <c r="A261" s="3" t="s">
        <v>484</v>
      </c>
      <c r="B261" s="3" t="s">
        <v>583</v>
      </c>
      <c r="C261" s="3">
        <v>11567.238560214006</v>
      </c>
      <c r="D261" s="3">
        <v>2023</v>
      </c>
      <c r="E261" s="3">
        <v>92827055067884.391</v>
      </c>
      <c r="F261" s="3">
        <v>2023</v>
      </c>
    </row>
    <row r="262" spans="1:6" x14ac:dyDescent="0.3">
      <c r="A262" s="3" t="s">
        <v>153</v>
      </c>
      <c r="B262" s="3" t="s">
        <v>393</v>
      </c>
      <c r="C262" s="3">
        <v>3822.1602635562426</v>
      </c>
      <c r="D262" s="3">
        <v>2023</v>
      </c>
      <c r="E262" s="3">
        <v>862588950.43963635</v>
      </c>
      <c r="F262" s="3">
        <v>2023</v>
      </c>
    </row>
    <row r="263" spans="1:6" x14ac:dyDescent="0.3">
      <c r="A263" s="3" t="s">
        <v>354</v>
      </c>
      <c r="B263" s="3" t="s">
        <v>179</v>
      </c>
      <c r="C263" s="3">
        <v>4854.3335105347969</v>
      </c>
      <c r="D263" s="3">
        <v>2023</v>
      </c>
      <c r="E263" s="3">
        <v>8526025165.2320433</v>
      </c>
      <c r="F263" s="3">
        <v>2023</v>
      </c>
    </row>
    <row r="264" spans="1:6" x14ac:dyDescent="0.3">
      <c r="A264" s="3" t="s">
        <v>570</v>
      </c>
      <c r="B264" s="3" t="s">
        <v>11</v>
      </c>
      <c r="C264" s="3"/>
      <c r="D264" s="3"/>
      <c r="E264" s="3"/>
      <c r="F264" s="3"/>
    </row>
    <row r="265" spans="1:6" x14ac:dyDescent="0.3">
      <c r="A265" s="3" t="s">
        <v>395</v>
      </c>
      <c r="B265" s="3" t="s">
        <v>319</v>
      </c>
      <c r="C265" s="3">
        <v>6006.45285746237</v>
      </c>
      <c r="D265" s="3">
        <v>2023</v>
      </c>
      <c r="E265" s="3">
        <v>362876816124.89606</v>
      </c>
      <c r="F265" s="3">
        <v>2023</v>
      </c>
    </row>
    <row r="266" spans="1:6" x14ac:dyDescent="0.3">
      <c r="A266" s="3" t="s">
        <v>7</v>
      </c>
      <c r="B266" s="3" t="s">
        <v>351</v>
      </c>
      <c r="C266" s="3">
        <v>1347.2413383869682</v>
      </c>
      <c r="D266" s="3">
        <v>2023</v>
      </c>
      <c r="E266" s="3">
        <v>27712400006.147942</v>
      </c>
      <c r="F266" s="3">
        <v>2023</v>
      </c>
    </row>
    <row r="267" spans="1:6" x14ac:dyDescent="0.3">
      <c r="A267" s="3" t="s">
        <v>603</v>
      </c>
      <c r="B267" s="3" t="s">
        <v>282</v>
      </c>
      <c r="C267" s="3">
        <v>1383.2331296118007</v>
      </c>
      <c r="D267" s="3">
        <v>2023</v>
      </c>
      <c r="E267" s="3">
        <v>23052145847.330669</v>
      </c>
      <c r="F267" s="3">
        <v>2023</v>
      </c>
    </row>
    <row r="268" spans="1:6" x14ac:dyDescent="0.3">
      <c r="A268" s="2"/>
    </row>
    <row r="271" spans="1:6" x14ac:dyDescent="0.3">
      <c r="A271" t="s">
        <v>522</v>
      </c>
      <c r="B271" t="s">
        <v>332</v>
      </c>
    </row>
    <row r="272" spans="1:6" x14ac:dyDescent="0.3">
      <c r="A272" t="s">
        <v>53</v>
      </c>
      <c r="B272" s="1">
        <v>45589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 (2)</vt:lpstr>
      <vt:lpstr>df</vt:lpstr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VEHI</dc:creator>
  <cp:lastModifiedBy>Loua Aurel De Vince Vehi</cp:lastModifiedBy>
  <dcterms:created xsi:type="dcterms:W3CDTF">2024-10-28T15:56:02Z</dcterms:created>
  <dcterms:modified xsi:type="dcterms:W3CDTF">2024-10-29T08:25:30Z</dcterms:modified>
</cp:coreProperties>
</file>