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cgov-my.sharepoint.com/personal/natasha_brohier_agriculture_vic_gov_au/Documents/Sequencing/Illumina/Novaseq11-Jan2023/"/>
    </mc:Choice>
  </mc:AlternateContent>
  <xr:revisionPtr revIDLastSave="245" documentId="8_{F678200D-F1BB-4ED9-BF9D-FDC598989CC0}" xr6:coauthVersionLast="47" xr6:coauthVersionMax="47" xr10:uidLastSave="{083DAC8D-AE89-4240-BC69-87EEBDF1C375}"/>
  <bookViews>
    <workbookView xWindow="15015" yWindow="-16320" windowWidth="29040" windowHeight="15840" xr2:uid="{F8FBE96E-C506-4487-ACE1-C2203DF4F662}"/>
  </bookViews>
  <sheets>
    <sheet name="Sheet1" sheetId="1" r:id="rId1"/>
    <sheet name="qub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2" l="1"/>
  <c r="M68" i="2"/>
  <c r="M65" i="2"/>
  <c r="M62" i="2"/>
  <c r="M55" i="2"/>
  <c r="M52" i="2"/>
  <c r="M45" i="2"/>
  <c r="M48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44" i="2"/>
  <c r="F72" i="2"/>
  <c r="J69" i="2"/>
  <c r="J68" i="2"/>
  <c r="J65" i="2"/>
  <c r="J62" i="2"/>
  <c r="J55" i="2"/>
  <c r="J52" i="2"/>
  <c r="J48" i="2"/>
  <c r="J45" i="2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U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6" i="1"/>
  <c r="S36" i="1"/>
</calcChain>
</file>

<file path=xl/sharedStrings.xml><?xml version="1.0" encoding="utf-8"?>
<sst xmlns="http://schemas.openxmlformats.org/spreadsheetml/2006/main" count="1718" uniqueCount="643">
  <si>
    <t>SA29</t>
  </si>
  <si>
    <t>VIC29</t>
  </si>
  <si>
    <t>H</t>
  </si>
  <si>
    <t>SA21</t>
  </si>
  <si>
    <t>VIC26</t>
  </si>
  <si>
    <t>G</t>
  </si>
  <si>
    <t>SA5</t>
  </si>
  <si>
    <t>VIC22</t>
  </si>
  <si>
    <t>F</t>
  </si>
  <si>
    <t>SA1</t>
  </si>
  <si>
    <t>VIC12</t>
  </si>
  <si>
    <t>E</t>
  </si>
  <si>
    <t>mve84</t>
  </si>
  <si>
    <t>V94</t>
  </si>
  <si>
    <t>VIC11</t>
  </si>
  <si>
    <t>D</t>
  </si>
  <si>
    <t>mve70</t>
  </si>
  <si>
    <t>VIC50</t>
  </si>
  <si>
    <t>VIC9</t>
  </si>
  <si>
    <t>C</t>
  </si>
  <si>
    <t>mve56</t>
  </si>
  <si>
    <t>VIC41</t>
  </si>
  <si>
    <t>VIC6</t>
  </si>
  <si>
    <t>B</t>
  </si>
  <si>
    <t>mve50</t>
  </si>
  <si>
    <t>VIC36</t>
  </si>
  <si>
    <t>VIC1</t>
  </si>
  <si>
    <t>A</t>
  </si>
  <si>
    <t>mve POSITIVE</t>
  </si>
  <si>
    <t>SA samples</t>
  </si>
  <si>
    <t>VIC samples</t>
  </si>
  <si>
    <t>Samples</t>
  </si>
  <si>
    <t>VIC94</t>
  </si>
  <si>
    <t>mve2-06</t>
  </si>
  <si>
    <t>mve2-10</t>
  </si>
  <si>
    <t>mve2-15</t>
  </si>
  <si>
    <t>mve2-41</t>
  </si>
  <si>
    <t>mve2-45</t>
  </si>
  <si>
    <t>kujin</t>
  </si>
  <si>
    <t>Australian Biosecurity Genomic Database for Notifiable Animal Pathogens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</si>
  <si>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</si>
  <si>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</si>
  <si>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</si>
  <si>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</si>
  <si>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</si>
  <si>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</si>
  <si>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</si>
  <si>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</si>
  <si>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</si>
  <si>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</si>
  <si>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</si>
  <si>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</si>
  <si>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</si>
  <si>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</si>
  <si>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</si>
  <si>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</si>
  <si>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</si>
  <si>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</si>
  <si>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</si>
  <si>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</si>
  <si>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</si>
  <si>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</si>
  <si>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</si>
  <si>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</si>
  <si>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</si>
  <si>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</si>
  <si>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</si>
  <si>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</si>
  <si>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</si>
  <si>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</si>
  <si>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</si>
  <si>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</si>
  <si>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</si>
  <si>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</si>
  <si>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</si>
  <si>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</si>
  <si>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</si>
  <si>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</si>
  <si>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</si>
  <si>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</si>
  <si>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</si>
  <si>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</si>
  <si>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</si>
  <si>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</si>
  <si>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</si>
  <si>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</si>
  <si>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</si>
  <si>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</si>
  <si>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</si>
  <si>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</si>
  <si>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</si>
  <si>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</si>
  <si>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</si>
  <si>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</si>
  <si>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</si>
  <si>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</si>
  <si>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</si>
  <si>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</si>
  <si>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</si>
  <si>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</si>
  <si>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</si>
  <si>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</si>
  <si>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</si>
  <si>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</si>
  <si>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</si>
  <si>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</si>
  <si>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</si>
  <si>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</si>
  <si>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</si>
  <si>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</si>
  <si>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</si>
  <si>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</si>
  <si>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</si>
  <si>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</si>
  <si>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</si>
  <si>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</si>
  <si>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</si>
  <si>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</si>
  <si>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</si>
  <si>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</si>
  <si>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</si>
  <si>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</si>
  <si>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</si>
  <si>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</si>
  <si>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</si>
  <si>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</si>
  <si>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</si>
  <si>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</si>
  <si>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</si>
  <si>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</si>
  <si>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</si>
  <si>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</si>
  <si>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</si>
  <si>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</si>
  <si>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</si>
  <si>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</si>
  <si>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Tecan_Universal_RNA-Seq-UDI_BP001</t>
  </si>
  <si>
    <t>Tecan</t>
  </si>
  <si>
    <t>Universal_RNA-Seq-UDI</t>
  </si>
  <si>
    <t>BP001</t>
  </si>
  <si>
    <t>CGCTACAT</t>
  </si>
  <si>
    <t>AACCTACG</t>
  </si>
  <si>
    <t>Tecan_Universal_RNA-Seq-UDI_BP002</t>
  </si>
  <si>
    <t>BP002</t>
  </si>
  <si>
    <t>AATCCAGC</t>
  </si>
  <si>
    <t>GCATCCTA</t>
  </si>
  <si>
    <t>Tecan_Universal_RNA-Seq-UDI_BP003</t>
  </si>
  <si>
    <t>BP003</t>
  </si>
  <si>
    <t>CGTCTAAC</t>
  </si>
  <si>
    <t>CAACGAGT</t>
  </si>
  <si>
    <t>Tecan_Universal_RNA-Seq-UDI_BP004</t>
  </si>
  <si>
    <t>BP004</t>
  </si>
  <si>
    <t>AACTCGGA</t>
  </si>
  <si>
    <t>TGCAAGAC</t>
  </si>
  <si>
    <t>Tecan_Universal_RNA-Seq-UDI_BP005</t>
  </si>
  <si>
    <t>BP005</t>
  </si>
  <si>
    <t>GTCGAGAA</t>
  </si>
  <si>
    <t>CTTACAGC</t>
  </si>
  <si>
    <t>Tecan_Universal_RNA-Seq-UDI_BP006</t>
  </si>
  <si>
    <t>BP006</t>
  </si>
  <si>
    <t>ACAACAGC</t>
  </si>
  <si>
    <t>ACCGACAA</t>
  </si>
  <si>
    <t>Tecan_Universal_RNA-Seq-UDI_BP007</t>
  </si>
  <si>
    <t>BP007</t>
  </si>
  <si>
    <t>ATGACAGG</t>
  </si>
  <si>
    <t>ACATGCCA</t>
  </si>
  <si>
    <t>Tecan_Universal_RNA-Seq-UDI_BP008</t>
  </si>
  <si>
    <t>BP008</t>
  </si>
  <si>
    <t>GCACACAA</t>
  </si>
  <si>
    <t>GAGCAATC</t>
  </si>
  <si>
    <t>Tecan_Universal_RNA-Seq-UDI_BP009</t>
  </si>
  <si>
    <t>BP009</t>
  </si>
  <si>
    <t>CTCCTAGT</t>
  </si>
  <si>
    <t>CCTCATCT</t>
  </si>
  <si>
    <t>Tecan_Universal_RNA-Seq-UDI_BP010</t>
  </si>
  <si>
    <t>BP010</t>
  </si>
  <si>
    <t>TCTTCGAC</t>
  </si>
  <si>
    <t>TACTGCTC</t>
  </si>
  <si>
    <t>Tecan_Universal_RNA-Seq-UDI_BP011</t>
  </si>
  <si>
    <t>BP011</t>
  </si>
  <si>
    <t>GACTACGA</t>
  </si>
  <si>
    <t>TTACCGAC</t>
  </si>
  <si>
    <t>Tecan_Universal_RNA-Seq-UDI_BP012</t>
  </si>
  <si>
    <t>BP012</t>
  </si>
  <si>
    <t>ACTCCTAC</t>
  </si>
  <si>
    <t>CCGTAACT</t>
  </si>
  <si>
    <t>Tecan_Universal_RNA-Seq-UDI_BP013</t>
  </si>
  <si>
    <t>BP013</t>
  </si>
  <si>
    <t>CTTCCTTC</t>
  </si>
  <si>
    <t>TTCCAGGT</t>
  </si>
  <si>
    <t>Tecan_Universal_RNA-Seq-UDI_BP014</t>
  </si>
  <si>
    <t>BP014</t>
  </si>
  <si>
    <t>ACCATCCT</t>
  </si>
  <si>
    <t>CCATGAAC</t>
  </si>
  <si>
    <t>Tecan_Universal_RNA-Seq-UDI_BP015</t>
  </si>
  <si>
    <t>BP015</t>
  </si>
  <si>
    <t>CGTCCATT</t>
  </si>
  <si>
    <t>TTCCTCCT</t>
  </si>
  <si>
    <t>Tecan_Universal_RNA-Seq-UDI_BP016</t>
  </si>
  <si>
    <t>BP016</t>
  </si>
  <si>
    <t>AACTTGCC</t>
  </si>
  <si>
    <t>CCAACTTC</t>
  </si>
  <si>
    <t>Tecan_Universal_RNA-Seq-UDI_BP017</t>
  </si>
  <si>
    <t>BP017</t>
  </si>
  <si>
    <t>GTACACCT</t>
  </si>
  <si>
    <t>GAGACCAA</t>
  </si>
  <si>
    <t>Tecan_Universal_RNA-Seq-UDI_BP018</t>
  </si>
  <si>
    <t>BP018</t>
  </si>
  <si>
    <t>ACGAGAAC</t>
  </si>
  <si>
    <t>ACAGTTCG</t>
  </si>
  <si>
    <t>Tecan_Universal_RNA-Seq-UDI_BP019</t>
  </si>
  <si>
    <t>BP019</t>
  </si>
  <si>
    <t>CGACCTAA</t>
  </si>
  <si>
    <t>CTAACCTG</t>
  </si>
  <si>
    <t>Tecan_Universal_RNA-Seq-UDI_BP020</t>
  </si>
  <si>
    <t>BP020</t>
  </si>
  <si>
    <t>TACATCGG</t>
  </si>
  <si>
    <t>TCCGATCA</t>
  </si>
  <si>
    <t>Tecan_Universal_RNA-Seq-UDI_BP021</t>
  </si>
  <si>
    <t>BP021</t>
  </si>
  <si>
    <t>ATCGTCTC</t>
  </si>
  <si>
    <t>AGAAGGAC</t>
  </si>
  <si>
    <t>Tecan_Universal_RNA-Seq-UDI_BP022</t>
  </si>
  <si>
    <t>BP022</t>
  </si>
  <si>
    <t>CCAACACT</t>
  </si>
  <si>
    <t>GACGAACT</t>
  </si>
  <si>
    <t>Tecan_Universal_RNA-Seq-UDI_BP023</t>
  </si>
  <si>
    <t>BP023</t>
  </si>
  <si>
    <t>TCTAGGAG</t>
  </si>
  <si>
    <t>TTGCAACG</t>
  </si>
  <si>
    <t>Tecan_Universal_RNA-Seq-UDI_BP024</t>
  </si>
  <si>
    <t>BP024</t>
  </si>
  <si>
    <t>CTCGAACA</t>
  </si>
  <si>
    <t>CCAACGAA</t>
  </si>
  <si>
    <t>Tecan_Universal_RNA-Seq-UDI_BP025</t>
  </si>
  <si>
    <t>BP025</t>
  </si>
  <si>
    <t>ACGGACTT</t>
  </si>
  <si>
    <t>ATCGGAGA</t>
  </si>
  <si>
    <t>Tecan_Universal_RNA-Seq-UDI_BP026</t>
  </si>
  <si>
    <t>BP026</t>
  </si>
  <si>
    <t>CTAAGACC</t>
  </si>
  <si>
    <t>CCTAACAG</t>
  </si>
  <si>
    <t>Tecan_Universal_RNA-Seq-UDI_BP027</t>
  </si>
  <si>
    <t>BP027</t>
  </si>
  <si>
    <t>AACCGAAC</t>
  </si>
  <si>
    <t>CATACTCG</t>
  </si>
  <si>
    <t>Tecan_Universal_RNA-Seq-UDI_BP028</t>
  </si>
  <si>
    <t>BP028</t>
  </si>
  <si>
    <t>CCTTAGGT</t>
  </si>
  <si>
    <t>TGCCTCAA</t>
  </si>
  <si>
    <t>Tecan_Universal_RNA-Seq-UDI_BP029</t>
  </si>
  <si>
    <t>BP029</t>
  </si>
  <si>
    <t>CCTATACC</t>
  </si>
  <si>
    <t>TACAGAGC</t>
  </si>
  <si>
    <t>Tecan_Universal_RNA-Seq-UDI_BP030</t>
  </si>
  <si>
    <t>BP030</t>
  </si>
  <si>
    <t>AACGCCTT</t>
  </si>
  <si>
    <t>CGAGAGAA</t>
  </si>
  <si>
    <t>Tecan_Universal_RNA-Seq-UDI_BP031</t>
  </si>
  <si>
    <t>BP031</t>
  </si>
  <si>
    <t>TCCATTGC</t>
  </si>
  <si>
    <t>AGGTAGGA</t>
  </si>
  <si>
    <t>Tecan_Universal_RNA-Seq-UDI_BP032</t>
  </si>
  <si>
    <t>BP032</t>
  </si>
  <si>
    <t>CAAGCCAA</t>
  </si>
  <si>
    <t>GAACGAAG</t>
  </si>
  <si>
    <t>Tecan_Universal_RNA-Seq-UDI_BP033</t>
  </si>
  <si>
    <t>BP033</t>
  </si>
  <si>
    <t>AGGTTCCT</t>
  </si>
  <si>
    <t>TCGAACCT</t>
  </si>
  <si>
    <t>Tecan_Universal_RNA-Seq-UDI_BP034</t>
  </si>
  <si>
    <t>BP034</t>
  </si>
  <si>
    <t>GAACCTTC</t>
  </si>
  <si>
    <t>CAAGGTAC</t>
  </si>
  <si>
    <t>Tecan_Universal_RNA-Seq-UDI_BP035</t>
  </si>
  <si>
    <t>BP035</t>
  </si>
  <si>
    <t>AAGTCCTC</t>
  </si>
  <si>
    <t>AGCTACCA</t>
  </si>
  <si>
    <t>Tecan_Universal_RNA-Seq-UDI_BP036</t>
  </si>
  <si>
    <t>BP036</t>
  </si>
  <si>
    <t>CCACAACA</t>
  </si>
  <si>
    <t>CATCCAAG</t>
  </si>
  <si>
    <t>Tecan_Universal_RNA-Seq-UDI_BP037</t>
  </si>
  <si>
    <t>BP037</t>
  </si>
  <si>
    <t>ATAACGCC</t>
  </si>
  <si>
    <t>CTCACCAA</t>
  </si>
  <si>
    <t>Tecan_Universal_RNA-Seq-UDI_BP038</t>
  </si>
  <si>
    <t>BP038</t>
  </si>
  <si>
    <t>CCGGAATA</t>
  </si>
  <si>
    <t>TCAGTAGG</t>
  </si>
  <si>
    <t>Tecan_Universal_RNA-Seq-UDI_BP039</t>
  </si>
  <si>
    <t>BP039</t>
  </si>
  <si>
    <t>CCAAGTAG</t>
  </si>
  <si>
    <t>GAACGTGA</t>
  </si>
  <si>
    <t>Tecan_Universal_RNA-Seq-UDI_BP040</t>
  </si>
  <si>
    <t>BP040</t>
  </si>
  <si>
    <t>AAGGACCA</t>
  </si>
  <si>
    <t>AGGAACAC</t>
  </si>
  <si>
    <t>Tecan_Universal_RNA-Seq-UDI_BP041</t>
  </si>
  <si>
    <t>BP041</t>
  </si>
  <si>
    <t>ACGCTTCT</t>
  </si>
  <si>
    <t>CCTAAGTC</t>
  </si>
  <si>
    <t>Tecan_Universal_RNA-Seq-UDI_BP042</t>
  </si>
  <si>
    <t>BP042</t>
  </si>
  <si>
    <t>CTATCCAC</t>
  </si>
  <si>
    <t>AACGCACA</t>
  </si>
  <si>
    <t>Tecan_Universal_RNA-Seq-UDI_BP043</t>
  </si>
  <si>
    <t>BP043</t>
  </si>
  <si>
    <t>TGACAACC</t>
  </si>
  <si>
    <t>GTCAACAG</t>
  </si>
  <si>
    <t>Tecan_Universal_RNA-Seq-UDI_BP044</t>
  </si>
  <si>
    <t>BP044</t>
  </si>
  <si>
    <t>CAGTGCTT</t>
  </si>
  <si>
    <t>ACACCTCA</t>
  </si>
  <si>
    <t>Tecan_Universal_RNA-Seq-UDI_BP045</t>
  </si>
  <si>
    <t>BP045</t>
  </si>
  <si>
    <t>TCACTCGA</t>
  </si>
  <si>
    <t>TATGGCAC</t>
  </si>
  <si>
    <t>Tecan_Universal_RNA-Seq-UDI_BP046</t>
  </si>
  <si>
    <t>BP046</t>
  </si>
  <si>
    <t>CTGACTAC</t>
  </si>
  <si>
    <t>CGCAATGT</t>
  </si>
  <si>
    <t>Tecan_Universal_RNA-Seq-UDI_BP047</t>
  </si>
  <si>
    <t>BP047</t>
  </si>
  <si>
    <t>GTGATCCA</t>
  </si>
  <si>
    <t>ACTCAACG</t>
  </si>
  <si>
    <t>Tecan_Universal_RNA-Seq-UDI_BP048</t>
  </si>
  <si>
    <t>BP048</t>
  </si>
  <si>
    <t>ACAGCAAG</t>
  </si>
  <si>
    <t>GTCTGCAA</t>
  </si>
  <si>
    <t>Tecan_Universal_RNA-Seq-UDI_BP049</t>
  </si>
  <si>
    <t>BP049</t>
  </si>
  <si>
    <t>TGCTGTGA</t>
  </si>
  <si>
    <t>CACGATTC</t>
  </si>
  <si>
    <t>Tecan_Universal_RNA-Seq-UDI_BP050</t>
  </si>
  <si>
    <t>BP050</t>
  </si>
  <si>
    <t>CAACACAG</t>
  </si>
  <si>
    <t>AGAAGCCT</t>
  </si>
  <si>
    <t>Tecan_Universal_RNA-Seq-UDI_BP051</t>
  </si>
  <si>
    <t>BP051</t>
  </si>
  <si>
    <t>CCACATTG</t>
  </si>
  <si>
    <t>TACTCCAG</t>
  </si>
  <si>
    <t>Tecan_Universal_RNA-Seq-UDI_BP052</t>
  </si>
  <si>
    <t>BP052</t>
  </si>
  <si>
    <t>TAGTGCCA</t>
  </si>
  <si>
    <t>CGTCAAGA</t>
  </si>
  <si>
    <t>Tecan_Universal_RNA-Seq-UDI_BP053</t>
  </si>
  <si>
    <t>BP053</t>
  </si>
  <si>
    <t>TCGTGCAT</t>
  </si>
  <si>
    <t>CTGTACCA</t>
  </si>
  <si>
    <t>Tecan_Universal_RNA-Seq-UDI_BP054</t>
  </si>
  <si>
    <t>BP054</t>
  </si>
  <si>
    <t>CTACATCC</t>
  </si>
  <si>
    <t>TCACCTAG</t>
  </si>
  <si>
    <t>Tecan_Universal_RNA-Seq-UDI_BP055</t>
  </si>
  <si>
    <t>BP055</t>
  </si>
  <si>
    <t>CATACGGA</t>
  </si>
  <si>
    <t>AACACCAC</t>
  </si>
  <si>
    <t>Tecan_Universal_RNA-Seq-UDI_BP056</t>
  </si>
  <si>
    <t>BP056</t>
  </si>
  <si>
    <t>TGCGTAAC</t>
  </si>
  <si>
    <t>CGTCTTCA</t>
  </si>
  <si>
    <t>Tecan_Universal_RNA-Seq-UDI_BP057</t>
  </si>
  <si>
    <t>BP057</t>
  </si>
  <si>
    <t>CAGGTTCA</t>
  </si>
  <si>
    <t>AACGTAGC</t>
  </si>
  <si>
    <t>Tecan_Universal_RNA-Seq-UDI_BP058</t>
  </si>
  <si>
    <t>BP058</t>
  </si>
  <si>
    <t>AGAACCAG</t>
  </si>
  <si>
    <t>GCAACCAT</t>
  </si>
  <si>
    <t>Tecan_Universal_RNA-Seq-UDI_BP059</t>
  </si>
  <si>
    <t>BP059</t>
  </si>
  <si>
    <t>GAATGGCA</t>
  </si>
  <si>
    <t>GATCCACT</t>
  </si>
  <si>
    <t>Tecan_Universal_RNA-Seq-UDI_BP060</t>
  </si>
  <si>
    <t>BP060</t>
  </si>
  <si>
    <t>AGGCAATG</t>
  </si>
  <si>
    <t>ACCTAGAC</t>
  </si>
  <si>
    <t>Tecan_Universal_RNA-Seq-UDI_BP061</t>
  </si>
  <si>
    <t>BP061</t>
  </si>
  <si>
    <t>TAGGAGCT</t>
  </si>
  <si>
    <t>CTAGCAGT</t>
  </si>
  <si>
    <t>Tecan_Universal_RNA-Seq-UDI_BP062</t>
  </si>
  <si>
    <t>BP062</t>
  </si>
  <si>
    <t>CGAACAAC</t>
  </si>
  <si>
    <t>TCGATGAC</t>
  </si>
  <si>
    <t>Tecan_Universal_RNA-Seq-UDI_BP063</t>
  </si>
  <si>
    <t>BP063</t>
  </si>
  <si>
    <t>CATTCGTC</t>
  </si>
  <si>
    <t>TTGGTGCA</t>
  </si>
  <si>
    <t>Tecan_Universal_RNA-Seq-UDI_BP064</t>
  </si>
  <si>
    <t>BP064</t>
  </si>
  <si>
    <t>AGCCAACT</t>
  </si>
  <si>
    <t>AGTGCATC</t>
  </si>
  <si>
    <t>Tecan_Universal_RNA-Seq-UDI_BP065</t>
  </si>
  <si>
    <t>BP065</t>
  </si>
  <si>
    <t>GCCTTAAC</t>
  </si>
  <si>
    <t>CCGTTATG</t>
  </si>
  <si>
    <t>Tecan_Universal_RNA-Seq-UDI_BP066</t>
  </si>
  <si>
    <t>BP066</t>
  </si>
  <si>
    <t>ATTCCGCT</t>
  </si>
  <si>
    <t>TGTCGACT</t>
  </si>
  <si>
    <t>Tecan_Universal_RNA-Seq-UDI_BP067</t>
  </si>
  <si>
    <t>BP067</t>
  </si>
  <si>
    <t>ATCGTGGT</t>
  </si>
  <si>
    <t>CTCTATCG</t>
  </si>
  <si>
    <t>Tecan_Universal_RNA-Seq-UDI_BP068</t>
  </si>
  <si>
    <t>BP068</t>
  </si>
  <si>
    <t>GCTACAAC</t>
  </si>
  <si>
    <t>ACTGCTTG</t>
  </si>
  <si>
    <t>Tecan_Universal_RNA-Seq-UDI_BP069</t>
  </si>
  <si>
    <t>BP069</t>
  </si>
  <si>
    <t>TCTACGCA</t>
  </si>
  <si>
    <t>CGCCTTAT</t>
  </si>
  <si>
    <t>Tecan_Universal_RNA-Seq-UDI_BP070</t>
  </si>
  <si>
    <t>BP070</t>
  </si>
  <si>
    <t>CTCCAATC</t>
  </si>
  <si>
    <t>ATAGGTCC</t>
  </si>
  <si>
    <t>Tecan_Universal_RNA-Seq-UDI_BP071</t>
  </si>
  <si>
    <t>BP071</t>
  </si>
  <si>
    <t>ACTCTCCA</t>
  </si>
  <si>
    <t>TGATCACG</t>
  </si>
  <si>
    <t>Tecan_Universal_RNA-Seq-UDI_BP072</t>
  </si>
  <si>
    <t>BP072</t>
  </si>
  <si>
    <t>GTCTCATC</t>
  </si>
  <si>
    <t>CGGATCAA</t>
  </si>
  <si>
    <t>Tecan_Universal_RNA-Seq-UDI_BP073</t>
  </si>
  <si>
    <t>BP073</t>
  </si>
  <si>
    <t>GCCAGAAT</t>
  </si>
  <si>
    <t>TACTAGCG</t>
  </si>
  <si>
    <t>Tecan_Universal_RNA-Seq-UDI_BP074</t>
  </si>
  <si>
    <t>BP074</t>
  </si>
  <si>
    <t>AATGACGC</t>
  </si>
  <si>
    <t>TGGACCAT</t>
  </si>
  <si>
    <t>Tecan_Universal_RNA-Seq-UDI_BP075</t>
  </si>
  <si>
    <t>BP075</t>
  </si>
  <si>
    <t>GTACCACA</t>
  </si>
  <si>
    <t>GCGCATAT</t>
  </si>
  <si>
    <t>Tecan_Universal_RNA-Seq-UDI_BP076</t>
  </si>
  <si>
    <t>BP076</t>
  </si>
  <si>
    <t>ACGATCAG</t>
  </si>
  <si>
    <t>ATCGCAAC</t>
  </si>
  <si>
    <t>Tecan_Universal_RNA-Seq-UDI_BP077</t>
  </si>
  <si>
    <t>BP077</t>
  </si>
  <si>
    <t>TAACGTCG</t>
  </si>
  <si>
    <t>TCAGCCTT</t>
  </si>
  <si>
    <t>Tecan_Universal_RNA-Seq-UDI_BP078</t>
  </si>
  <si>
    <t>BP078</t>
  </si>
  <si>
    <t>CGCAACTA</t>
  </si>
  <si>
    <t>CATTGACG</t>
  </si>
  <si>
    <t>Tecan_Universal_RNA-Seq-UDI_BP079</t>
  </si>
  <si>
    <t>BP079</t>
  </si>
  <si>
    <t>AACACTGG</t>
  </si>
  <si>
    <t>ACAGGCAT</t>
  </si>
  <si>
    <t>Tecan_Universal_RNA-Seq-UDI_BP080</t>
  </si>
  <si>
    <t>BP080</t>
  </si>
  <si>
    <t>CCTGTCAA</t>
  </si>
  <si>
    <t>AGGTCTGT</t>
  </si>
  <si>
    <t>Tecan_Universal_RNA-Seq-UDI_BP081</t>
  </si>
  <si>
    <t>BP081</t>
  </si>
  <si>
    <t>TCCTGGTA</t>
  </si>
  <si>
    <t>CAGATCCT</t>
  </si>
  <si>
    <t>Tecan_Universal_RNA-Seq-UDI_BP082</t>
  </si>
  <si>
    <t>BP082</t>
  </si>
  <si>
    <t>CATCAACC</t>
  </si>
  <si>
    <t>CTCCTGAA</t>
  </si>
  <si>
    <t>Tecan_Universal_RNA-Seq-UDI_BP083</t>
  </si>
  <si>
    <t>BP083</t>
  </si>
  <si>
    <t>AGCAGACA</t>
  </si>
  <si>
    <t>AGAGGATG</t>
  </si>
  <si>
    <t>Tecan_Universal_RNA-Seq-UDI_BP084</t>
  </si>
  <si>
    <t>BP084</t>
  </si>
  <si>
    <t>GAAGACTG</t>
  </si>
  <si>
    <t>CACCATGA</t>
  </si>
  <si>
    <t>Tecan_Universal_RNA-Seq-UDI_BP085</t>
  </si>
  <si>
    <t>BP085</t>
  </si>
  <si>
    <t>TCTAGTCC</t>
  </si>
  <si>
    <t>CGGTAATC</t>
  </si>
  <si>
    <t>Tecan_Universal_RNA-Seq-UDI_BP086</t>
  </si>
  <si>
    <t>BP086</t>
  </si>
  <si>
    <t>CTCGACTT</t>
  </si>
  <si>
    <t>GAGTGTGT</t>
  </si>
  <si>
    <t>Tecan_Universal_RNA-Seq-UDI_BP087</t>
  </si>
  <si>
    <t>BP087</t>
  </si>
  <si>
    <t>CTAGCTCA</t>
  </si>
  <si>
    <t>AACTGAGG</t>
  </si>
  <si>
    <t>Tecan_Universal_RNA-Seq-UDI_BP088</t>
  </si>
  <si>
    <t>BP088</t>
  </si>
  <si>
    <t>TCCAACTG</t>
  </si>
  <si>
    <t>TGTGTCAG</t>
  </si>
  <si>
    <t>Tecan_Universal_RNA-Seq-UDI_BP089</t>
  </si>
  <si>
    <t>BP089</t>
  </si>
  <si>
    <t>GACATCTC</t>
  </si>
  <si>
    <t>TGTCACAC</t>
  </si>
  <si>
    <t>Tecan_Universal_RNA-Seq-UDI_BP090</t>
  </si>
  <si>
    <t>BP090</t>
  </si>
  <si>
    <t>ACTGCACT</t>
  </si>
  <si>
    <t>AGATCGTC</t>
  </si>
  <si>
    <t>Tecan_Universal_RNA-Seq-UDI_BP091</t>
  </si>
  <si>
    <t>BP091</t>
  </si>
  <si>
    <t>GTTCCATG</t>
  </si>
  <si>
    <t>CAATGCGA</t>
  </si>
  <si>
    <t>Tecan_Universal_RNA-Seq-UDI_BP092</t>
  </si>
  <si>
    <t>BP092</t>
  </si>
  <si>
    <t>ACCAAGCA</t>
  </si>
  <si>
    <t>TGCTTGCT</t>
  </si>
  <si>
    <t>Tecan_Universal_RNA-Seq-UDI_BP093</t>
  </si>
  <si>
    <t>BP093</t>
  </si>
  <si>
    <t>CTCTCAGA</t>
  </si>
  <si>
    <t>AATGGTCG</t>
  </si>
  <si>
    <t>Tecan_Universal_RNA-Seq-UDI_BP094</t>
  </si>
  <si>
    <t>BP094</t>
  </si>
  <si>
    <t>ACTCTGAG</t>
  </si>
  <si>
    <t>AGTTGTGC</t>
  </si>
  <si>
    <t>Tecan_Universal_RNA-Seq-UDI_BP095</t>
  </si>
  <si>
    <t>BP095</t>
  </si>
  <si>
    <t>GCTCAGTT</t>
  </si>
  <si>
    <t>GTATCGAG</t>
  </si>
  <si>
    <t>Tecan_Universal_RNA-Seq-UDI_BP096</t>
  </si>
  <si>
    <t>BP096</t>
  </si>
  <si>
    <t>ATCTGACC</t>
  </si>
  <si>
    <t>GTACGATC</t>
  </si>
  <si>
    <t>This info is available in the 'Indexes' tab of this spreadsheet - please use this formatting</t>
  </si>
  <si>
    <t>Index kit</t>
  </si>
  <si>
    <t>i7-Index-ID</t>
  </si>
  <si>
    <t>i7 index</t>
  </si>
  <si>
    <t>i5-Index-ID</t>
  </si>
  <si>
    <t>i5 index</t>
  </si>
  <si>
    <t>Run ID</t>
  </si>
  <si>
    <t>Test Date</t>
  </si>
  <si>
    <t>Assay Name</t>
  </si>
  <si>
    <t>Sample Name</t>
  </si>
  <si>
    <t>Original Sample Conc.</t>
  </si>
  <si>
    <t>Original sample conc. units</t>
  </si>
  <si>
    <t>Qubit Tube Conc.</t>
  </si>
  <si>
    <t>Qubit tube conc. units</t>
  </si>
  <si>
    <t>Sample Volume (uL)</t>
  </si>
  <si>
    <t>Dilution Factor</t>
  </si>
  <si>
    <t>Extended Low Range</t>
  </si>
  <si>
    <t>Core Range</t>
  </si>
  <si>
    <t>Extended High Range</t>
  </si>
  <si>
    <t>Excitation</t>
  </si>
  <si>
    <t>Std 1 RFU</t>
  </si>
  <si>
    <t>Std 2 RFU</t>
  </si>
  <si>
    <t>Std 3 RFU</t>
  </si>
  <si>
    <t>Sample RFU</t>
  </si>
  <si>
    <t>Last Read Standards</t>
  </si>
  <si>
    <t>Reagent Lot#</t>
  </si>
  <si>
    <t>Plate Barcode</t>
  </si>
  <si>
    <t>Well</t>
  </si>
  <si>
    <t>Sample ID</t>
  </si>
  <si>
    <t>Tags</t>
  </si>
  <si>
    <t>230123-144119</t>
  </si>
  <si>
    <t>1X dsDNA HS</t>
  </si>
  <si>
    <t>S1</t>
  </si>
  <si>
    <t>ng/uL</t>
  </si>
  <si>
    <t>ng/mL</t>
  </si>
  <si>
    <t>0.1-0.2</t>
  </si>
  <si>
    <t>0.2-100</t>
  </si>
  <si>
    <t>100-120</t>
  </si>
  <si>
    <t>BLUE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</si>
  <si>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</si>
  <si>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</si>
  <si>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</si>
  <si>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</si>
  <si>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</si>
  <si>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</si>
  <si>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</si>
  <si>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</si>
  <si>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</si>
  <si>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</si>
  <si>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</si>
  <si>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</si>
  <si>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</si>
  <si>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</si>
  <si>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</si>
  <si>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</si>
  <si>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</si>
  <si>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</si>
  <si>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</si>
  <si>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</si>
  <si>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</si>
  <si>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</si>
  <si>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</si>
  <si>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</si>
  <si>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</si>
  <si>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110123-182517</t>
  </si>
  <si>
    <t>22-04090-0022</t>
  </si>
  <si>
    <t>22-04057-0009</t>
  </si>
  <si>
    <t>22-04057-0006</t>
  </si>
  <si>
    <t>23-00012-0011</t>
  </si>
  <si>
    <t>23-00013-0001</t>
  </si>
  <si>
    <t>22-04090-0012</t>
  </si>
  <si>
    <t>22-04090-0026</t>
  </si>
  <si>
    <t>22-04090-0029</t>
  </si>
  <si>
    <t>22-04199-0036</t>
  </si>
  <si>
    <t>22-04090-0041</t>
  </si>
  <si>
    <t>22-04057-0050</t>
  </si>
  <si>
    <t>22-04092-0094</t>
  </si>
  <si>
    <t>23-00151-0006</t>
  </si>
  <si>
    <t>23-00151-0010</t>
  </si>
  <si>
    <t>23-00151-0015</t>
  </si>
  <si>
    <t>23-00151-0041</t>
  </si>
  <si>
    <t>23-00151-0045</t>
  </si>
  <si>
    <t>22-04008-0029</t>
  </si>
  <si>
    <t>22-04059-0005</t>
  </si>
  <si>
    <t>22-04008-0021</t>
  </si>
  <si>
    <t>23-00132-0050</t>
  </si>
  <si>
    <t>23-00132-0056</t>
  </si>
  <si>
    <t>23-00132-0070</t>
  </si>
  <si>
    <t>23-00132-0084</t>
  </si>
  <si>
    <t>22-04199-0001</t>
  </si>
  <si>
    <t>23-00150-0014</t>
  </si>
  <si>
    <t>20-00979</t>
  </si>
  <si>
    <t>Murray Valley Veterinary Services</t>
  </si>
  <si>
    <t>Calf</t>
  </si>
  <si>
    <t xml:space="preserve">qPCR: Bovine Viral Diarrhoea Virus Multiplex </t>
  </si>
  <si>
    <t>CT Value</t>
  </si>
  <si>
    <t>CT Value2</t>
  </si>
  <si>
    <t>Reported_Result</t>
  </si>
  <si>
    <t>Detected - BVDV1</t>
  </si>
  <si>
    <t>20-03637</t>
  </si>
  <si>
    <t>Terang and Mortlake Veterinary Clinic - Terang</t>
  </si>
  <si>
    <t>Blue 89</t>
  </si>
  <si>
    <t>23-00132-84 [VIC]</t>
  </si>
  <si>
    <t>23-00151-15 [SA]</t>
  </si>
  <si>
    <t>23-00151-41 [SA]</t>
  </si>
  <si>
    <t>Genome coverage</t>
  </si>
  <si>
    <t>Sample number</t>
  </si>
  <si>
    <t>18 &amp; 19</t>
  </si>
  <si>
    <t>Only Tube 19 - MVE POS</t>
  </si>
  <si>
    <t>23-00201-0019</t>
  </si>
  <si>
    <t>MVE</t>
  </si>
  <si>
    <t>22-04200-0100</t>
  </si>
  <si>
    <t>8 tubes</t>
  </si>
  <si>
    <t>YES</t>
  </si>
  <si>
    <t>Box3</t>
  </si>
  <si>
    <t>KUN &amp; MVE</t>
  </si>
  <si>
    <t>53-54</t>
  </si>
  <si>
    <t>Only Tube 53 - MVE POS</t>
  </si>
  <si>
    <t>23-00201-0053</t>
  </si>
  <si>
    <t>UDIs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</si>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</sst>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E8A9A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0" borderId="0" xfId="0" applyFont="1"/>
    <xf numFmtId="0" fontId="3" fillId="6" borderId="7" xfId="0" applyFont="1" applyFill="1" applyBorder="1" applyAlignment="1">
      <alignment horizontal="left"/>
    </xf>
    <xf numFmtId="22" fontId="0" fillId="0" borderId="0" xfId="0" applyNumberFormat="1"/>
    <xf numFmtId="0" fontId="0" fillId="0" borderId="0" xfId="0" applyFill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D0BB-96F7-4C36-A819-57D4AFE689C4}">
  <dimension ref="B2:AD151"/>
  <sheetViews>
    <sheetView tabSelected="1" topLeftCell="A87" workbookViewId="0">
      <selection activeCell="C97" sqref="C97:F123"/>
    </sheetView>
  </sheetViews>
  <sheetFormatPr defaultRowHeight="14.5" x14ac:dyDescent="0.35"/>
  <cols>
    <col min="2" max="2" width="13.54296875" bestFit="1" customWidth="1"/>
    <col min="3" max="3" width="16.453125" bestFit="1" customWidth="1"/>
    <col min="4" max="4" width="19.7265625" customWidth="1"/>
    <col min="5" max="6" width="13.54296875" bestFit="1" customWidth="1"/>
    <col min="28" max="28" width="10.26953125" bestFit="1" customWidth="1"/>
    <col min="30" max="30" width="10.453125" bestFit="1" customWidth="1"/>
  </cols>
  <sheetData>
    <row r="2" spans="3:27" x14ac:dyDescent="0.35">
      <c r="H2" t="s">
        <v>39</v>
      </c>
    </row>
    <row r="5" spans="3:27" x14ac:dyDescent="0.35">
      <c r="D5" t="s">
        <v>31</v>
      </c>
    </row>
    <row r="6" spans="3:27" x14ac:dyDescent="0.35">
      <c r="P6" s="2" t="s">
        <v>40</v>
      </c>
      <c r="Q6" s="3" t="s">
        <v>41</v>
      </c>
      <c r="R6" t="s">
        <v>42</v>
      </c>
      <c r="S6" t="s">
        <v>43</v>
      </c>
      <c r="T6" s="2" t="s">
        <v>44</v>
      </c>
      <c r="U6" s="4" t="s">
        <v>45</v>
      </c>
      <c r="V6" s="2" t="s">
        <v>46</v>
      </c>
      <c r="W6" s="3" t="s">
        <v>47</v>
      </c>
      <c r="X6" s="4" t="s">
        <v>48</v>
      </c>
      <c r="Y6" s="2" t="s">
        <v>49</v>
      </c>
      <c r="Z6" s="4" t="s">
        <v>50</v>
      </c>
      <c r="AA6" s="4" t="s">
        <v>51</v>
      </c>
    </row>
    <row r="7" spans="3:27" x14ac:dyDescent="0.35">
      <c r="D7" t="s">
        <v>30</v>
      </c>
      <c r="F7" t="s">
        <v>29</v>
      </c>
      <c r="H7" t="s">
        <v>28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4" t="s">
        <v>57</v>
      </c>
      <c r="V7" s="2" t="s">
        <v>58</v>
      </c>
      <c r="W7" t="s">
        <v>59</v>
      </c>
      <c r="X7" s="4" t="s">
        <v>60</v>
      </c>
      <c r="Y7" s="4" t="s">
        <v>61</v>
      </c>
      <c r="Z7" s="4" t="s">
        <v>62</v>
      </c>
      <c r="AA7" s="4" t="s">
        <v>63</v>
      </c>
    </row>
    <row r="8" spans="3:27" x14ac:dyDescent="0.35">
      <c r="C8">
        <v>1</v>
      </c>
      <c r="D8" t="s">
        <v>26</v>
      </c>
      <c r="F8" t="s">
        <v>9</v>
      </c>
      <c r="H8">
        <v>50</v>
      </c>
      <c r="P8" s="2" t="s">
        <v>64</v>
      </c>
      <c r="Q8" s="2" t="s">
        <v>65</v>
      </c>
      <c r="R8" s="2" t="s">
        <v>66</v>
      </c>
      <c r="S8" s="2" t="s">
        <v>67</v>
      </c>
      <c r="T8" s="2" t="s">
        <v>68</v>
      </c>
      <c r="U8" s="4" t="s">
        <v>69</v>
      </c>
      <c r="V8" t="s">
        <v>70</v>
      </c>
      <c r="W8" s="2" t="s">
        <v>71</v>
      </c>
      <c r="X8" s="4" t="s">
        <v>72</v>
      </c>
      <c r="Y8" s="4" t="s">
        <v>73</v>
      </c>
      <c r="Z8" s="4" t="s">
        <v>74</v>
      </c>
      <c r="AA8" s="4" t="s">
        <v>75</v>
      </c>
    </row>
    <row r="9" spans="3:27" x14ac:dyDescent="0.35">
      <c r="C9">
        <v>2</v>
      </c>
      <c r="D9" t="s">
        <v>22</v>
      </c>
      <c r="F9" t="s">
        <v>6</v>
      </c>
      <c r="H9">
        <v>56</v>
      </c>
      <c r="P9" s="2" t="s">
        <v>76</v>
      </c>
      <c r="Q9" s="2" t="s">
        <v>77</v>
      </c>
      <c r="R9" s="2" t="s">
        <v>78</v>
      </c>
      <c r="S9" s="2" t="s">
        <v>79</v>
      </c>
      <c r="T9" t="s">
        <v>80</v>
      </c>
      <c r="U9" s="2" t="s">
        <v>81</v>
      </c>
      <c r="V9" t="s">
        <v>82</v>
      </c>
      <c r="W9" t="s">
        <v>83</v>
      </c>
      <c r="X9" s="4" t="s">
        <v>84</v>
      </c>
      <c r="Y9" s="4" t="s">
        <v>85</v>
      </c>
      <c r="Z9" t="s">
        <v>86</v>
      </c>
      <c r="AA9" s="4" t="s">
        <v>87</v>
      </c>
    </row>
    <row r="10" spans="3:27" x14ac:dyDescent="0.35">
      <c r="C10">
        <v>3</v>
      </c>
      <c r="D10" t="s">
        <v>18</v>
      </c>
      <c r="F10" t="s">
        <v>3</v>
      </c>
      <c r="H10">
        <v>70</v>
      </c>
      <c r="P10" s="2" t="s">
        <v>88</v>
      </c>
      <c r="Q10" s="3" t="s">
        <v>89</v>
      </c>
      <c r="R10" s="2" t="s">
        <v>90</v>
      </c>
      <c r="S10" s="2" t="s">
        <v>91</v>
      </c>
      <c r="T10" t="s">
        <v>92</v>
      </c>
      <c r="U10" t="s">
        <v>93</v>
      </c>
      <c r="V10" s="2" t="s">
        <v>94</v>
      </c>
      <c r="W10" s="2" t="s">
        <v>95</v>
      </c>
      <c r="X10" s="4" t="s">
        <v>96</v>
      </c>
      <c r="Y10" s="4" t="s">
        <v>97</v>
      </c>
      <c r="Z10" t="s">
        <v>98</v>
      </c>
      <c r="AA10" s="4" t="s">
        <v>99</v>
      </c>
    </row>
    <row r="11" spans="3:27" x14ac:dyDescent="0.35">
      <c r="C11">
        <v>4</v>
      </c>
      <c r="D11" t="s">
        <v>14</v>
      </c>
      <c r="F11" t="s">
        <v>0</v>
      </c>
      <c r="H11">
        <v>84</v>
      </c>
      <c r="P11" s="2" t="s">
        <v>100</v>
      </c>
      <c r="Q11" s="2" t="s">
        <v>101</v>
      </c>
      <c r="R11" t="s">
        <v>102</v>
      </c>
      <c r="S11" s="2" t="s">
        <v>103</v>
      </c>
      <c r="T11" s="2" t="s">
        <v>104</v>
      </c>
      <c r="U11" s="3" t="s">
        <v>105</v>
      </c>
      <c r="V11" s="2" t="s">
        <v>106</v>
      </c>
      <c r="W11" t="s">
        <v>107</v>
      </c>
      <c r="X11" s="4" t="s">
        <v>108</v>
      </c>
      <c r="Y11" s="4" t="s">
        <v>109</v>
      </c>
      <c r="Z11" s="2" t="s">
        <v>110</v>
      </c>
      <c r="AA11" s="3" t="s">
        <v>111</v>
      </c>
    </row>
    <row r="12" spans="3:27" x14ac:dyDescent="0.35">
      <c r="C12">
        <v>5</v>
      </c>
      <c r="D12" t="s">
        <v>10</v>
      </c>
      <c r="H12" t="s">
        <v>33</v>
      </c>
      <c r="P12" s="2" t="s">
        <v>112</v>
      </c>
      <c r="Q12" s="2" t="s">
        <v>113</v>
      </c>
      <c r="R12" t="s">
        <v>114</v>
      </c>
      <c r="S12" s="2" t="s">
        <v>115</v>
      </c>
      <c r="T12" t="s">
        <v>116</v>
      </c>
      <c r="U12" s="2" t="s">
        <v>117</v>
      </c>
      <c r="V12" t="s">
        <v>118</v>
      </c>
      <c r="W12" s="2" t="s">
        <v>119</v>
      </c>
      <c r="X12" s="2" t="s">
        <v>120</v>
      </c>
      <c r="Y12" s="4" t="s">
        <v>121</v>
      </c>
      <c r="Z12" s="4" t="s">
        <v>122</v>
      </c>
      <c r="AA12" s="3" t="s">
        <v>123</v>
      </c>
    </row>
    <row r="13" spans="3:27" x14ac:dyDescent="0.35">
      <c r="C13">
        <v>6</v>
      </c>
      <c r="D13" t="s">
        <v>7</v>
      </c>
      <c r="H13" t="s">
        <v>34</v>
      </c>
      <c r="P13" s="2" t="s">
        <v>124</v>
      </c>
      <c r="Q13" s="2" t="s">
        <v>125</v>
      </c>
      <c r="R13" s="2" t="s">
        <v>126</v>
      </c>
      <c r="S13" s="2" t="s">
        <v>127</v>
      </c>
      <c r="T13" t="s">
        <v>128</v>
      </c>
      <c r="U13" t="s">
        <v>129</v>
      </c>
      <c r="V13" t="s">
        <v>130</v>
      </c>
      <c r="W13" t="s">
        <v>131</v>
      </c>
      <c r="X13" s="2" t="s">
        <v>132</v>
      </c>
      <c r="Y13" s="2" t="s">
        <v>133</v>
      </c>
      <c r="Z13" s="4" t="s">
        <v>134</v>
      </c>
      <c r="AA13" s="4" t="s">
        <v>135</v>
      </c>
    </row>
    <row r="14" spans="3:27" x14ac:dyDescent="0.35">
      <c r="C14">
        <v>7</v>
      </c>
      <c r="D14" t="s">
        <v>4</v>
      </c>
      <c r="H14" t="s">
        <v>35</v>
      </c>
    </row>
    <row r="15" spans="3:27" x14ac:dyDescent="0.35">
      <c r="C15">
        <v>8</v>
      </c>
      <c r="D15" t="s">
        <v>1</v>
      </c>
      <c r="H15" t="s">
        <v>36</v>
      </c>
    </row>
    <row r="16" spans="3:27" x14ac:dyDescent="0.35">
      <c r="C16">
        <v>9</v>
      </c>
      <c r="D16" t="s">
        <v>25</v>
      </c>
      <c r="H16" t="s">
        <v>37</v>
      </c>
    </row>
    <row r="17" spans="3:30" x14ac:dyDescent="0.35">
      <c r="C17">
        <v>10</v>
      </c>
      <c r="D17" t="s">
        <v>21</v>
      </c>
      <c r="H17" t="s">
        <v>38</v>
      </c>
    </row>
    <row r="18" spans="3:30" x14ac:dyDescent="0.35">
      <c r="C18">
        <v>11</v>
      </c>
      <c r="D18" t="s">
        <v>17</v>
      </c>
    </row>
    <row r="19" spans="3:30" x14ac:dyDescent="0.35">
      <c r="C19">
        <v>12</v>
      </c>
      <c r="D19" t="s">
        <v>32</v>
      </c>
      <c r="P19" s="2">
        <v>1</v>
      </c>
      <c r="Q19" s="3">
        <v>9</v>
      </c>
      <c r="R19">
        <v>17</v>
      </c>
      <c r="S19">
        <v>25</v>
      </c>
      <c r="T19" s="2">
        <v>33</v>
      </c>
      <c r="U19" s="4">
        <v>41</v>
      </c>
      <c r="V19" s="2">
        <v>49</v>
      </c>
      <c r="W19" s="3">
        <v>57</v>
      </c>
      <c r="X19" s="4">
        <v>65</v>
      </c>
      <c r="Y19" s="2">
        <v>73</v>
      </c>
      <c r="Z19" s="4">
        <v>81</v>
      </c>
      <c r="AA19" s="4">
        <v>89</v>
      </c>
    </row>
    <row r="20" spans="3:30" x14ac:dyDescent="0.35">
      <c r="P20" s="2">
        <v>2</v>
      </c>
      <c r="Q20" s="2">
        <v>10</v>
      </c>
      <c r="R20" s="2">
        <v>18</v>
      </c>
      <c r="S20" s="2">
        <v>26</v>
      </c>
      <c r="T20" s="2">
        <v>34</v>
      </c>
      <c r="U20" s="4">
        <v>42</v>
      </c>
      <c r="V20" s="2">
        <v>50</v>
      </c>
      <c r="W20">
        <v>58</v>
      </c>
      <c r="X20" s="4">
        <v>66</v>
      </c>
      <c r="Y20" s="4">
        <v>74</v>
      </c>
      <c r="Z20" s="4">
        <v>82</v>
      </c>
      <c r="AA20" s="4">
        <v>90</v>
      </c>
    </row>
    <row r="21" spans="3:30" x14ac:dyDescent="0.35">
      <c r="D21">
        <v>1</v>
      </c>
      <c r="E21">
        <v>2</v>
      </c>
      <c r="F21">
        <v>3</v>
      </c>
      <c r="G21">
        <v>4</v>
      </c>
      <c r="H21">
        <v>5</v>
      </c>
      <c r="P21" s="2">
        <v>3</v>
      </c>
      <c r="Q21" s="2">
        <v>11</v>
      </c>
      <c r="R21" s="2">
        <v>19</v>
      </c>
      <c r="S21" s="2">
        <v>27</v>
      </c>
      <c r="T21" s="2">
        <v>35</v>
      </c>
      <c r="U21" s="4">
        <v>43</v>
      </c>
      <c r="V21">
        <v>51</v>
      </c>
      <c r="W21" s="2">
        <v>59</v>
      </c>
      <c r="X21" s="4">
        <v>67</v>
      </c>
      <c r="Y21" s="4">
        <v>75</v>
      </c>
      <c r="Z21" s="4">
        <v>83</v>
      </c>
      <c r="AA21" s="4">
        <v>91</v>
      </c>
    </row>
    <row r="22" spans="3:30" x14ac:dyDescent="0.35">
      <c r="C22" t="s">
        <v>27</v>
      </c>
      <c r="D22" t="s">
        <v>26</v>
      </c>
      <c r="E22" t="s">
        <v>25</v>
      </c>
      <c r="F22" s="1" t="s">
        <v>24</v>
      </c>
      <c r="G22" s="1" t="s">
        <v>37</v>
      </c>
      <c r="P22" s="2">
        <v>4</v>
      </c>
      <c r="Q22" s="2">
        <v>12</v>
      </c>
      <c r="R22" s="2">
        <v>20</v>
      </c>
      <c r="S22" s="2">
        <v>28</v>
      </c>
      <c r="T22">
        <v>36</v>
      </c>
      <c r="U22" s="2">
        <v>44</v>
      </c>
      <c r="V22">
        <v>52</v>
      </c>
      <c r="W22">
        <v>60</v>
      </c>
      <c r="X22" s="4">
        <v>68</v>
      </c>
      <c r="Y22" s="4">
        <v>76</v>
      </c>
      <c r="Z22">
        <v>84</v>
      </c>
      <c r="AA22" s="4">
        <v>92</v>
      </c>
    </row>
    <row r="23" spans="3:30" x14ac:dyDescent="0.35">
      <c r="C23" t="s">
        <v>23</v>
      </c>
      <c r="D23" t="s">
        <v>22</v>
      </c>
      <c r="E23" t="s">
        <v>21</v>
      </c>
      <c r="F23" s="1" t="s">
        <v>20</v>
      </c>
      <c r="G23" s="1" t="s">
        <v>38</v>
      </c>
      <c r="P23" s="2">
        <v>5</v>
      </c>
      <c r="Q23" s="3">
        <v>13</v>
      </c>
      <c r="R23" s="2">
        <v>21</v>
      </c>
      <c r="S23" s="2">
        <v>29</v>
      </c>
      <c r="T23">
        <v>37</v>
      </c>
      <c r="U23">
        <v>45</v>
      </c>
      <c r="V23" s="2">
        <v>53</v>
      </c>
      <c r="W23" s="2">
        <v>61</v>
      </c>
      <c r="X23" s="4">
        <v>69</v>
      </c>
      <c r="Y23" s="4">
        <v>77</v>
      </c>
      <c r="Z23">
        <v>85</v>
      </c>
      <c r="AA23" s="4">
        <v>93</v>
      </c>
    </row>
    <row r="24" spans="3:30" x14ac:dyDescent="0.35">
      <c r="C24" t="s">
        <v>19</v>
      </c>
      <c r="D24" t="s">
        <v>18</v>
      </c>
      <c r="E24" t="s">
        <v>17</v>
      </c>
      <c r="F24" s="1" t="s">
        <v>16</v>
      </c>
      <c r="G24" s="1"/>
      <c r="P24" s="2">
        <v>6</v>
      </c>
      <c r="Q24" s="2">
        <v>14</v>
      </c>
      <c r="R24">
        <v>22</v>
      </c>
      <c r="S24" s="2">
        <v>30</v>
      </c>
      <c r="T24" s="2">
        <v>38</v>
      </c>
      <c r="U24" s="3">
        <v>46</v>
      </c>
      <c r="V24" s="2">
        <v>54</v>
      </c>
      <c r="W24">
        <v>62</v>
      </c>
      <c r="X24" s="4">
        <v>70</v>
      </c>
      <c r="Y24" s="4">
        <v>78</v>
      </c>
      <c r="Z24" s="2">
        <v>86</v>
      </c>
      <c r="AA24" s="3">
        <v>94</v>
      </c>
    </row>
    <row r="25" spans="3:30" x14ac:dyDescent="0.35">
      <c r="C25" t="s">
        <v>15</v>
      </c>
      <c r="D25" t="s">
        <v>14</v>
      </c>
      <c r="E25" t="s">
        <v>13</v>
      </c>
      <c r="F25" s="1" t="s">
        <v>12</v>
      </c>
      <c r="G25" s="1"/>
      <c r="P25" s="2">
        <v>7</v>
      </c>
      <c r="Q25" s="2">
        <v>15</v>
      </c>
      <c r="R25">
        <v>23</v>
      </c>
      <c r="S25" s="2">
        <v>31</v>
      </c>
      <c r="T25">
        <v>39</v>
      </c>
      <c r="U25" s="2">
        <v>47</v>
      </c>
      <c r="V25">
        <v>55</v>
      </c>
      <c r="W25" s="2">
        <v>63</v>
      </c>
      <c r="X25" s="2">
        <v>71</v>
      </c>
      <c r="Y25" s="4">
        <v>79</v>
      </c>
      <c r="Z25" s="4">
        <v>87</v>
      </c>
      <c r="AA25" s="3">
        <v>95</v>
      </c>
    </row>
    <row r="26" spans="3:30" x14ac:dyDescent="0.35">
      <c r="C26" t="s">
        <v>11</v>
      </c>
      <c r="D26" t="s">
        <v>10</v>
      </c>
      <c r="E26" t="s">
        <v>9</v>
      </c>
      <c r="F26" s="1" t="s">
        <v>33</v>
      </c>
      <c r="G26" s="1"/>
      <c r="P26" s="2">
        <v>8</v>
      </c>
      <c r="Q26" s="2">
        <v>16</v>
      </c>
      <c r="R26" s="2">
        <v>24</v>
      </c>
      <c r="S26" s="2">
        <v>32</v>
      </c>
      <c r="T26">
        <v>40</v>
      </c>
      <c r="U26">
        <v>48</v>
      </c>
      <c r="V26">
        <v>56</v>
      </c>
      <c r="W26">
        <v>64</v>
      </c>
      <c r="X26" s="2">
        <v>72</v>
      </c>
      <c r="Y26" s="2">
        <v>80</v>
      </c>
      <c r="Z26" s="4">
        <v>88</v>
      </c>
      <c r="AA26" s="4">
        <v>96</v>
      </c>
    </row>
    <row r="27" spans="3:30" x14ac:dyDescent="0.35">
      <c r="C27" t="s">
        <v>8</v>
      </c>
      <c r="D27" t="s">
        <v>7</v>
      </c>
      <c r="E27" t="s">
        <v>6</v>
      </c>
      <c r="F27" s="1" t="s">
        <v>34</v>
      </c>
      <c r="G27" s="1"/>
    </row>
    <row r="28" spans="3:30" x14ac:dyDescent="0.35">
      <c r="C28" t="s">
        <v>5</v>
      </c>
      <c r="D28" t="s">
        <v>4</v>
      </c>
      <c r="E28" t="s">
        <v>3</v>
      </c>
      <c r="F28" s="1" t="s">
        <v>35</v>
      </c>
      <c r="G28" s="1"/>
    </row>
    <row r="29" spans="3:30" x14ac:dyDescent="0.35">
      <c r="C29" t="s">
        <v>2</v>
      </c>
      <c r="D29" t="s">
        <v>1</v>
      </c>
      <c r="E29" t="s">
        <v>0</v>
      </c>
      <c r="F29" s="1" t="s">
        <v>36</v>
      </c>
      <c r="G29" s="1"/>
    </row>
    <row r="30" spans="3:30" ht="15" thickBot="1" x14ac:dyDescent="0.4">
      <c r="X30" s="11" t="s">
        <v>136</v>
      </c>
      <c r="Y30" s="11" t="s">
        <v>137</v>
      </c>
      <c r="Z30" s="11" t="s">
        <v>138</v>
      </c>
      <c r="AA30" s="11" t="s">
        <v>139</v>
      </c>
      <c r="AB30" s="11" t="s">
        <v>140</v>
      </c>
      <c r="AC30" s="11" t="s">
        <v>139</v>
      </c>
      <c r="AD30" s="11" t="s">
        <v>141</v>
      </c>
    </row>
    <row r="31" spans="3:30" x14ac:dyDescent="0.35">
      <c r="D31" s="5" t="s">
        <v>45</v>
      </c>
      <c r="E31" s="5" t="s">
        <v>108</v>
      </c>
      <c r="F31" s="5" t="s">
        <v>62</v>
      </c>
      <c r="G31" s="4" t="s">
        <v>99</v>
      </c>
      <c r="I31" s="6">
        <v>41</v>
      </c>
      <c r="J31" s="6">
        <v>70</v>
      </c>
      <c r="K31" s="6">
        <v>82</v>
      </c>
      <c r="L31" s="4">
        <v>93</v>
      </c>
      <c r="X31" s="11" t="s">
        <v>142</v>
      </c>
      <c r="Y31" s="11" t="s">
        <v>137</v>
      </c>
      <c r="Z31" s="11" t="s">
        <v>138</v>
      </c>
      <c r="AA31" s="11" t="s">
        <v>143</v>
      </c>
      <c r="AB31" s="11" t="s">
        <v>144</v>
      </c>
      <c r="AC31" s="11" t="s">
        <v>143</v>
      </c>
      <c r="AD31" s="11" t="s">
        <v>145</v>
      </c>
    </row>
    <row r="32" spans="3:30" x14ac:dyDescent="0.35">
      <c r="D32" s="7" t="s">
        <v>57</v>
      </c>
      <c r="E32" s="7" t="s">
        <v>61</v>
      </c>
      <c r="F32" s="7" t="s">
        <v>74</v>
      </c>
      <c r="G32" s="4" t="s">
        <v>135</v>
      </c>
      <c r="I32" s="8">
        <v>42</v>
      </c>
      <c r="J32" s="8">
        <v>74</v>
      </c>
      <c r="K32" s="8">
        <v>83</v>
      </c>
      <c r="L32" s="4">
        <v>96</v>
      </c>
      <c r="X32" s="11" t="s">
        <v>146</v>
      </c>
      <c r="Y32" s="11" t="s">
        <v>137</v>
      </c>
      <c r="Z32" s="11" t="s">
        <v>138</v>
      </c>
      <c r="AA32" s="11" t="s">
        <v>147</v>
      </c>
      <c r="AB32" s="11" t="s">
        <v>148</v>
      </c>
      <c r="AC32" s="11" t="s">
        <v>147</v>
      </c>
      <c r="AD32" s="11" t="s">
        <v>149</v>
      </c>
    </row>
    <row r="33" spans="2:30" x14ac:dyDescent="0.35">
      <c r="D33" s="7" t="s">
        <v>69</v>
      </c>
      <c r="E33" s="7" t="s">
        <v>73</v>
      </c>
      <c r="F33" s="7" t="s">
        <v>122</v>
      </c>
      <c r="I33" s="8">
        <v>43</v>
      </c>
      <c r="J33" s="8">
        <v>75</v>
      </c>
      <c r="K33" s="8">
        <v>87</v>
      </c>
      <c r="X33" s="11" t="s">
        <v>150</v>
      </c>
      <c r="Y33" s="11" t="s">
        <v>137</v>
      </c>
      <c r="Z33" s="11" t="s">
        <v>138</v>
      </c>
      <c r="AA33" s="11" t="s">
        <v>151</v>
      </c>
      <c r="AB33" s="11" t="s">
        <v>152</v>
      </c>
      <c r="AC33" s="11" t="s">
        <v>151</v>
      </c>
      <c r="AD33" s="11" t="s">
        <v>153</v>
      </c>
    </row>
    <row r="34" spans="2:30" x14ac:dyDescent="0.35">
      <c r="D34" s="7" t="s">
        <v>48</v>
      </c>
      <c r="E34" s="7" t="s">
        <v>85</v>
      </c>
      <c r="F34" s="7" t="s">
        <v>134</v>
      </c>
      <c r="I34" s="8">
        <v>65</v>
      </c>
      <c r="J34" s="8">
        <v>76</v>
      </c>
      <c r="K34" s="8">
        <v>88</v>
      </c>
      <c r="Q34" s="25" t="s">
        <v>522</v>
      </c>
      <c r="R34" s="25"/>
      <c r="S34" s="25"/>
      <c r="T34" s="25"/>
      <c r="U34" s="25"/>
      <c r="X34" s="11" t="s">
        <v>154</v>
      </c>
      <c r="Y34" s="11" t="s">
        <v>137</v>
      </c>
      <c r="Z34" s="11" t="s">
        <v>138</v>
      </c>
      <c r="AA34" s="11" t="s">
        <v>155</v>
      </c>
      <c r="AB34" s="11" t="s">
        <v>156</v>
      </c>
      <c r="AC34" s="11" t="s">
        <v>155</v>
      </c>
      <c r="AD34" s="11" t="s">
        <v>157</v>
      </c>
    </row>
    <row r="35" spans="2:30" ht="15" thickBot="1" x14ac:dyDescent="0.4">
      <c r="D35" s="7" t="s">
        <v>60</v>
      </c>
      <c r="E35" s="7" t="s">
        <v>97</v>
      </c>
      <c r="F35" s="7" t="s">
        <v>51</v>
      </c>
      <c r="I35" s="8">
        <v>66</v>
      </c>
      <c r="J35" s="8">
        <v>77</v>
      </c>
      <c r="K35" s="8">
        <v>89</v>
      </c>
      <c r="Q35" s="12" t="s">
        <v>523</v>
      </c>
      <c r="R35" s="12" t="s">
        <v>524</v>
      </c>
      <c r="S35" s="12" t="s">
        <v>525</v>
      </c>
      <c r="T35" s="12" t="s">
        <v>526</v>
      </c>
      <c r="U35" s="12" t="s">
        <v>527</v>
      </c>
      <c r="X35" s="11" t="s">
        <v>158</v>
      </c>
      <c r="Y35" s="11" t="s">
        <v>137</v>
      </c>
      <c r="Z35" s="11" t="s">
        <v>138</v>
      </c>
      <c r="AA35" s="11" t="s">
        <v>159</v>
      </c>
      <c r="AB35" s="11" t="s">
        <v>160</v>
      </c>
      <c r="AC35" s="11" t="s">
        <v>159</v>
      </c>
      <c r="AD35" s="11" t="s">
        <v>161</v>
      </c>
    </row>
    <row r="36" spans="2:30" x14ac:dyDescent="0.35">
      <c r="D36" s="7" t="s">
        <v>72</v>
      </c>
      <c r="E36" s="7" t="s">
        <v>109</v>
      </c>
      <c r="F36" s="7" t="s">
        <v>63</v>
      </c>
      <c r="I36" s="8">
        <v>67</v>
      </c>
      <c r="J36" s="8">
        <v>78</v>
      </c>
      <c r="K36" s="8">
        <v>90</v>
      </c>
      <c r="O36" t="s">
        <v>26</v>
      </c>
      <c r="P36" s="6">
        <v>41</v>
      </c>
      <c r="Q36" t="str">
        <f>"BP0"&amp;P36</f>
        <v>BP041</v>
      </c>
      <c r="R36" t="s">
        <v>299</v>
      </c>
      <c r="S36" t="str">
        <f>VLOOKUP(R36,AA30:AD125,2,FALSE)</f>
        <v>ACGCTTCT</v>
      </c>
      <c r="T36" t="s">
        <v>299</v>
      </c>
      <c r="U36" t="str">
        <f>VLOOKUP(T36,AC30:AF125,2,FALSE)</f>
        <v>CCTAAGTC</v>
      </c>
      <c r="X36" s="11" t="s">
        <v>162</v>
      </c>
      <c r="Y36" s="11" t="s">
        <v>137</v>
      </c>
      <c r="Z36" s="11" t="s">
        <v>138</v>
      </c>
      <c r="AA36" s="11" t="s">
        <v>163</v>
      </c>
      <c r="AB36" s="11" t="s">
        <v>164</v>
      </c>
      <c r="AC36" s="11" t="s">
        <v>163</v>
      </c>
      <c r="AD36" s="11" t="s">
        <v>165</v>
      </c>
    </row>
    <row r="37" spans="2:30" x14ac:dyDescent="0.35">
      <c r="D37" s="7" t="s">
        <v>84</v>
      </c>
      <c r="E37" s="7" t="s">
        <v>121</v>
      </c>
      <c r="F37" s="7" t="s">
        <v>75</v>
      </c>
      <c r="I37" s="8">
        <v>68</v>
      </c>
      <c r="J37" s="8">
        <v>79</v>
      </c>
      <c r="K37" s="8">
        <v>91</v>
      </c>
      <c r="O37" t="s">
        <v>22</v>
      </c>
      <c r="P37" s="8">
        <v>42</v>
      </c>
      <c r="Q37" t="str">
        <f t="shared" ref="Q37:Q61" si="0">"BP0"&amp;P37</f>
        <v>BP042</v>
      </c>
      <c r="R37" t="s">
        <v>303</v>
      </c>
      <c r="S37" t="str">
        <f t="shared" ref="S37:S47" si="1">VLOOKUP(R37,AA31:AD126,2,FALSE)</f>
        <v>CTATCCAC</v>
      </c>
      <c r="T37" t="s">
        <v>303</v>
      </c>
      <c r="U37" t="str">
        <f t="shared" ref="U37:U47" si="2">VLOOKUP(T37,AC31:AF126,2,FALSE)</f>
        <v>AACGCACA</v>
      </c>
      <c r="X37" s="11" t="s">
        <v>166</v>
      </c>
      <c r="Y37" s="11" t="s">
        <v>137</v>
      </c>
      <c r="Z37" s="11" t="s">
        <v>138</v>
      </c>
      <c r="AA37" s="11" t="s">
        <v>167</v>
      </c>
      <c r="AB37" s="11" t="s">
        <v>168</v>
      </c>
      <c r="AC37" s="11" t="s">
        <v>167</v>
      </c>
      <c r="AD37" s="11" t="s">
        <v>169</v>
      </c>
    </row>
    <row r="38" spans="2:30" ht="15" thickBot="1" x14ac:dyDescent="0.4">
      <c r="D38" s="9" t="s">
        <v>96</v>
      </c>
      <c r="E38" s="9" t="s">
        <v>50</v>
      </c>
      <c r="F38" s="9" t="s">
        <v>87</v>
      </c>
      <c r="I38" s="10">
        <v>69</v>
      </c>
      <c r="J38" s="10">
        <v>81</v>
      </c>
      <c r="K38" s="10">
        <v>92</v>
      </c>
      <c r="O38" t="s">
        <v>18</v>
      </c>
      <c r="P38" s="8">
        <v>43</v>
      </c>
      <c r="Q38" t="str">
        <f t="shared" si="0"/>
        <v>BP043</v>
      </c>
      <c r="R38" t="s">
        <v>307</v>
      </c>
      <c r="S38" t="str">
        <f t="shared" si="1"/>
        <v>TGACAACC</v>
      </c>
      <c r="T38" t="s">
        <v>307</v>
      </c>
      <c r="U38" t="str">
        <f t="shared" si="2"/>
        <v>GTCAACAG</v>
      </c>
      <c r="X38" s="11" t="s">
        <v>170</v>
      </c>
      <c r="Y38" s="11" t="s">
        <v>137</v>
      </c>
      <c r="Z38" s="11" t="s">
        <v>138</v>
      </c>
      <c r="AA38" s="11" t="s">
        <v>171</v>
      </c>
      <c r="AB38" s="11" t="s">
        <v>172</v>
      </c>
      <c r="AC38" s="11" t="s">
        <v>171</v>
      </c>
      <c r="AD38" s="11" t="s">
        <v>173</v>
      </c>
    </row>
    <row r="39" spans="2:30" x14ac:dyDescent="0.35">
      <c r="O39" t="s">
        <v>14</v>
      </c>
      <c r="P39" s="8">
        <v>65</v>
      </c>
      <c r="Q39" t="str">
        <f t="shared" si="0"/>
        <v>BP065</v>
      </c>
      <c r="R39" t="s">
        <v>395</v>
      </c>
      <c r="S39" t="str">
        <f t="shared" si="1"/>
        <v>GCCTTAAC</v>
      </c>
      <c r="T39" t="s">
        <v>395</v>
      </c>
      <c r="U39" t="str">
        <f t="shared" si="2"/>
        <v>CCGTTATG</v>
      </c>
      <c r="X39" s="11" t="s">
        <v>174</v>
      </c>
      <c r="Y39" s="11" t="s">
        <v>137</v>
      </c>
      <c r="Z39" s="11" t="s">
        <v>138</v>
      </c>
      <c r="AA39" s="11" t="s">
        <v>175</v>
      </c>
      <c r="AB39" s="11" t="s">
        <v>176</v>
      </c>
      <c r="AC39" s="11" t="s">
        <v>175</v>
      </c>
      <c r="AD39" s="11" t="s">
        <v>177</v>
      </c>
    </row>
    <row r="40" spans="2:30" x14ac:dyDescent="0.35">
      <c r="O40" t="s">
        <v>10</v>
      </c>
      <c r="P40" s="8">
        <v>66</v>
      </c>
      <c r="Q40" t="str">
        <f t="shared" si="0"/>
        <v>BP066</v>
      </c>
      <c r="R40" t="s">
        <v>399</v>
      </c>
      <c r="S40" t="str">
        <f t="shared" si="1"/>
        <v>ATTCCGCT</v>
      </c>
      <c r="T40" t="s">
        <v>399</v>
      </c>
      <c r="U40" t="str">
        <f t="shared" si="2"/>
        <v>TGTCGACT</v>
      </c>
      <c r="X40" s="11" t="s">
        <v>178</v>
      </c>
      <c r="Y40" s="11" t="s">
        <v>137</v>
      </c>
      <c r="Z40" s="11" t="s">
        <v>138</v>
      </c>
      <c r="AA40" s="11" t="s">
        <v>179</v>
      </c>
      <c r="AB40" s="11" t="s">
        <v>180</v>
      </c>
      <c r="AC40" s="11" t="s">
        <v>179</v>
      </c>
      <c r="AD40" s="11" t="s">
        <v>181</v>
      </c>
    </row>
    <row r="41" spans="2:30" x14ac:dyDescent="0.35">
      <c r="B41" s="2" t="s">
        <v>40</v>
      </c>
      <c r="C41" s="3" t="s">
        <v>41</v>
      </c>
      <c r="D41" t="s">
        <v>42</v>
      </c>
      <c r="E41" t="s">
        <v>43</v>
      </c>
      <c r="F41" s="2" t="s">
        <v>44</v>
      </c>
      <c r="G41" s="4" t="s">
        <v>45</v>
      </c>
      <c r="H41" s="2" t="s">
        <v>46</v>
      </c>
      <c r="I41" s="3" t="s">
        <v>47</v>
      </c>
      <c r="J41" s="4" t="s">
        <v>48</v>
      </c>
      <c r="K41" s="2" t="s">
        <v>49</v>
      </c>
      <c r="L41" s="4" t="s">
        <v>50</v>
      </c>
      <c r="M41" s="4" t="s">
        <v>51</v>
      </c>
      <c r="O41" t="s">
        <v>7</v>
      </c>
      <c r="P41" s="8">
        <v>67</v>
      </c>
      <c r="Q41" t="str">
        <f t="shared" si="0"/>
        <v>BP067</v>
      </c>
      <c r="R41" t="s">
        <v>403</v>
      </c>
      <c r="S41" t="str">
        <f t="shared" si="1"/>
        <v>ATCGTGGT</v>
      </c>
      <c r="T41" t="s">
        <v>403</v>
      </c>
      <c r="U41" t="str">
        <f t="shared" si="2"/>
        <v>CTCTATCG</v>
      </c>
      <c r="X41" s="11" t="s">
        <v>182</v>
      </c>
      <c r="Y41" s="11" t="s">
        <v>137</v>
      </c>
      <c r="Z41" s="11" t="s">
        <v>138</v>
      </c>
      <c r="AA41" s="11" t="s">
        <v>183</v>
      </c>
      <c r="AB41" s="11" t="s">
        <v>184</v>
      </c>
      <c r="AC41" s="11" t="s">
        <v>183</v>
      </c>
      <c r="AD41" s="11" t="s">
        <v>185</v>
      </c>
    </row>
    <row r="42" spans="2:30" x14ac:dyDescent="0.35">
      <c r="B42" s="2" t="s">
        <v>52</v>
      </c>
      <c r="C42" s="2" t="s">
        <v>53</v>
      </c>
      <c r="D42" s="2" t="s">
        <v>54</v>
      </c>
      <c r="E42" s="2" t="s">
        <v>55</v>
      </c>
      <c r="F42" s="2" t="s">
        <v>56</v>
      </c>
      <c r="G42" s="4" t="s">
        <v>57</v>
      </c>
      <c r="H42" s="2" t="s">
        <v>58</v>
      </c>
      <c r="I42" t="s">
        <v>59</v>
      </c>
      <c r="J42" s="4" t="s">
        <v>60</v>
      </c>
      <c r="K42" s="4" t="s">
        <v>61</v>
      </c>
      <c r="L42" s="4" t="s">
        <v>62</v>
      </c>
      <c r="M42" s="4" t="s">
        <v>63</v>
      </c>
      <c r="O42" t="s">
        <v>4</v>
      </c>
      <c r="P42" s="8">
        <v>68</v>
      </c>
      <c r="Q42" t="str">
        <f t="shared" si="0"/>
        <v>BP068</v>
      </c>
      <c r="R42" t="s">
        <v>407</v>
      </c>
      <c r="S42" t="str">
        <f t="shared" si="1"/>
        <v>GCTACAAC</v>
      </c>
      <c r="T42" t="s">
        <v>407</v>
      </c>
      <c r="U42" t="str">
        <f t="shared" si="2"/>
        <v>ACTGCTTG</v>
      </c>
      <c r="X42" s="11" t="s">
        <v>186</v>
      </c>
      <c r="Y42" s="11" t="s">
        <v>137</v>
      </c>
      <c r="Z42" s="11" t="s">
        <v>138</v>
      </c>
      <c r="AA42" s="11" t="s">
        <v>187</v>
      </c>
      <c r="AB42" s="11" t="s">
        <v>188</v>
      </c>
      <c r="AC42" s="11" t="s">
        <v>187</v>
      </c>
      <c r="AD42" s="11" t="s">
        <v>189</v>
      </c>
    </row>
    <row r="43" spans="2:30" ht="15" thickBot="1" x14ac:dyDescent="0.4">
      <c r="B43" s="2" t="s">
        <v>64</v>
      </c>
      <c r="C43" s="2" t="s">
        <v>65</v>
      </c>
      <c r="D43" s="2" t="s">
        <v>66</v>
      </c>
      <c r="E43" s="2" t="s">
        <v>67</v>
      </c>
      <c r="F43" s="2" t="s">
        <v>68</v>
      </c>
      <c r="G43" s="4" t="s">
        <v>69</v>
      </c>
      <c r="H43" t="s">
        <v>70</v>
      </c>
      <c r="I43" s="2" t="s">
        <v>71</v>
      </c>
      <c r="J43" s="4" t="s">
        <v>72</v>
      </c>
      <c r="K43" s="4" t="s">
        <v>73</v>
      </c>
      <c r="L43" s="4" t="s">
        <v>74</v>
      </c>
      <c r="M43" s="4" t="s">
        <v>75</v>
      </c>
      <c r="O43" t="s">
        <v>1</v>
      </c>
      <c r="P43" s="10">
        <v>69</v>
      </c>
      <c r="Q43" t="str">
        <f t="shared" si="0"/>
        <v>BP069</v>
      </c>
      <c r="R43" t="s">
        <v>411</v>
      </c>
      <c r="S43" t="str">
        <f t="shared" si="1"/>
        <v>TCTACGCA</v>
      </c>
      <c r="T43" t="s">
        <v>411</v>
      </c>
      <c r="U43" t="str">
        <f t="shared" si="2"/>
        <v>CGCCTTAT</v>
      </c>
      <c r="X43" s="11" t="s">
        <v>190</v>
      </c>
      <c r="Y43" s="11" t="s">
        <v>137</v>
      </c>
      <c r="Z43" s="11" t="s">
        <v>138</v>
      </c>
      <c r="AA43" s="11" t="s">
        <v>191</v>
      </c>
      <c r="AB43" s="11" t="s">
        <v>192</v>
      </c>
      <c r="AC43" s="11" t="s">
        <v>191</v>
      </c>
      <c r="AD43" s="11" t="s">
        <v>193</v>
      </c>
    </row>
    <row r="44" spans="2:30" x14ac:dyDescent="0.35">
      <c r="B44" s="2" t="s">
        <v>76</v>
      </c>
      <c r="C44" s="2" t="s">
        <v>77</v>
      </c>
      <c r="D44" s="2" t="s">
        <v>78</v>
      </c>
      <c r="E44" s="2" t="s">
        <v>79</v>
      </c>
      <c r="F44" t="s">
        <v>80</v>
      </c>
      <c r="G44" s="2" t="s">
        <v>81</v>
      </c>
      <c r="H44" t="s">
        <v>82</v>
      </c>
      <c r="I44" t="s">
        <v>83</v>
      </c>
      <c r="J44" s="4" t="s">
        <v>84</v>
      </c>
      <c r="K44" s="4" t="s">
        <v>85</v>
      </c>
      <c r="L44" t="s">
        <v>86</v>
      </c>
      <c r="M44" s="4" t="s">
        <v>87</v>
      </c>
      <c r="O44" t="s">
        <v>25</v>
      </c>
      <c r="P44" s="6">
        <v>70</v>
      </c>
      <c r="Q44" t="str">
        <f t="shared" si="0"/>
        <v>BP070</v>
      </c>
      <c r="R44" t="s">
        <v>415</v>
      </c>
      <c r="S44" t="str">
        <f t="shared" si="1"/>
        <v>CTCCAATC</v>
      </c>
      <c r="T44" t="s">
        <v>415</v>
      </c>
      <c r="U44" t="str">
        <f t="shared" si="2"/>
        <v>ATAGGTCC</v>
      </c>
      <c r="X44" s="11" t="s">
        <v>194</v>
      </c>
      <c r="Y44" s="11" t="s">
        <v>137</v>
      </c>
      <c r="Z44" s="11" t="s">
        <v>138</v>
      </c>
      <c r="AA44" s="11" t="s">
        <v>195</v>
      </c>
      <c r="AB44" s="11" t="s">
        <v>196</v>
      </c>
      <c r="AC44" s="11" t="s">
        <v>195</v>
      </c>
      <c r="AD44" s="11" t="s">
        <v>197</v>
      </c>
    </row>
    <row r="45" spans="2:30" x14ac:dyDescent="0.35">
      <c r="B45" s="2" t="s">
        <v>88</v>
      </c>
      <c r="C45" s="3" t="s">
        <v>89</v>
      </c>
      <c r="D45" s="2" t="s">
        <v>90</v>
      </c>
      <c r="E45" s="2" t="s">
        <v>91</v>
      </c>
      <c r="F45" t="s">
        <v>92</v>
      </c>
      <c r="G45" t="s">
        <v>93</v>
      </c>
      <c r="H45" s="2" t="s">
        <v>94</v>
      </c>
      <c r="I45" s="2" t="s">
        <v>95</v>
      </c>
      <c r="J45" s="4" t="s">
        <v>96</v>
      </c>
      <c r="K45" s="4" t="s">
        <v>97</v>
      </c>
      <c r="L45" t="s">
        <v>98</v>
      </c>
      <c r="M45" s="4" t="s">
        <v>99</v>
      </c>
      <c r="O45" t="s">
        <v>21</v>
      </c>
      <c r="P45" s="8">
        <v>74</v>
      </c>
      <c r="Q45" t="str">
        <f t="shared" si="0"/>
        <v>BP074</v>
      </c>
      <c r="R45" t="s">
        <v>431</v>
      </c>
      <c r="S45" t="str">
        <f t="shared" si="1"/>
        <v>AATGACGC</v>
      </c>
      <c r="T45" t="s">
        <v>431</v>
      </c>
      <c r="U45" t="str">
        <f t="shared" si="2"/>
        <v>TGGACCAT</v>
      </c>
      <c r="X45" s="11" t="s">
        <v>198</v>
      </c>
      <c r="Y45" s="11" t="s">
        <v>137</v>
      </c>
      <c r="Z45" s="11" t="s">
        <v>138</v>
      </c>
      <c r="AA45" s="11" t="s">
        <v>199</v>
      </c>
      <c r="AB45" s="11" t="s">
        <v>200</v>
      </c>
      <c r="AC45" s="11" t="s">
        <v>199</v>
      </c>
      <c r="AD45" s="11" t="s">
        <v>201</v>
      </c>
    </row>
    <row r="46" spans="2:30" x14ac:dyDescent="0.35">
      <c r="B46" s="2" t="s">
        <v>100</v>
      </c>
      <c r="C46" s="2" t="s">
        <v>101</v>
      </c>
      <c r="D46" t="s">
        <v>102</v>
      </c>
      <c r="E46" s="2" t="s">
        <v>103</v>
      </c>
      <c r="F46" s="2" t="s">
        <v>104</v>
      </c>
      <c r="G46" s="3" t="s">
        <v>105</v>
      </c>
      <c r="H46" s="2" t="s">
        <v>106</v>
      </c>
      <c r="I46" t="s">
        <v>107</v>
      </c>
      <c r="J46" s="4" t="s">
        <v>108</v>
      </c>
      <c r="K46" s="4" t="s">
        <v>109</v>
      </c>
      <c r="L46" s="2" t="s">
        <v>110</v>
      </c>
      <c r="M46" s="3" t="s">
        <v>111</v>
      </c>
      <c r="O46" t="s">
        <v>17</v>
      </c>
      <c r="P46" s="8">
        <v>75</v>
      </c>
      <c r="Q46" t="str">
        <f t="shared" si="0"/>
        <v>BP075</v>
      </c>
      <c r="R46" t="s">
        <v>435</v>
      </c>
      <c r="S46" t="str">
        <f t="shared" si="1"/>
        <v>GTACCACA</v>
      </c>
      <c r="T46" t="s">
        <v>435</v>
      </c>
      <c r="U46" t="str">
        <f t="shared" si="2"/>
        <v>GCGCATAT</v>
      </c>
      <c r="X46" s="11" t="s">
        <v>202</v>
      </c>
      <c r="Y46" s="11" t="s">
        <v>137</v>
      </c>
      <c r="Z46" s="11" t="s">
        <v>138</v>
      </c>
      <c r="AA46" s="11" t="s">
        <v>203</v>
      </c>
      <c r="AB46" s="11" t="s">
        <v>204</v>
      </c>
      <c r="AC46" s="11" t="s">
        <v>203</v>
      </c>
      <c r="AD46" s="11" t="s">
        <v>205</v>
      </c>
    </row>
    <row r="47" spans="2:30" x14ac:dyDescent="0.35">
      <c r="B47" s="2" t="s">
        <v>112</v>
      </c>
      <c r="C47" s="2" t="s">
        <v>113</v>
      </c>
      <c r="D47" t="s">
        <v>114</v>
      </c>
      <c r="E47" s="2" t="s">
        <v>115</v>
      </c>
      <c r="F47" t="s">
        <v>116</v>
      </c>
      <c r="G47" s="2" t="s">
        <v>117</v>
      </c>
      <c r="H47" t="s">
        <v>118</v>
      </c>
      <c r="I47" s="2" t="s">
        <v>119</v>
      </c>
      <c r="J47" s="2" t="s">
        <v>120</v>
      </c>
      <c r="K47" s="4" t="s">
        <v>121</v>
      </c>
      <c r="L47" s="4" t="s">
        <v>122</v>
      </c>
      <c r="M47" s="3" t="s">
        <v>123</v>
      </c>
      <c r="O47" t="s">
        <v>13</v>
      </c>
      <c r="P47" s="8">
        <v>76</v>
      </c>
      <c r="Q47" t="str">
        <f t="shared" si="0"/>
        <v>BP076</v>
      </c>
      <c r="R47" t="s">
        <v>439</v>
      </c>
      <c r="S47" t="str">
        <f t="shared" si="1"/>
        <v>ACGATCAG</v>
      </c>
      <c r="T47" t="s">
        <v>439</v>
      </c>
      <c r="U47" t="str">
        <f t="shared" si="2"/>
        <v>ATCGCAAC</v>
      </c>
      <c r="X47" s="11" t="s">
        <v>206</v>
      </c>
      <c r="Y47" s="11" t="s">
        <v>137</v>
      </c>
      <c r="Z47" s="11" t="s">
        <v>138</v>
      </c>
      <c r="AA47" s="11" t="s">
        <v>207</v>
      </c>
      <c r="AB47" s="11" t="s">
        <v>208</v>
      </c>
      <c r="AC47" s="11" t="s">
        <v>207</v>
      </c>
      <c r="AD47" s="11" t="s">
        <v>209</v>
      </c>
    </row>
    <row r="48" spans="2:30" x14ac:dyDescent="0.35">
      <c r="B48" s="2" t="s">
        <v>124</v>
      </c>
      <c r="C48" s="2" t="s">
        <v>125</v>
      </c>
      <c r="D48" s="2" t="s">
        <v>126</v>
      </c>
      <c r="E48" s="2" t="s">
        <v>127</v>
      </c>
      <c r="F48" t="s">
        <v>128</v>
      </c>
      <c r="G48" t="s">
        <v>129</v>
      </c>
      <c r="H48" t="s">
        <v>130</v>
      </c>
      <c r="I48" t="s">
        <v>131</v>
      </c>
      <c r="J48" s="2" t="s">
        <v>132</v>
      </c>
      <c r="K48" s="2" t="s">
        <v>133</v>
      </c>
      <c r="L48" s="4" t="s">
        <v>134</v>
      </c>
      <c r="M48" s="4" t="s">
        <v>135</v>
      </c>
      <c r="O48" t="s">
        <v>9</v>
      </c>
      <c r="P48" s="8">
        <v>77</v>
      </c>
      <c r="Q48" t="str">
        <f t="shared" si="0"/>
        <v>BP077</v>
      </c>
      <c r="R48" t="s">
        <v>443</v>
      </c>
      <c r="S48" t="str">
        <f t="shared" ref="S48:S61" si="3">VLOOKUP(R48,AA42:AD136,2,FALSE)</f>
        <v>TAACGTCG</v>
      </c>
      <c r="T48" t="s">
        <v>443</v>
      </c>
      <c r="U48" t="str">
        <f t="shared" ref="U48:U61" si="4">VLOOKUP(T48,AC42:AF136,2,FALSE)</f>
        <v>TCAGCCTT</v>
      </c>
      <c r="X48" s="11" t="s">
        <v>210</v>
      </c>
      <c r="Y48" s="11" t="s">
        <v>137</v>
      </c>
      <c r="Z48" s="11" t="s">
        <v>138</v>
      </c>
      <c r="AA48" s="11" t="s">
        <v>211</v>
      </c>
      <c r="AB48" s="11" t="s">
        <v>212</v>
      </c>
      <c r="AC48" s="11" t="s">
        <v>211</v>
      </c>
      <c r="AD48" s="11" t="s">
        <v>213</v>
      </c>
    </row>
    <row r="49" spans="4:30" ht="15" thickBot="1" x14ac:dyDescent="0.4">
      <c r="O49" t="s">
        <v>6</v>
      </c>
      <c r="P49" s="8">
        <v>78</v>
      </c>
      <c r="Q49" t="str">
        <f t="shared" si="0"/>
        <v>BP078</v>
      </c>
      <c r="R49" t="s">
        <v>447</v>
      </c>
      <c r="S49" t="str">
        <f t="shared" si="3"/>
        <v>CGCAACTA</v>
      </c>
      <c r="T49" t="s">
        <v>447</v>
      </c>
      <c r="U49" t="str">
        <f t="shared" si="4"/>
        <v>CATTGACG</v>
      </c>
      <c r="X49" s="11" t="s">
        <v>214</v>
      </c>
      <c r="Y49" s="11" t="s">
        <v>137</v>
      </c>
      <c r="Z49" s="11" t="s">
        <v>138</v>
      </c>
      <c r="AA49" s="11" t="s">
        <v>215</v>
      </c>
      <c r="AB49" s="11" t="s">
        <v>216</v>
      </c>
      <c r="AC49" s="11" t="s">
        <v>215</v>
      </c>
      <c r="AD49" s="11" t="s">
        <v>217</v>
      </c>
    </row>
    <row r="50" spans="4:30" x14ac:dyDescent="0.35">
      <c r="D50" s="5" t="s">
        <v>45</v>
      </c>
      <c r="E50" s="5" t="s">
        <v>108</v>
      </c>
      <c r="F50" s="5" t="s">
        <v>62</v>
      </c>
      <c r="G50" s="4" t="s">
        <v>99</v>
      </c>
      <c r="O50" t="s">
        <v>3</v>
      </c>
      <c r="P50" s="8">
        <v>79</v>
      </c>
      <c r="Q50" t="str">
        <f t="shared" si="0"/>
        <v>BP079</v>
      </c>
      <c r="R50" t="s">
        <v>451</v>
      </c>
      <c r="S50" t="str">
        <f t="shared" si="3"/>
        <v>AACACTGG</v>
      </c>
      <c r="T50" t="s">
        <v>451</v>
      </c>
      <c r="U50" t="str">
        <f t="shared" si="4"/>
        <v>ACAGGCAT</v>
      </c>
      <c r="X50" s="11" t="s">
        <v>218</v>
      </c>
      <c r="Y50" s="11" t="s">
        <v>137</v>
      </c>
      <c r="Z50" s="11" t="s">
        <v>138</v>
      </c>
      <c r="AA50" s="11" t="s">
        <v>219</v>
      </c>
      <c r="AB50" s="11" t="s">
        <v>220</v>
      </c>
      <c r="AC50" s="11" t="s">
        <v>219</v>
      </c>
      <c r="AD50" s="11" t="s">
        <v>221</v>
      </c>
    </row>
    <row r="51" spans="4:30" ht="15" thickBot="1" x14ac:dyDescent="0.4">
      <c r="D51" s="7" t="s">
        <v>57</v>
      </c>
      <c r="E51" s="7" t="s">
        <v>61</v>
      </c>
      <c r="F51" s="7" t="s">
        <v>74</v>
      </c>
      <c r="G51" s="4" t="s">
        <v>135</v>
      </c>
      <c r="O51" t="s">
        <v>0</v>
      </c>
      <c r="P51" s="10">
        <v>81</v>
      </c>
      <c r="Q51" t="str">
        <f t="shared" si="0"/>
        <v>BP081</v>
      </c>
      <c r="R51" t="s">
        <v>459</v>
      </c>
      <c r="S51" t="str">
        <f t="shared" si="3"/>
        <v>TCCTGGTA</v>
      </c>
      <c r="T51" t="s">
        <v>459</v>
      </c>
      <c r="U51" t="str">
        <f t="shared" si="4"/>
        <v>CAGATCCT</v>
      </c>
      <c r="X51" s="11" t="s">
        <v>222</v>
      </c>
      <c r="Y51" s="11" t="s">
        <v>137</v>
      </c>
      <c r="Z51" s="11" t="s">
        <v>138</v>
      </c>
      <c r="AA51" s="11" t="s">
        <v>223</v>
      </c>
      <c r="AB51" s="11" t="s">
        <v>224</v>
      </c>
      <c r="AC51" s="11" t="s">
        <v>223</v>
      </c>
      <c r="AD51" s="11" t="s">
        <v>225</v>
      </c>
    </row>
    <row r="52" spans="4:30" x14ac:dyDescent="0.35">
      <c r="D52" s="7" t="s">
        <v>69</v>
      </c>
      <c r="E52" s="7" t="s">
        <v>73</v>
      </c>
      <c r="F52" s="7" t="s">
        <v>122</v>
      </c>
      <c r="O52" s="1" t="s">
        <v>24</v>
      </c>
      <c r="P52" s="6">
        <v>82</v>
      </c>
      <c r="Q52" t="str">
        <f t="shared" si="0"/>
        <v>BP082</v>
      </c>
      <c r="R52" t="s">
        <v>463</v>
      </c>
      <c r="S52" t="str">
        <f t="shared" si="3"/>
        <v>CATCAACC</v>
      </c>
      <c r="T52" t="s">
        <v>463</v>
      </c>
      <c r="U52" t="str">
        <f t="shared" si="4"/>
        <v>CTCCTGAA</v>
      </c>
      <c r="X52" s="11" t="s">
        <v>226</v>
      </c>
      <c r="Y52" s="11" t="s">
        <v>137</v>
      </c>
      <c r="Z52" s="11" t="s">
        <v>138</v>
      </c>
      <c r="AA52" s="11" t="s">
        <v>227</v>
      </c>
      <c r="AB52" s="11" t="s">
        <v>228</v>
      </c>
      <c r="AC52" s="11" t="s">
        <v>227</v>
      </c>
      <c r="AD52" s="11" t="s">
        <v>229</v>
      </c>
    </row>
    <row r="53" spans="4:30" x14ac:dyDescent="0.35">
      <c r="D53" s="7" t="s">
        <v>48</v>
      </c>
      <c r="E53" s="7" t="s">
        <v>85</v>
      </c>
      <c r="F53" s="7" t="s">
        <v>134</v>
      </c>
      <c r="O53" s="1" t="s">
        <v>20</v>
      </c>
      <c r="P53" s="8">
        <v>83</v>
      </c>
      <c r="Q53" t="str">
        <f t="shared" si="0"/>
        <v>BP083</v>
      </c>
      <c r="R53" t="s">
        <v>467</v>
      </c>
      <c r="S53" t="str">
        <f t="shared" si="3"/>
        <v>AGCAGACA</v>
      </c>
      <c r="T53" t="s">
        <v>467</v>
      </c>
      <c r="U53" t="str">
        <f t="shared" si="4"/>
        <v>AGAGGATG</v>
      </c>
      <c r="X53" s="11" t="s">
        <v>230</v>
      </c>
      <c r="Y53" s="11" t="s">
        <v>137</v>
      </c>
      <c r="Z53" s="11" t="s">
        <v>138</v>
      </c>
      <c r="AA53" s="11" t="s">
        <v>231</v>
      </c>
      <c r="AB53" s="11" t="s">
        <v>232</v>
      </c>
      <c r="AC53" s="11" t="s">
        <v>231</v>
      </c>
      <c r="AD53" s="11" t="s">
        <v>233</v>
      </c>
    </row>
    <row r="54" spans="4:30" x14ac:dyDescent="0.35">
      <c r="D54" s="7" t="s">
        <v>60</v>
      </c>
      <c r="E54" s="7" t="s">
        <v>97</v>
      </c>
      <c r="F54" s="7" t="s">
        <v>51</v>
      </c>
      <c r="O54" s="1" t="s">
        <v>16</v>
      </c>
      <c r="P54" s="8">
        <v>87</v>
      </c>
      <c r="Q54" t="str">
        <f t="shared" si="0"/>
        <v>BP087</v>
      </c>
      <c r="R54" t="s">
        <v>483</v>
      </c>
      <c r="S54" t="str">
        <f t="shared" si="3"/>
        <v>CTAGCTCA</v>
      </c>
      <c r="T54" t="s">
        <v>483</v>
      </c>
      <c r="U54" t="str">
        <f t="shared" si="4"/>
        <v>AACTGAGG</v>
      </c>
      <c r="X54" s="11" t="s">
        <v>234</v>
      </c>
      <c r="Y54" s="11" t="s">
        <v>137</v>
      </c>
      <c r="Z54" s="11" t="s">
        <v>138</v>
      </c>
      <c r="AA54" s="11" t="s">
        <v>235</v>
      </c>
      <c r="AB54" s="11" t="s">
        <v>236</v>
      </c>
      <c r="AC54" s="11" t="s">
        <v>235</v>
      </c>
      <c r="AD54" s="11" t="s">
        <v>237</v>
      </c>
    </row>
    <row r="55" spans="4:30" x14ac:dyDescent="0.35">
      <c r="D55" s="7" t="s">
        <v>72</v>
      </c>
      <c r="E55" s="7" t="s">
        <v>109</v>
      </c>
      <c r="F55" s="7" t="s">
        <v>63</v>
      </c>
      <c r="O55" s="1" t="s">
        <v>12</v>
      </c>
      <c r="P55" s="8">
        <v>88</v>
      </c>
      <c r="Q55" t="str">
        <f t="shared" si="0"/>
        <v>BP088</v>
      </c>
      <c r="R55" t="s">
        <v>487</v>
      </c>
      <c r="S55" t="str">
        <f t="shared" si="3"/>
        <v>TCCAACTG</v>
      </c>
      <c r="T55" t="s">
        <v>487</v>
      </c>
      <c r="U55" t="str">
        <f t="shared" si="4"/>
        <v>TGTGTCAG</v>
      </c>
      <c r="X55" s="11" t="s">
        <v>238</v>
      </c>
      <c r="Y55" s="11" t="s">
        <v>137</v>
      </c>
      <c r="Z55" s="11" t="s">
        <v>138</v>
      </c>
      <c r="AA55" s="11" t="s">
        <v>239</v>
      </c>
      <c r="AB55" s="11" t="s">
        <v>240</v>
      </c>
      <c r="AC55" s="11" t="s">
        <v>239</v>
      </c>
      <c r="AD55" s="11" t="s">
        <v>241</v>
      </c>
    </row>
    <row r="56" spans="4:30" x14ac:dyDescent="0.35">
      <c r="D56" s="7" t="s">
        <v>84</v>
      </c>
      <c r="E56" s="7" t="s">
        <v>121</v>
      </c>
      <c r="F56" s="7" t="s">
        <v>75</v>
      </c>
      <c r="O56" s="1" t="s">
        <v>33</v>
      </c>
      <c r="P56" s="8">
        <v>89</v>
      </c>
      <c r="Q56" t="str">
        <f t="shared" si="0"/>
        <v>BP089</v>
      </c>
      <c r="R56" t="s">
        <v>491</v>
      </c>
      <c r="S56" t="str">
        <f t="shared" si="3"/>
        <v>GACATCTC</v>
      </c>
      <c r="T56" t="s">
        <v>491</v>
      </c>
      <c r="U56" t="str">
        <f t="shared" si="4"/>
        <v>TGTCACAC</v>
      </c>
      <c r="X56" s="11" t="s">
        <v>242</v>
      </c>
      <c r="Y56" s="11" t="s">
        <v>137</v>
      </c>
      <c r="Z56" s="11" t="s">
        <v>138</v>
      </c>
      <c r="AA56" s="11" t="s">
        <v>243</v>
      </c>
      <c r="AB56" s="11" t="s">
        <v>244</v>
      </c>
      <c r="AC56" s="11" t="s">
        <v>243</v>
      </c>
      <c r="AD56" s="11" t="s">
        <v>245</v>
      </c>
    </row>
    <row r="57" spans="4:30" ht="15" thickBot="1" x14ac:dyDescent="0.4">
      <c r="D57" s="9" t="s">
        <v>96</v>
      </c>
      <c r="E57" s="9" t="s">
        <v>50</v>
      </c>
      <c r="F57" s="9" t="s">
        <v>87</v>
      </c>
      <c r="O57" s="1" t="s">
        <v>34</v>
      </c>
      <c r="P57" s="8">
        <v>90</v>
      </c>
      <c r="Q57" t="str">
        <f t="shared" si="0"/>
        <v>BP090</v>
      </c>
      <c r="R57" t="s">
        <v>495</v>
      </c>
      <c r="S57" t="str">
        <f t="shared" si="3"/>
        <v>ACTGCACT</v>
      </c>
      <c r="T57" t="s">
        <v>495</v>
      </c>
      <c r="U57" t="str">
        <f t="shared" si="4"/>
        <v>AGATCGTC</v>
      </c>
      <c r="X57" s="11" t="s">
        <v>246</v>
      </c>
      <c r="Y57" s="11" t="s">
        <v>137</v>
      </c>
      <c r="Z57" s="11" t="s">
        <v>138</v>
      </c>
      <c r="AA57" s="11" t="s">
        <v>247</v>
      </c>
      <c r="AB57" s="11" t="s">
        <v>248</v>
      </c>
      <c r="AC57" s="11" t="s">
        <v>247</v>
      </c>
      <c r="AD57" s="11" t="s">
        <v>249</v>
      </c>
    </row>
    <row r="58" spans="4:30" x14ac:dyDescent="0.35">
      <c r="O58" s="1" t="s">
        <v>35</v>
      </c>
      <c r="P58" s="8">
        <v>91</v>
      </c>
      <c r="Q58" t="str">
        <f t="shared" si="0"/>
        <v>BP091</v>
      </c>
      <c r="R58" t="s">
        <v>499</v>
      </c>
      <c r="S58" t="str">
        <f t="shared" si="3"/>
        <v>GTTCCATG</v>
      </c>
      <c r="T58" t="s">
        <v>499</v>
      </c>
      <c r="U58" t="str">
        <f t="shared" si="4"/>
        <v>CAATGCGA</v>
      </c>
      <c r="X58" s="11" t="s">
        <v>250</v>
      </c>
      <c r="Y58" s="11" t="s">
        <v>137</v>
      </c>
      <c r="Z58" s="11" t="s">
        <v>138</v>
      </c>
      <c r="AA58" s="11" t="s">
        <v>251</v>
      </c>
      <c r="AB58" s="11" t="s">
        <v>252</v>
      </c>
      <c r="AC58" s="11" t="s">
        <v>251</v>
      </c>
      <c r="AD58" s="11" t="s">
        <v>253</v>
      </c>
    </row>
    <row r="59" spans="4:30" ht="15" thickBot="1" x14ac:dyDescent="0.4">
      <c r="O59" s="1" t="s">
        <v>36</v>
      </c>
      <c r="P59" s="10">
        <v>92</v>
      </c>
      <c r="Q59" t="str">
        <f t="shared" si="0"/>
        <v>BP092</v>
      </c>
      <c r="R59" t="s">
        <v>503</v>
      </c>
      <c r="S59" t="str">
        <f t="shared" si="3"/>
        <v>ACCAAGCA</v>
      </c>
      <c r="T59" t="s">
        <v>503</v>
      </c>
      <c r="U59" t="str">
        <f t="shared" si="4"/>
        <v>TGCTTGCT</v>
      </c>
      <c r="X59" s="11" t="s">
        <v>254</v>
      </c>
      <c r="Y59" s="11" t="s">
        <v>137</v>
      </c>
      <c r="Z59" s="11" t="s">
        <v>138</v>
      </c>
      <c r="AA59" s="11" t="s">
        <v>255</v>
      </c>
      <c r="AB59" s="11" t="s">
        <v>256</v>
      </c>
      <c r="AC59" s="11" t="s">
        <v>255</v>
      </c>
      <c r="AD59" s="11" t="s">
        <v>257</v>
      </c>
    </row>
    <row r="60" spans="4:30" x14ac:dyDescent="0.35">
      <c r="O60" s="1" t="s">
        <v>37</v>
      </c>
      <c r="P60" s="4">
        <v>93</v>
      </c>
      <c r="Q60" t="str">
        <f t="shared" si="0"/>
        <v>BP093</v>
      </c>
      <c r="R60" t="s">
        <v>507</v>
      </c>
      <c r="S60" t="str">
        <f t="shared" si="3"/>
        <v>CTCTCAGA</v>
      </c>
      <c r="T60" t="s">
        <v>507</v>
      </c>
      <c r="U60" t="str">
        <f t="shared" si="4"/>
        <v>AATGGTCG</v>
      </c>
      <c r="X60" s="11" t="s">
        <v>258</v>
      </c>
      <c r="Y60" s="11" t="s">
        <v>137</v>
      </c>
      <c r="Z60" s="11" t="s">
        <v>138</v>
      </c>
      <c r="AA60" s="11" t="s">
        <v>259</v>
      </c>
      <c r="AB60" s="11" t="s">
        <v>260</v>
      </c>
      <c r="AC60" s="11" t="s">
        <v>259</v>
      </c>
      <c r="AD60" s="11" t="s">
        <v>261</v>
      </c>
    </row>
    <row r="61" spans="4:30" x14ac:dyDescent="0.35">
      <c r="O61" s="1" t="s">
        <v>38</v>
      </c>
      <c r="P61" s="4">
        <v>96</v>
      </c>
      <c r="Q61" t="str">
        <f t="shared" si="0"/>
        <v>BP096</v>
      </c>
      <c r="R61" t="s">
        <v>519</v>
      </c>
      <c r="S61" t="str">
        <f t="shared" si="3"/>
        <v>ATCTGACC</v>
      </c>
      <c r="T61" t="s">
        <v>519</v>
      </c>
      <c r="U61" t="str">
        <f t="shared" si="4"/>
        <v>GTACGATC</v>
      </c>
      <c r="X61" s="11" t="s">
        <v>262</v>
      </c>
      <c r="Y61" s="11" t="s">
        <v>137</v>
      </c>
      <c r="Z61" s="11" t="s">
        <v>138</v>
      </c>
      <c r="AA61" s="11" t="s">
        <v>263</v>
      </c>
      <c r="AB61" s="11" t="s">
        <v>264</v>
      </c>
      <c r="AC61" s="11" t="s">
        <v>263</v>
      </c>
      <c r="AD61" s="11" t="s">
        <v>265</v>
      </c>
    </row>
    <row r="62" spans="4:30" x14ac:dyDescent="0.35">
      <c r="X62" s="11" t="s">
        <v>266</v>
      </c>
      <c r="Y62" s="11" t="s">
        <v>137</v>
      </c>
      <c r="Z62" s="11" t="s">
        <v>138</v>
      </c>
      <c r="AA62" s="11" t="s">
        <v>267</v>
      </c>
      <c r="AB62" s="11" t="s">
        <v>268</v>
      </c>
      <c r="AC62" s="11" t="s">
        <v>267</v>
      </c>
      <c r="AD62" s="11" t="s">
        <v>269</v>
      </c>
    </row>
    <row r="63" spans="4:30" x14ac:dyDescent="0.35">
      <c r="X63" s="11" t="s">
        <v>270</v>
      </c>
      <c r="Y63" s="11" t="s">
        <v>137</v>
      </c>
      <c r="Z63" s="11" t="s">
        <v>138</v>
      </c>
      <c r="AA63" s="11" t="s">
        <v>271</v>
      </c>
      <c r="AB63" s="11" t="s">
        <v>272</v>
      </c>
      <c r="AC63" s="11" t="s">
        <v>271</v>
      </c>
      <c r="AD63" s="11" t="s">
        <v>273</v>
      </c>
    </row>
    <row r="64" spans="4:30" x14ac:dyDescent="0.35">
      <c r="X64" s="11" t="s">
        <v>274</v>
      </c>
      <c r="Y64" s="11" t="s">
        <v>137</v>
      </c>
      <c r="Z64" s="11" t="s">
        <v>138</v>
      </c>
      <c r="AA64" s="11" t="s">
        <v>275</v>
      </c>
      <c r="AB64" s="11" t="s">
        <v>276</v>
      </c>
      <c r="AC64" s="11" t="s">
        <v>275</v>
      </c>
      <c r="AD64" s="11" t="s">
        <v>277</v>
      </c>
    </row>
    <row r="65" spans="2:30" x14ac:dyDescent="0.35">
      <c r="B65" s="2">
        <v>1</v>
      </c>
      <c r="C65" s="3">
        <v>9</v>
      </c>
      <c r="D65">
        <v>17</v>
      </c>
      <c r="E65">
        <v>25</v>
      </c>
      <c r="F65" s="2">
        <v>33</v>
      </c>
      <c r="G65" s="4">
        <v>41</v>
      </c>
      <c r="H65" s="2">
        <v>49</v>
      </c>
      <c r="I65" s="3">
        <v>57</v>
      </c>
      <c r="J65" s="4">
        <v>65</v>
      </c>
      <c r="K65" s="2">
        <v>73</v>
      </c>
      <c r="L65" s="4">
        <v>81</v>
      </c>
      <c r="M65" s="4">
        <v>89</v>
      </c>
      <c r="X65" s="11" t="s">
        <v>278</v>
      </c>
      <c r="Y65" s="11" t="s">
        <v>137</v>
      </c>
      <c r="Z65" s="11" t="s">
        <v>138</v>
      </c>
      <c r="AA65" s="11" t="s">
        <v>279</v>
      </c>
      <c r="AB65" s="11" t="s">
        <v>280</v>
      </c>
      <c r="AC65" s="11" t="s">
        <v>279</v>
      </c>
      <c r="AD65" s="11" t="s">
        <v>281</v>
      </c>
    </row>
    <row r="66" spans="2:30" x14ac:dyDescent="0.35">
      <c r="B66" s="2">
        <v>2</v>
      </c>
      <c r="C66" s="2">
        <v>10</v>
      </c>
      <c r="D66" s="2">
        <v>18</v>
      </c>
      <c r="E66" s="2">
        <v>26</v>
      </c>
      <c r="F66" s="2">
        <v>34</v>
      </c>
      <c r="G66" s="4">
        <v>42</v>
      </c>
      <c r="H66" s="2">
        <v>50</v>
      </c>
      <c r="I66">
        <v>58</v>
      </c>
      <c r="J66" s="4">
        <v>66</v>
      </c>
      <c r="K66" s="4">
        <v>74</v>
      </c>
      <c r="L66" s="4">
        <v>82</v>
      </c>
      <c r="M66" s="4">
        <v>90</v>
      </c>
      <c r="R66" t="s">
        <v>299</v>
      </c>
      <c r="S66" t="s">
        <v>300</v>
      </c>
      <c r="T66" t="s">
        <v>299</v>
      </c>
      <c r="U66" t="s">
        <v>301</v>
      </c>
      <c r="X66" s="11" t="s">
        <v>282</v>
      </c>
      <c r="Y66" s="11" t="s">
        <v>137</v>
      </c>
      <c r="Z66" s="11" t="s">
        <v>138</v>
      </c>
      <c r="AA66" s="11" t="s">
        <v>283</v>
      </c>
      <c r="AB66" s="11" t="s">
        <v>284</v>
      </c>
      <c r="AC66" s="11" t="s">
        <v>283</v>
      </c>
      <c r="AD66" s="11" t="s">
        <v>285</v>
      </c>
    </row>
    <row r="67" spans="2:30" x14ac:dyDescent="0.35">
      <c r="B67" s="2">
        <v>3</v>
      </c>
      <c r="C67" s="2">
        <v>11</v>
      </c>
      <c r="D67" s="2">
        <v>19</v>
      </c>
      <c r="E67" s="2">
        <v>27</v>
      </c>
      <c r="F67" s="2">
        <v>35</v>
      </c>
      <c r="G67" s="4">
        <v>43</v>
      </c>
      <c r="H67">
        <v>51</v>
      </c>
      <c r="I67" s="2">
        <v>59</v>
      </c>
      <c r="J67" s="4">
        <v>67</v>
      </c>
      <c r="K67" s="4">
        <v>75</v>
      </c>
      <c r="L67" s="4">
        <v>83</v>
      </c>
      <c r="M67" s="4">
        <v>91</v>
      </c>
      <c r="R67" t="s">
        <v>303</v>
      </c>
      <c r="S67" t="s">
        <v>304</v>
      </c>
      <c r="T67" t="s">
        <v>303</v>
      </c>
      <c r="U67" t="s">
        <v>305</v>
      </c>
      <c r="X67" s="11" t="s">
        <v>286</v>
      </c>
      <c r="Y67" s="11" t="s">
        <v>137</v>
      </c>
      <c r="Z67" s="11" t="s">
        <v>138</v>
      </c>
      <c r="AA67" s="11" t="s">
        <v>287</v>
      </c>
      <c r="AB67" s="11" t="s">
        <v>288</v>
      </c>
      <c r="AC67" s="11" t="s">
        <v>287</v>
      </c>
      <c r="AD67" s="11" t="s">
        <v>289</v>
      </c>
    </row>
    <row r="68" spans="2:30" x14ac:dyDescent="0.35">
      <c r="B68" s="2">
        <v>4</v>
      </c>
      <c r="C68" s="2">
        <v>12</v>
      </c>
      <c r="D68" s="2">
        <v>20</v>
      </c>
      <c r="E68" s="2">
        <v>28</v>
      </c>
      <c r="F68">
        <v>36</v>
      </c>
      <c r="G68" s="2">
        <v>44</v>
      </c>
      <c r="H68">
        <v>52</v>
      </c>
      <c r="I68">
        <v>60</v>
      </c>
      <c r="J68" s="4">
        <v>68</v>
      </c>
      <c r="K68" s="4">
        <v>76</v>
      </c>
      <c r="L68">
        <v>84</v>
      </c>
      <c r="M68" s="4">
        <v>92</v>
      </c>
      <c r="R68" t="s">
        <v>307</v>
      </c>
      <c r="S68" t="s">
        <v>308</v>
      </c>
      <c r="T68" t="s">
        <v>307</v>
      </c>
      <c r="U68" t="s">
        <v>309</v>
      </c>
      <c r="X68" s="11" t="s">
        <v>290</v>
      </c>
      <c r="Y68" s="11" t="s">
        <v>137</v>
      </c>
      <c r="Z68" s="11" t="s">
        <v>138</v>
      </c>
      <c r="AA68" s="11" t="s">
        <v>291</v>
      </c>
      <c r="AB68" s="11" t="s">
        <v>292</v>
      </c>
      <c r="AC68" s="11" t="s">
        <v>291</v>
      </c>
      <c r="AD68" s="11" t="s">
        <v>293</v>
      </c>
    </row>
    <row r="69" spans="2:30" x14ac:dyDescent="0.35">
      <c r="B69" s="2">
        <v>5</v>
      </c>
      <c r="C69" s="3">
        <v>13</v>
      </c>
      <c r="D69" s="2">
        <v>21</v>
      </c>
      <c r="E69" s="2">
        <v>29</v>
      </c>
      <c r="F69">
        <v>37</v>
      </c>
      <c r="G69">
        <v>45</v>
      </c>
      <c r="H69" s="2">
        <v>53</v>
      </c>
      <c r="I69" s="2">
        <v>61</v>
      </c>
      <c r="J69" s="4">
        <v>69</v>
      </c>
      <c r="K69" s="4">
        <v>77</v>
      </c>
      <c r="L69">
        <v>85</v>
      </c>
      <c r="M69" s="4">
        <v>93</v>
      </c>
      <c r="R69" t="s">
        <v>395</v>
      </c>
      <c r="S69" t="s">
        <v>396</v>
      </c>
      <c r="T69" t="s">
        <v>395</v>
      </c>
      <c r="U69" t="s">
        <v>397</v>
      </c>
      <c r="X69" s="11" t="s">
        <v>294</v>
      </c>
      <c r="Y69" s="11" t="s">
        <v>137</v>
      </c>
      <c r="Z69" s="11" t="s">
        <v>138</v>
      </c>
      <c r="AA69" s="11" t="s">
        <v>295</v>
      </c>
      <c r="AB69" s="11" t="s">
        <v>296</v>
      </c>
      <c r="AC69" s="11" t="s">
        <v>295</v>
      </c>
      <c r="AD69" s="11" t="s">
        <v>297</v>
      </c>
    </row>
    <row r="70" spans="2:30" x14ac:dyDescent="0.35">
      <c r="B70" s="2">
        <v>6</v>
      </c>
      <c r="C70" s="2">
        <v>14</v>
      </c>
      <c r="D70">
        <v>22</v>
      </c>
      <c r="E70" s="2">
        <v>30</v>
      </c>
      <c r="F70" s="2">
        <v>38</v>
      </c>
      <c r="G70" s="3">
        <v>46</v>
      </c>
      <c r="H70" s="2">
        <v>54</v>
      </c>
      <c r="I70">
        <v>62</v>
      </c>
      <c r="J70" s="4">
        <v>70</v>
      </c>
      <c r="K70" s="4">
        <v>78</v>
      </c>
      <c r="L70" s="2">
        <v>86</v>
      </c>
      <c r="M70" s="3">
        <v>94</v>
      </c>
      <c r="R70" t="s">
        <v>399</v>
      </c>
      <c r="S70" t="s">
        <v>400</v>
      </c>
      <c r="T70" t="s">
        <v>399</v>
      </c>
      <c r="U70" t="s">
        <v>401</v>
      </c>
      <c r="X70" s="11" t="s">
        <v>298</v>
      </c>
      <c r="Y70" s="11" t="s">
        <v>137</v>
      </c>
      <c r="Z70" s="11" t="s">
        <v>138</v>
      </c>
      <c r="AA70" s="11" t="s">
        <v>299</v>
      </c>
      <c r="AB70" s="11" t="s">
        <v>300</v>
      </c>
      <c r="AC70" s="11" t="s">
        <v>299</v>
      </c>
      <c r="AD70" s="11" t="s">
        <v>301</v>
      </c>
    </row>
    <row r="71" spans="2:30" x14ac:dyDescent="0.35">
      <c r="B71" s="2">
        <v>7</v>
      </c>
      <c r="C71" s="2">
        <v>15</v>
      </c>
      <c r="D71">
        <v>23</v>
      </c>
      <c r="E71" s="2">
        <v>31</v>
      </c>
      <c r="F71">
        <v>39</v>
      </c>
      <c r="G71" s="2">
        <v>47</v>
      </c>
      <c r="H71">
        <v>55</v>
      </c>
      <c r="I71" s="2">
        <v>63</v>
      </c>
      <c r="J71" s="2">
        <v>71</v>
      </c>
      <c r="K71" s="4">
        <v>79</v>
      </c>
      <c r="L71" s="4">
        <v>87</v>
      </c>
      <c r="M71" s="3">
        <v>95</v>
      </c>
      <c r="R71" t="s">
        <v>403</v>
      </c>
      <c r="S71" t="s">
        <v>404</v>
      </c>
      <c r="T71" t="s">
        <v>403</v>
      </c>
      <c r="U71" t="s">
        <v>405</v>
      </c>
      <c r="X71" s="11" t="s">
        <v>302</v>
      </c>
      <c r="Y71" s="11" t="s">
        <v>137</v>
      </c>
      <c r="Z71" s="11" t="s">
        <v>138</v>
      </c>
      <c r="AA71" s="11" t="s">
        <v>303</v>
      </c>
      <c r="AB71" s="11" t="s">
        <v>304</v>
      </c>
      <c r="AC71" s="11" t="s">
        <v>303</v>
      </c>
      <c r="AD71" s="11" t="s">
        <v>305</v>
      </c>
    </row>
    <row r="72" spans="2:30" x14ac:dyDescent="0.35">
      <c r="B72" s="2">
        <v>8</v>
      </c>
      <c r="C72" s="2">
        <v>16</v>
      </c>
      <c r="D72" s="2">
        <v>24</v>
      </c>
      <c r="E72" s="2">
        <v>32</v>
      </c>
      <c r="F72">
        <v>40</v>
      </c>
      <c r="G72">
        <v>48</v>
      </c>
      <c r="H72">
        <v>56</v>
      </c>
      <c r="I72">
        <v>64</v>
      </c>
      <c r="J72" s="2">
        <v>72</v>
      </c>
      <c r="K72" s="2">
        <v>80</v>
      </c>
      <c r="L72" s="4">
        <v>88</v>
      </c>
      <c r="M72" s="4">
        <v>96</v>
      </c>
      <c r="R72" t="s">
        <v>407</v>
      </c>
      <c r="S72" t="s">
        <v>408</v>
      </c>
      <c r="T72" t="s">
        <v>407</v>
      </c>
      <c r="U72" t="s">
        <v>409</v>
      </c>
      <c r="X72" s="11" t="s">
        <v>306</v>
      </c>
      <c r="Y72" s="11" t="s">
        <v>137</v>
      </c>
      <c r="Z72" s="11" t="s">
        <v>138</v>
      </c>
      <c r="AA72" s="11" t="s">
        <v>307</v>
      </c>
      <c r="AB72" s="11" t="s">
        <v>308</v>
      </c>
      <c r="AC72" s="11" t="s">
        <v>307</v>
      </c>
      <c r="AD72" s="11" t="s">
        <v>309</v>
      </c>
    </row>
    <row r="73" spans="2:30" x14ac:dyDescent="0.35">
      <c r="R73" t="s">
        <v>411</v>
      </c>
      <c r="S73" t="s">
        <v>412</v>
      </c>
      <c r="T73" t="s">
        <v>411</v>
      </c>
      <c r="U73" t="s">
        <v>413</v>
      </c>
      <c r="X73" s="11" t="s">
        <v>310</v>
      </c>
      <c r="Y73" s="11" t="s">
        <v>137</v>
      </c>
      <c r="Z73" s="11" t="s">
        <v>138</v>
      </c>
      <c r="AA73" s="11" t="s">
        <v>311</v>
      </c>
      <c r="AB73" s="11" t="s">
        <v>312</v>
      </c>
      <c r="AC73" s="11" t="s">
        <v>311</v>
      </c>
      <c r="AD73" s="11" t="s">
        <v>313</v>
      </c>
    </row>
    <row r="74" spans="2:30" x14ac:dyDescent="0.35">
      <c r="R74" t="s">
        <v>415</v>
      </c>
      <c r="S74" t="s">
        <v>416</v>
      </c>
      <c r="T74" t="s">
        <v>415</v>
      </c>
      <c r="U74" t="s">
        <v>417</v>
      </c>
      <c r="X74" s="11" t="s">
        <v>314</v>
      </c>
      <c r="Y74" s="11" t="s">
        <v>137</v>
      </c>
      <c r="Z74" s="11" t="s">
        <v>138</v>
      </c>
      <c r="AA74" s="11" t="s">
        <v>315</v>
      </c>
      <c r="AB74" s="11" t="s">
        <v>316</v>
      </c>
      <c r="AC74" s="11" t="s">
        <v>315</v>
      </c>
      <c r="AD74" s="11" t="s">
        <v>317</v>
      </c>
    </row>
    <row r="75" spans="2:30" x14ac:dyDescent="0.35">
      <c r="R75" t="s">
        <v>431</v>
      </c>
      <c r="S75" t="s">
        <v>432</v>
      </c>
      <c r="T75" t="s">
        <v>431</v>
      </c>
      <c r="U75" t="s">
        <v>433</v>
      </c>
      <c r="X75" s="11" t="s">
        <v>318</v>
      </c>
      <c r="Y75" s="11" t="s">
        <v>137</v>
      </c>
      <c r="Z75" s="11" t="s">
        <v>138</v>
      </c>
      <c r="AA75" s="11" t="s">
        <v>319</v>
      </c>
      <c r="AB75" s="11" t="s">
        <v>320</v>
      </c>
      <c r="AC75" s="11" t="s">
        <v>319</v>
      </c>
      <c r="AD75" s="11" t="s">
        <v>321</v>
      </c>
    </row>
    <row r="76" spans="2:30" x14ac:dyDescent="0.35">
      <c r="R76" t="s">
        <v>435</v>
      </c>
      <c r="S76" t="s">
        <v>436</v>
      </c>
      <c r="T76" t="s">
        <v>435</v>
      </c>
      <c r="U76" t="s">
        <v>437</v>
      </c>
      <c r="X76" s="11" t="s">
        <v>322</v>
      </c>
      <c r="Y76" s="11" t="s">
        <v>137</v>
      </c>
      <c r="Z76" s="11" t="s">
        <v>138</v>
      </c>
      <c r="AA76" s="11" t="s">
        <v>323</v>
      </c>
      <c r="AB76" s="11" t="s">
        <v>324</v>
      </c>
      <c r="AC76" s="11" t="s">
        <v>323</v>
      </c>
      <c r="AD76" s="11" t="s">
        <v>325</v>
      </c>
    </row>
    <row r="77" spans="2:30" x14ac:dyDescent="0.35">
      <c r="R77" t="s">
        <v>439</v>
      </c>
      <c r="S77" t="s">
        <v>440</v>
      </c>
      <c r="T77" t="s">
        <v>439</v>
      </c>
      <c r="U77" t="s">
        <v>441</v>
      </c>
      <c r="X77" s="11" t="s">
        <v>326</v>
      </c>
      <c r="Y77" s="11" t="s">
        <v>137</v>
      </c>
      <c r="Z77" s="11" t="s">
        <v>138</v>
      </c>
      <c r="AA77" s="11" t="s">
        <v>327</v>
      </c>
      <c r="AB77" s="11" t="s">
        <v>328</v>
      </c>
      <c r="AC77" s="11" t="s">
        <v>327</v>
      </c>
      <c r="AD77" s="11" t="s">
        <v>329</v>
      </c>
    </row>
    <row r="78" spans="2:30" x14ac:dyDescent="0.35">
      <c r="R78" t="s">
        <v>443</v>
      </c>
      <c r="S78" t="s">
        <v>444</v>
      </c>
      <c r="T78" t="s">
        <v>443</v>
      </c>
      <c r="U78" t="s">
        <v>445</v>
      </c>
      <c r="X78" s="11" t="s">
        <v>330</v>
      </c>
      <c r="Y78" s="11" t="s">
        <v>137</v>
      </c>
      <c r="Z78" s="11" t="s">
        <v>138</v>
      </c>
      <c r="AA78" s="11" t="s">
        <v>331</v>
      </c>
      <c r="AB78" s="11" t="s">
        <v>332</v>
      </c>
      <c r="AC78" s="11" t="s">
        <v>331</v>
      </c>
      <c r="AD78" s="11" t="s">
        <v>333</v>
      </c>
    </row>
    <row r="79" spans="2:30" x14ac:dyDescent="0.35">
      <c r="R79" t="s">
        <v>447</v>
      </c>
      <c r="S79" t="s">
        <v>448</v>
      </c>
      <c r="T79" t="s">
        <v>447</v>
      </c>
      <c r="U79" t="s">
        <v>449</v>
      </c>
      <c r="X79" s="11" t="s">
        <v>334</v>
      </c>
      <c r="Y79" s="11" t="s">
        <v>137</v>
      </c>
      <c r="Z79" s="11" t="s">
        <v>138</v>
      </c>
      <c r="AA79" s="11" t="s">
        <v>335</v>
      </c>
      <c r="AB79" s="11" t="s">
        <v>336</v>
      </c>
      <c r="AC79" s="11" t="s">
        <v>335</v>
      </c>
      <c r="AD79" s="11" t="s">
        <v>337</v>
      </c>
    </row>
    <row r="80" spans="2:30" x14ac:dyDescent="0.35">
      <c r="R80" t="s">
        <v>451</v>
      </c>
      <c r="S80" t="s">
        <v>452</v>
      </c>
      <c r="T80" t="s">
        <v>451</v>
      </c>
      <c r="U80" t="s">
        <v>453</v>
      </c>
      <c r="X80" s="11" t="s">
        <v>338</v>
      </c>
      <c r="Y80" s="11" t="s">
        <v>137</v>
      </c>
      <c r="Z80" s="11" t="s">
        <v>138</v>
      </c>
      <c r="AA80" s="11" t="s">
        <v>339</v>
      </c>
      <c r="AB80" s="11" t="s">
        <v>340</v>
      </c>
      <c r="AC80" s="11" t="s">
        <v>339</v>
      </c>
      <c r="AD80" s="11" t="s">
        <v>341</v>
      </c>
    </row>
    <row r="81" spans="3:30" x14ac:dyDescent="0.35">
      <c r="R81" t="s">
        <v>459</v>
      </c>
      <c r="S81" t="s">
        <v>460</v>
      </c>
      <c r="T81" t="s">
        <v>459</v>
      </c>
      <c r="U81" t="s">
        <v>461</v>
      </c>
      <c r="X81" s="11" t="s">
        <v>342</v>
      </c>
      <c r="Y81" s="11" t="s">
        <v>137</v>
      </c>
      <c r="Z81" s="11" t="s">
        <v>138</v>
      </c>
      <c r="AA81" s="11" t="s">
        <v>343</v>
      </c>
      <c r="AB81" s="11" t="s">
        <v>344</v>
      </c>
      <c r="AC81" s="11" t="s">
        <v>343</v>
      </c>
      <c r="AD81" s="11" t="s">
        <v>345</v>
      </c>
    </row>
    <row r="82" spans="3:30" x14ac:dyDescent="0.35">
      <c r="R82" t="s">
        <v>463</v>
      </c>
      <c r="S82" t="s">
        <v>464</v>
      </c>
      <c r="T82" t="s">
        <v>463</v>
      </c>
      <c r="U82" t="s">
        <v>465</v>
      </c>
      <c r="X82" s="11" t="s">
        <v>346</v>
      </c>
      <c r="Y82" s="11" t="s">
        <v>137</v>
      </c>
      <c r="Z82" s="11" t="s">
        <v>138</v>
      </c>
      <c r="AA82" s="11" t="s">
        <v>347</v>
      </c>
      <c r="AB82" s="11" t="s">
        <v>348</v>
      </c>
      <c r="AC82" s="11" t="s">
        <v>347</v>
      </c>
      <c r="AD82" s="11" t="s">
        <v>349</v>
      </c>
    </row>
    <row r="83" spans="3:30" x14ac:dyDescent="0.35">
      <c r="R83" t="s">
        <v>467</v>
      </c>
      <c r="S83" t="s">
        <v>468</v>
      </c>
      <c r="T83" t="s">
        <v>467</v>
      </c>
      <c r="U83" t="s">
        <v>469</v>
      </c>
      <c r="X83" s="11" t="s">
        <v>350</v>
      </c>
      <c r="Y83" s="11" t="s">
        <v>137</v>
      </c>
      <c r="Z83" s="11" t="s">
        <v>138</v>
      </c>
      <c r="AA83" s="11" t="s">
        <v>351</v>
      </c>
      <c r="AB83" s="11" t="s">
        <v>352</v>
      </c>
      <c r="AC83" s="11" t="s">
        <v>351</v>
      </c>
      <c r="AD83" s="11" t="s">
        <v>353</v>
      </c>
    </row>
    <row r="84" spans="3:30" x14ac:dyDescent="0.35">
      <c r="R84" t="s">
        <v>483</v>
      </c>
      <c r="S84" t="s">
        <v>484</v>
      </c>
      <c r="T84" t="s">
        <v>483</v>
      </c>
      <c r="U84" t="s">
        <v>485</v>
      </c>
      <c r="X84" s="11" t="s">
        <v>354</v>
      </c>
      <c r="Y84" s="11" t="s">
        <v>137</v>
      </c>
      <c r="Z84" s="11" t="s">
        <v>138</v>
      </c>
      <c r="AA84" s="11" t="s">
        <v>355</v>
      </c>
      <c r="AB84" s="11" t="s">
        <v>356</v>
      </c>
      <c r="AC84" s="11" t="s">
        <v>355</v>
      </c>
      <c r="AD84" s="11" t="s">
        <v>357</v>
      </c>
    </row>
    <row r="85" spans="3:30" x14ac:dyDescent="0.35">
      <c r="R85" t="s">
        <v>487</v>
      </c>
      <c r="S85" t="s">
        <v>488</v>
      </c>
      <c r="T85" t="s">
        <v>487</v>
      </c>
      <c r="U85" t="s">
        <v>489</v>
      </c>
      <c r="X85" s="11" t="s">
        <v>358</v>
      </c>
      <c r="Y85" s="11" t="s">
        <v>137</v>
      </c>
      <c r="Z85" s="11" t="s">
        <v>138</v>
      </c>
      <c r="AA85" s="11" t="s">
        <v>359</v>
      </c>
      <c r="AB85" s="11" t="s">
        <v>360</v>
      </c>
      <c r="AC85" s="11" t="s">
        <v>359</v>
      </c>
      <c r="AD85" s="11" t="s">
        <v>361</v>
      </c>
    </row>
    <row r="86" spans="3:30" x14ac:dyDescent="0.35">
      <c r="R86" t="s">
        <v>491</v>
      </c>
      <c r="S86" t="s">
        <v>492</v>
      </c>
      <c r="T86" t="s">
        <v>491</v>
      </c>
      <c r="U86" t="s">
        <v>493</v>
      </c>
      <c r="X86" s="11" t="s">
        <v>362</v>
      </c>
      <c r="Y86" s="11" t="s">
        <v>137</v>
      </c>
      <c r="Z86" s="11" t="s">
        <v>138</v>
      </c>
      <c r="AA86" s="11" t="s">
        <v>363</v>
      </c>
      <c r="AB86" s="11" t="s">
        <v>364</v>
      </c>
      <c r="AC86" s="11" t="s">
        <v>363</v>
      </c>
      <c r="AD86" s="11" t="s">
        <v>365</v>
      </c>
    </row>
    <row r="87" spans="3:30" x14ac:dyDescent="0.35">
      <c r="R87" t="s">
        <v>495</v>
      </c>
      <c r="S87" t="s">
        <v>496</v>
      </c>
      <c r="T87" t="s">
        <v>495</v>
      </c>
      <c r="U87" t="s">
        <v>497</v>
      </c>
      <c r="X87" s="11" t="s">
        <v>366</v>
      </c>
      <c r="Y87" s="11" t="s">
        <v>137</v>
      </c>
      <c r="Z87" s="11" t="s">
        <v>138</v>
      </c>
      <c r="AA87" s="11" t="s">
        <v>367</v>
      </c>
      <c r="AB87" s="11" t="s">
        <v>368</v>
      </c>
      <c r="AC87" s="11" t="s">
        <v>367</v>
      </c>
      <c r="AD87" s="11" t="s">
        <v>369</v>
      </c>
    </row>
    <row r="88" spans="3:30" x14ac:dyDescent="0.35">
      <c r="C88" t="s">
        <v>26</v>
      </c>
      <c r="D88" t="s">
        <v>25</v>
      </c>
      <c r="E88" s="1" t="s">
        <v>24</v>
      </c>
      <c r="F88" s="1" t="s">
        <v>37</v>
      </c>
      <c r="R88" t="s">
        <v>499</v>
      </c>
      <c r="S88" t="s">
        <v>500</v>
      </c>
      <c r="T88" t="s">
        <v>499</v>
      </c>
      <c r="U88" t="s">
        <v>501</v>
      </c>
      <c r="X88" s="11" t="s">
        <v>370</v>
      </c>
      <c r="Y88" s="11" t="s">
        <v>137</v>
      </c>
      <c r="Z88" s="11" t="s">
        <v>138</v>
      </c>
      <c r="AA88" s="11" t="s">
        <v>371</v>
      </c>
      <c r="AB88" s="11" t="s">
        <v>372</v>
      </c>
      <c r="AC88" s="11" t="s">
        <v>371</v>
      </c>
      <c r="AD88" s="11" t="s">
        <v>373</v>
      </c>
    </row>
    <row r="89" spans="3:30" x14ac:dyDescent="0.35">
      <c r="C89" t="s">
        <v>22</v>
      </c>
      <c r="D89" t="s">
        <v>21</v>
      </c>
      <c r="E89" s="1" t="s">
        <v>20</v>
      </c>
      <c r="F89" s="1" t="s">
        <v>38</v>
      </c>
      <c r="R89" t="s">
        <v>503</v>
      </c>
      <c r="S89" t="s">
        <v>504</v>
      </c>
      <c r="T89" t="s">
        <v>503</v>
      </c>
      <c r="U89" t="s">
        <v>505</v>
      </c>
      <c r="X89" s="11" t="s">
        <v>374</v>
      </c>
      <c r="Y89" s="11" t="s">
        <v>137</v>
      </c>
      <c r="Z89" s="11" t="s">
        <v>138</v>
      </c>
      <c r="AA89" s="11" t="s">
        <v>375</v>
      </c>
      <c r="AB89" s="11" t="s">
        <v>376</v>
      </c>
      <c r="AC89" s="11" t="s">
        <v>375</v>
      </c>
      <c r="AD89" s="11" t="s">
        <v>377</v>
      </c>
    </row>
    <row r="90" spans="3:30" x14ac:dyDescent="0.35">
      <c r="C90" t="s">
        <v>18</v>
      </c>
      <c r="D90" t="s">
        <v>17</v>
      </c>
      <c r="E90" s="1" t="s">
        <v>16</v>
      </c>
      <c r="F90" s="1"/>
      <c r="R90" t="s">
        <v>507</v>
      </c>
      <c r="S90" t="s">
        <v>508</v>
      </c>
      <c r="T90" t="s">
        <v>507</v>
      </c>
      <c r="U90" t="s">
        <v>509</v>
      </c>
      <c r="X90" s="11" t="s">
        <v>378</v>
      </c>
      <c r="Y90" s="11" t="s">
        <v>137</v>
      </c>
      <c r="Z90" s="11" t="s">
        <v>138</v>
      </c>
      <c r="AA90" s="11" t="s">
        <v>379</v>
      </c>
      <c r="AB90" s="11" t="s">
        <v>380</v>
      </c>
      <c r="AC90" s="11" t="s">
        <v>379</v>
      </c>
      <c r="AD90" s="11" t="s">
        <v>381</v>
      </c>
    </row>
    <row r="91" spans="3:30" x14ac:dyDescent="0.35">
      <c r="C91" t="s">
        <v>14</v>
      </c>
      <c r="D91" t="s">
        <v>13</v>
      </c>
      <c r="E91" s="1" t="s">
        <v>12</v>
      </c>
      <c r="F91" s="1"/>
      <c r="R91" t="s">
        <v>519</v>
      </c>
      <c r="S91" t="s">
        <v>520</v>
      </c>
      <c r="T91" t="s">
        <v>519</v>
      </c>
      <c r="U91" t="s">
        <v>521</v>
      </c>
      <c r="X91" s="11" t="s">
        <v>382</v>
      </c>
      <c r="Y91" s="11" t="s">
        <v>137</v>
      </c>
      <c r="Z91" s="11" t="s">
        <v>138</v>
      </c>
      <c r="AA91" s="11" t="s">
        <v>383</v>
      </c>
      <c r="AB91" s="11" t="s">
        <v>384</v>
      </c>
      <c r="AC91" s="11" t="s">
        <v>383</v>
      </c>
      <c r="AD91" s="11" t="s">
        <v>385</v>
      </c>
    </row>
    <row r="92" spans="3:30" x14ac:dyDescent="0.35">
      <c r="C92" t="s">
        <v>10</v>
      </c>
      <c r="D92" t="s">
        <v>9</v>
      </c>
      <c r="E92" s="1" t="s">
        <v>33</v>
      </c>
      <c r="F92" s="1"/>
      <c r="X92" s="11" t="s">
        <v>386</v>
      </c>
      <c r="Y92" s="11" t="s">
        <v>137</v>
      </c>
      <c r="Z92" s="11" t="s">
        <v>138</v>
      </c>
      <c r="AA92" s="11" t="s">
        <v>387</v>
      </c>
      <c r="AB92" s="11" t="s">
        <v>388</v>
      </c>
      <c r="AC92" s="11" t="s">
        <v>387</v>
      </c>
      <c r="AD92" s="11" t="s">
        <v>389</v>
      </c>
    </row>
    <row r="93" spans="3:30" x14ac:dyDescent="0.35">
      <c r="C93" t="s">
        <v>7</v>
      </c>
      <c r="D93" t="s">
        <v>6</v>
      </c>
      <c r="E93" s="1" t="s">
        <v>34</v>
      </c>
      <c r="F93" s="1"/>
      <c r="X93" s="11" t="s">
        <v>390</v>
      </c>
      <c r="Y93" s="11" t="s">
        <v>137</v>
      </c>
      <c r="Z93" s="11" t="s">
        <v>138</v>
      </c>
      <c r="AA93" s="11" t="s">
        <v>391</v>
      </c>
      <c r="AB93" s="11" t="s">
        <v>392</v>
      </c>
      <c r="AC93" s="11" t="s">
        <v>391</v>
      </c>
      <c r="AD93" s="11" t="s">
        <v>393</v>
      </c>
    </row>
    <row r="94" spans="3:30" x14ac:dyDescent="0.35">
      <c r="C94" t="s">
        <v>4</v>
      </c>
      <c r="D94" t="s">
        <v>3</v>
      </c>
      <c r="E94" s="1" t="s">
        <v>35</v>
      </c>
      <c r="F94" s="1"/>
      <c r="X94" s="11" t="s">
        <v>394</v>
      </c>
      <c r="Y94" s="11" t="s">
        <v>137</v>
      </c>
      <c r="Z94" s="11" t="s">
        <v>138</v>
      </c>
      <c r="AA94" s="11" t="s">
        <v>395</v>
      </c>
      <c r="AB94" s="11" t="s">
        <v>396</v>
      </c>
      <c r="AC94" s="11" t="s">
        <v>395</v>
      </c>
      <c r="AD94" s="11" t="s">
        <v>397</v>
      </c>
    </row>
    <row r="95" spans="3:30" x14ac:dyDescent="0.35">
      <c r="C95" t="s">
        <v>1</v>
      </c>
      <c r="D95" t="s">
        <v>0</v>
      </c>
      <c r="E95" s="1" t="s">
        <v>36</v>
      </c>
      <c r="F95" s="1"/>
      <c r="X95" s="11" t="s">
        <v>398</v>
      </c>
      <c r="Y95" s="11" t="s">
        <v>137</v>
      </c>
      <c r="Z95" s="11" t="s">
        <v>138</v>
      </c>
      <c r="AA95" s="11" t="s">
        <v>399</v>
      </c>
      <c r="AB95" s="11" t="s">
        <v>400</v>
      </c>
      <c r="AC95" s="11" t="s">
        <v>399</v>
      </c>
      <c r="AD95" s="11" t="s">
        <v>401</v>
      </c>
    </row>
    <row r="96" spans="3:30" x14ac:dyDescent="0.35">
      <c r="X96" s="11" t="s">
        <v>402</v>
      </c>
      <c r="Y96" s="11" t="s">
        <v>137</v>
      </c>
      <c r="Z96" s="11" t="s">
        <v>138</v>
      </c>
      <c r="AA96" s="11" t="s">
        <v>403</v>
      </c>
      <c r="AB96" s="11" t="s">
        <v>404</v>
      </c>
      <c r="AC96" s="11" t="s">
        <v>403</v>
      </c>
      <c r="AD96" s="11" t="s">
        <v>405</v>
      </c>
    </row>
    <row r="97" spans="3:30" x14ac:dyDescent="0.35">
      <c r="C97" s="26" t="s">
        <v>550</v>
      </c>
      <c r="X97" s="11" t="s">
        <v>406</v>
      </c>
      <c r="Y97" s="11" t="s">
        <v>137</v>
      </c>
      <c r="Z97" s="11" t="s">
        <v>138</v>
      </c>
      <c r="AA97" s="11" t="s">
        <v>407</v>
      </c>
      <c r="AB97" s="11" t="s">
        <v>408</v>
      </c>
      <c r="AC97" s="11" t="s">
        <v>407</v>
      </c>
      <c r="AD97" s="11" t="s">
        <v>409</v>
      </c>
    </row>
    <row r="98" spans="3:30" x14ac:dyDescent="0.35">
      <c r="C98" s="14" t="s">
        <v>611</v>
      </c>
      <c r="D98" s="14" t="s">
        <v>595</v>
      </c>
      <c r="E98" s="14" t="s">
        <v>607</v>
      </c>
      <c r="F98" s="1" t="s">
        <v>603</v>
      </c>
      <c r="X98" s="11" t="s">
        <v>410</v>
      </c>
      <c r="Y98" s="11" t="s">
        <v>137</v>
      </c>
      <c r="Z98" s="11" t="s">
        <v>138</v>
      </c>
      <c r="AA98" s="11" t="s">
        <v>411</v>
      </c>
      <c r="AB98" s="11" t="s">
        <v>412</v>
      </c>
      <c r="AC98" s="11" t="s">
        <v>411</v>
      </c>
      <c r="AD98" s="11" t="s">
        <v>413</v>
      </c>
    </row>
    <row r="99" spans="3:30" x14ac:dyDescent="0.35">
      <c r="C99" s="14" t="s">
        <v>589</v>
      </c>
      <c r="D99" s="14" t="s">
        <v>596</v>
      </c>
      <c r="E99" s="14" t="s">
        <v>608</v>
      </c>
      <c r="F99" s="1" t="s">
        <v>612</v>
      </c>
      <c r="X99" s="11" t="s">
        <v>414</v>
      </c>
      <c r="Y99" s="11" t="s">
        <v>137</v>
      </c>
      <c r="Z99" s="11" t="s">
        <v>138</v>
      </c>
      <c r="AA99" s="11" t="s">
        <v>415</v>
      </c>
      <c r="AB99" s="11" t="s">
        <v>416</v>
      </c>
      <c r="AC99" s="11" t="s">
        <v>415</v>
      </c>
      <c r="AD99" s="11" t="s">
        <v>417</v>
      </c>
    </row>
    <row r="100" spans="3:30" x14ac:dyDescent="0.35">
      <c r="C100" s="14" t="s">
        <v>588</v>
      </c>
      <c r="D100" s="14" t="s">
        <v>597</v>
      </c>
      <c r="E100" s="14" t="s">
        <v>609</v>
      </c>
      <c r="F100" s="14"/>
      <c r="X100" s="11" t="s">
        <v>418</v>
      </c>
      <c r="Y100" s="11" t="s">
        <v>137</v>
      </c>
      <c r="Z100" s="11" t="s">
        <v>138</v>
      </c>
      <c r="AA100" s="11" t="s">
        <v>419</v>
      </c>
      <c r="AB100" s="11" t="s">
        <v>420</v>
      </c>
      <c r="AC100" s="11" t="s">
        <v>419</v>
      </c>
      <c r="AD100" s="11" t="s">
        <v>421</v>
      </c>
    </row>
    <row r="101" spans="3:30" x14ac:dyDescent="0.35">
      <c r="C101" s="14" t="s">
        <v>590</v>
      </c>
      <c r="D101" s="14" t="s">
        <v>598</v>
      </c>
      <c r="E101" s="14" t="s">
        <v>610</v>
      </c>
      <c r="F101" s="14"/>
      <c r="X101" s="11" t="s">
        <v>422</v>
      </c>
      <c r="Y101" s="11" t="s">
        <v>137</v>
      </c>
      <c r="Z101" s="11" t="s">
        <v>138</v>
      </c>
      <c r="AA101" s="11" t="s">
        <v>423</v>
      </c>
      <c r="AB101" s="11" t="s">
        <v>424</v>
      </c>
      <c r="AC101" s="11" t="s">
        <v>423</v>
      </c>
      <c r="AD101" s="11" t="s">
        <v>425</v>
      </c>
    </row>
    <row r="102" spans="3:30" x14ac:dyDescent="0.35">
      <c r="C102" s="14" t="s">
        <v>592</v>
      </c>
      <c r="D102" s="14" t="s">
        <v>591</v>
      </c>
      <c r="E102" s="1" t="s">
        <v>599</v>
      </c>
      <c r="F102" s="14"/>
      <c r="X102" s="11" t="s">
        <v>426</v>
      </c>
      <c r="Y102" s="11" t="s">
        <v>137</v>
      </c>
      <c r="Z102" s="11" t="s">
        <v>138</v>
      </c>
      <c r="AA102" s="11" t="s">
        <v>427</v>
      </c>
      <c r="AB102" s="11" t="s">
        <v>428</v>
      </c>
      <c r="AC102" s="11" t="s">
        <v>427</v>
      </c>
      <c r="AD102" s="11" t="s">
        <v>429</v>
      </c>
    </row>
    <row r="103" spans="3:30" x14ac:dyDescent="0.35">
      <c r="C103" s="14" t="s">
        <v>587</v>
      </c>
      <c r="D103" s="14" t="s">
        <v>605</v>
      </c>
      <c r="E103" s="1" t="s">
        <v>600</v>
      </c>
      <c r="F103" s="14"/>
      <c r="X103" s="11" t="s">
        <v>430</v>
      </c>
      <c r="Y103" s="11" t="s">
        <v>137</v>
      </c>
      <c r="Z103" s="11" t="s">
        <v>138</v>
      </c>
      <c r="AA103" s="11" t="s">
        <v>431</v>
      </c>
      <c r="AB103" s="11" t="s">
        <v>432</v>
      </c>
      <c r="AC103" s="11" t="s">
        <v>431</v>
      </c>
      <c r="AD103" s="11" t="s">
        <v>433</v>
      </c>
    </row>
    <row r="104" spans="3:30" x14ac:dyDescent="0.35">
      <c r="C104" s="14" t="s">
        <v>593</v>
      </c>
      <c r="D104" s="14" t="s">
        <v>606</v>
      </c>
      <c r="E104" s="1" t="s">
        <v>601</v>
      </c>
      <c r="F104" s="14"/>
      <c r="X104" s="11" t="s">
        <v>434</v>
      </c>
      <c r="Y104" s="11" t="s">
        <v>137</v>
      </c>
      <c r="Z104" s="11" t="s">
        <v>138</v>
      </c>
      <c r="AA104" s="11" t="s">
        <v>435</v>
      </c>
      <c r="AB104" s="11" t="s">
        <v>436</v>
      </c>
      <c r="AC104" s="11" t="s">
        <v>435</v>
      </c>
      <c r="AD104" s="11" t="s">
        <v>437</v>
      </c>
    </row>
    <row r="105" spans="3:30" x14ac:dyDescent="0.35">
      <c r="C105" s="14" t="s">
        <v>594</v>
      </c>
      <c r="D105" s="14" t="s">
        <v>604</v>
      </c>
      <c r="E105" s="1" t="s">
        <v>602</v>
      </c>
      <c r="F105" s="14"/>
      <c r="X105" s="11" t="s">
        <v>438</v>
      </c>
      <c r="Y105" s="11" t="s">
        <v>137</v>
      </c>
      <c r="Z105" s="11" t="s">
        <v>138</v>
      </c>
      <c r="AA105" s="11" t="s">
        <v>439</v>
      </c>
      <c r="AB105" s="11" t="s">
        <v>440</v>
      </c>
      <c r="AC105" s="11" t="s">
        <v>439</v>
      </c>
      <c r="AD105" s="11" t="s">
        <v>441</v>
      </c>
    </row>
    <row r="106" spans="3:30" x14ac:dyDescent="0.35">
      <c r="C106" s="27" t="s">
        <v>642</v>
      </c>
      <c r="D106" s="14"/>
      <c r="E106" s="14"/>
      <c r="F106" s="14"/>
      <c r="X106" s="11" t="s">
        <v>442</v>
      </c>
      <c r="Y106" s="11" t="s">
        <v>137</v>
      </c>
      <c r="Z106" s="11" t="s">
        <v>138</v>
      </c>
      <c r="AA106" s="11" t="s">
        <v>443</v>
      </c>
      <c r="AB106" s="11" t="s">
        <v>444</v>
      </c>
      <c r="AC106" s="11" t="s">
        <v>443</v>
      </c>
      <c r="AD106" s="11" t="s">
        <v>445</v>
      </c>
    </row>
    <row r="107" spans="3:30" x14ac:dyDescent="0.35">
      <c r="C107" s="14" t="s">
        <v>26</v>
      </c>
      <c r="D107" s="14" t="s">
        <v>25</v>
      </c>
      <c r="E107" s="14" t="s">
        <v>24</v>
      </c>
      <c r="F107" s="14" t="s">
        <v>37</v>
      </c>
      <c r="G107" s="14"/>
      <c r="X107" s="11" t="s">
        <v>446</v>
      </c>
      <c r="Y107" s="11" t="s">
        <v>137</v>
      </c>
      <c r="Z107" s="11" t="s">
        <v>138</v>
      </c>
      <c r="AA107" s="11" t="s">
        <v>447</v>
      </c>
      <c r="AB107" s="11" t="s">
        <v>448</v>
      </c>
      <c r="AC107" s="11" t="s">
        <v>447</v>
      </c>
      <c r="AD107" s="11" t="s">
        <v>449</v>
      </c>
    </row>
    <row r="108" spans="3:30" x14ac:dyDescent="0.35">
      <c r="C108" s="14" t="s">
        <v>22</v>
      </c>
      <c r="D108" s="14" t="s">
        <v>21</v>
      </c>
      <c r="E108" s="14" t="s">
        <v>20</v>
      </c>
      <c r="F108" s="14" t="s">
        <v>38</v>
      </c>
      <c r="G108" s="14"/>
      <c r="X108" s="11" t="s">
        <v>450</v>
      </c>
      <c r="Y108" s="11" t="s">
        <v>137</v>
      </c>
      <c r="Z108" s="11" t="s">
        <v>138</v>
      </c>
      <c r="AA108" s="11" t="s">
        <v>451</v>
      </c>
      <c r="AB108" s="11" t="s">
        <v>452</v>
      </c>
      <c r="AC108" s="11" t="s">
        <v>451</v>
      </c>
      <c r="AD108" s="11" t="s">
        <v>453</v>
      </c>
    </row>
    <row r="109" spans="3:30" x14ac:dyDescent="0.35">
      <c r="C109" s="14" t="s">
        <v>18</v>
      </c>
      <c r="D109" s="14" t="s">
        <v>17</v>
      </c>
      <c r="E109" s="14" t="s">
        <v>16</v>
      </c>
      <c r="F109" s="14"/>
      <c r="G109" s="14"/>
      <c r="X109" s="11" t="s">
        <v>454</v>
      </c>
      <c r="Y109" s="11" t="s">
        <v>137</v>
      </c>
      <c r="Z109" s="11" t="s">
        <v>138</v>
      </c>
      <c r="AA109" s="11" t="s">
        <v>455</v>
      </c>
      <c r="AB109" s="11" t="s">
        <v>456</v>
      </c>
      <c r="AC109" s="11" t="s">
        <v>455</v>
      </c>
      <c r="AD109" s="11" t="s">
        <v>457</v>
      </c>
    </row>
    <row r="110" spans="3:30" x14ac:dyDescent="0.35">
      <c r="C110" s="14" t="s">
        <v>14</v>
      </c>
      <c r="D110" s="14" t="s">
        <v>13</v>
      </c>
      <c r="E110" s="14" t="s">
        <v>12</v>
      </c>
      <c r="F110" s="14"/>
      <c r="G110" s="14"/>
      <c r="X110" s="11" t="s">
        <v>458</v>
      </c>
      <c r="Y110" s="11" t="s">
        <v>137</v>
      </c>
      <c r="Z110" s="11" t="s">
        <v>138</v>
      </c>
      <c r="AA110" s="11" t="s">
        <v>459</v>
      </c>
      <c r="AB110" s="11" t="s">
        <v>460</v>
      </c>
      <c r="AC110" s="11" t="s">
        <v>459</v>
      </c>
      <c r="AD110" s="11" t="s">
        <v>461</v>
      </c>
    </row>
    <row r="111" spans="3:30" x14ac:dyDescent="0.35">
      <c r="C111" s="14" t="s">
        <v>10</v>
      </c>
      <c r="D111" s="14" t="s">
        <v>9</v>
      </c>
      <c r="E111" s="14" t="s">
        <v>33</v>
      </c>
      <c r="F111" s="14"/>
      <c r="G111" s="14"/>
      <c r="X111" s="11" t="s">
        <v>462</v>
      </c>
      <c r="Y111" s="11" t="s">
        <v>137</v>
      </c>
      <c r="Z111" s="11" t="s">
        <v>138</v>
      </c>
      <c r="AA111" s="11" t="s">
        <v>463</v>
      </c>
      <c r="AB111" s="11" t="s">
        <v>464</v>
      </c>
      <c r="AC111" s="11" t="s">
        <v>463</v>
      </c>
      <c r="AD111" s="11" t="s">
        <v>465</v>
      </c>
    </row>
    <row r="112" spans="3:30" x14ac:dyDescent="0.35">
      <c r="C112" s="14" t="s">
        <v>7</v>
      </c>
      <c r="D112" s="14" t="s">
        <v>6</v>
      </c>
      <c r="E112" s="14" t="s">
        <v>34</v>
      </c>
      <c r="F112" s="14"/>
      <c r="X112" s="11" t="s">
        <v>466</v>
      </c>
      <c r="Y112" s="11" t="s">
        <v>137</v>
      </c>
      <c r="Z112" s="11" t="s">
        <v>138</v>
      </c>
      <c r="AA112" s="11" t="s">
        <v>467</v>
      </c>
      <c r="AB112" s="11" t="s">
        <v>468</v>
      </c>
      <c r="AC112" s="11" t="s">
        <v>467</v>
      </c>
      <c r="AD112" s="11" t="s">
        <v>469</v>
      </c>
    </row>
    <row r="113" spans="3:30" x14ac:dyDescent="0.35">
      <c r="C113" s="14" t="s">
        <v>4</v>
      </c>
      <c r="D113" s="14" t="s">
        <v>3</v>
      </c>
      <c r="E113" s="14" t="s">
        <v>35</v>
      </c>
      <c r="F113" s="14"/>
      <c r="X113" s="11" t="s">
        <v>470</v>
      </c>
      <c r="Y113" s="11" t="s">
        <v>137</v>
      </c>
      <c r="Z113" s="11" t="s">
        <v>138</v>
      </c>
      <c r="AA113" s="11" t="s">
        <v>471</v>
      </c>
      <c r="AB113" s="11" t="s">
        <v>472</v>
      </c>
      <c r="AC113" s="11" t="s">
        <v>471</v>
      </c>
      <c r="AD113" s="11" t="s">
        <v>473</v>
      </c>
    </row>
    <row r="114" spans="3:30" x14ac:dyDescent="0.35">
      <c r="C114" s="14" t="s">
        <v>1</v>
      </c>
      <c r="D114" s="14" t="s">
        <v>0</v>
      </c>
      <c r="E114" s="14" t="s">
        <v>36</v>
      </c>
      <c r="F114" s="14"/>
      <c r="X114" s="11" t="s">
        <v>474</v>
      </c>
      <c r="Y114" s="11" t="s">
        <v>137</v>
      </c>
      <c r="Z114" s="11" t="s">
        <v>138</v>
      </c>
      <c r="AA114" s="11" t="s">
        <v>475</v>
      </c>
      <c r="AB114" s="11" t="s">
        <v>476</v>
      </c>
      <c r="AC114" s="11" t="s">
        <v>475</v>
      </c>
      <c r="AD114" s="11" t="s">
        <v>477</v>
      </c>
    </row>
    <row r="115" spans="3:30" x14ac:dyDescent="0.35">
      <c r="C115" s="26" t="s">
        <v>641</v>
      </c>
      <c r="E115" s="14"/>
      <c r="F115" s="14"/>
      <c r="X115" s="11" t="s">
        <v>478</v>
      </c>
      <c r="Y115" s="11" t="s">
        <v>137</v>
      </c>
      <c r="Z115" s="11" t="s">
        <v>138</v>
      </c>
      <c r="AA115" s="11" t="s">
        <v>479</v>
      </c>
      <c r="AB115" s="11" t="s">
        <v>480</v>
      </c>
      <c r="AC115" s="11" t="s">
        <v>479</v>
      </c>
      <c r="AD115" s="11" t="s">
        <v>481</v>
      </c>
    </row>
    <row r="116" spans="3:30" x14ac:dyDescent="0.35">
      <c r="C116" t="s">
        <v>299</v>
      </c>
      <c r="D116" t="s">
        <v>415</v>
      </c>
      <c r="E116" t="s">
        <v>463</v>
      </c>
      <c r="F116" t="s">
        <v>507</v>
      </c>
      <c r="X116" s="11" t="s">
        <v>482</v>
      </c>
      <c r="Y116" s="11" t="s">
        <v>137</v>
      </c>
      <c r="Z116" s="11" t="s">
        <v>138</v>
      </c>
      <c r="AA116" s="11" t="s">
        <v>483</v>
      </c>
      <c r="AB116" s="11" t="s">
        <v>484</v>
      </c>
      <c r="AC116" s="11" t="s">
        <v>483</v>
      </c>
      <c r="AD116" s="11" t="s">
        <v>485</v>
      </c>
    </row>
    <row r="117" spans="3:30" x14ac:dyDescent="0.35">
      <c r="C117" t="s">
        <v>303</v>
      </c>
      <c r="D117" t="s">
        <v>431</v>
      </c>
      <c r="E117" t="s">
        <v>467</v>
      </c>
      <c r="F117" t="s">
        <v>519</v>
      </c>
      <c r="X117" s="11" t="s">
        <v>486</v>
      </c>
      <c r="Y117" s="11" t="s">
        <v>137</v>
      </c>
      <c r="Z117" s="11" t="s">
        <v>138</v>
      </c>
      <c r="AA117" s="11" t="s">
        <v>487</v>
      </c>
      <c r="AB117" s="11" t="s">
        <v>488</v>
      </c>
      <c r="AC117" s="11" t="s">
        <v>487</v>
      </c>
      <c r="AD117" s="11" t="s">
        <v>489</v>
      </c>
    </row>
    <row r="118" spans="3:30" x14ac:dyDescent="0.35">
      <c r="C118" t="s">
        <v>307</v>
      </c>
      <c r="D118" t="s">
        <v>435</v>
      </c>
      <c r="E118" t="s">
        <v>483</v>
      </c>
      <c r="F118" s="14"/>
      <c r="X118" s="11" t="s">
        <v>490</v>
      </c>
      <c r="Y118" s="11" t="s">
        <v>137</v>
      </c>
      <c r="Z118" s="11" t="s">
        <v>138</v>
      </c>
      <c r="AA118" s="11" t="s">
        <v>491</v>
      </c>
      <c r="AB118" s="11" t="s">
        <v>492</v>
      </c>
      <c r="AC118" s="11" t="s">
        <v>491</v>
      </c>
      <c r="AD118" s="11" t="s">
        <v>493</v>
      </c>
    </row>
    <row r="119" spans="3:30" x14ac:dyDescent="0.35">
      <c r="C119" t="s">
        <v>395</v>
      </c>
      <c r="D119" t="s">
        <v>439</v>
      </c>
      <c r="E119" t="s">
        <v>487</v>
      </c>
      <c r="F119" s="14"/>
      <c r="X119" s="11" t="s">
        <v>494</v>
      </c>
      <c r="Y119" s="11" t="s">
        <v>137</v>
      </c>
      <c r="Z119" s="11" t="s">
        <v>138</v>
      </c>
      <c r="AA119" s="11" t="s">
        <v>495</v>
      </c>
      <c r="AB119" s="11" t="s">
        <v>496</v>
      </c>
      <c r="AC119" s="11" t="s">
        <v>495</v>
      </c>
      <c r="AD119" s="11" t="s">
        <v>497</v>
      </c>
    </row>
    <row r="120" spans="3:30" x14ac:dyDescent="0.35">
      <c r="C120" t="s">
        <v>399</v>
      </c>
      <c r="D120" t="s">
        <v>443</v>
      </c>
      <c r="E120" t="s">
        <v>491</v>
      </c>
      <c r="F120" s="14"/>
      <c r="X120" s="11" t="s">
        <v>498</v>
      </c>
      <c r="Y120" s="11" t="s">
        <v>137</v>
      </c>
      <c r="Z120" s="11" t="s">
        <v>138</v>
      </c>
      <c r="AA120" s="11" t="s">
        <v>499</v>
      </c>
      <c r="AB120" s="11" t="s">
        <v>500</v>
      </c>
      <c r="AC120" s="11" t="s">
        <v>499</v>
      </c>
      <c r="AD120" s="11" t="s">
        <v>501</v>
      </c>
    </row>
    <row r="121" spans="3:30" x14ac:dyDescent="0.35">
      <c r="C121" t="s">
        <v>403</v>
      </c>
      <c r="D121" t="s">
        <v>447</v>
      </c>
      <c r="E121" t="s">
        <v>495</v>
      </c>
      <c r="F121" s="14"/>
      <c r="X121" s="11" t="s">
        <v>502</v>
      </c>
      <c r="Y121" s="11" t="s">
        <v>137</v>
      </c>
      <c r="Z121" s="11" t="s">
        <v>138</v>
      </c>
      <c r="AA121" s="11" t="s">
        <v>503</v>
      </c>
      <c r="AB121" s="11" t="s">
        <v>504</v>
      </c>
      <c r="AC121" s="11" t="s">
        <v>503</v>
      </c>
      <c r="AD121" s="11" t="s">
        <v>505</v>
      </c>
    </row>
    <row r="122" spans="3:30" x14ac:dyDescent="0.35">
      <c r="C122" t="s">
        <v>407</v>
      </c>
      <c r="D122" t="s">
        <v>451</v>
      </c>
      <c r="E122" t="s">
        <v>499</v>
      </c>
      <c r="F122" s="14"/>
      <c r="X122" s="11" t="s">
        <v>506</v>
      </c>
      <c r="Y122" s="11" t="s">
        <v>137</v>
      </c>
      <c r="Z122" s="11" t="s">
        <v>138</v>
      </c>
      <c r="AA122" s="11" t="s">
        <v>507</v>
      </c>
      <c r="AB122" s="11" t="s">
        <v>508</v>
      </c>
      <c r="AC122" s="11" t="s">
        <v>507</v>
      </c>
      <c r="AD122" s="11" t="s">
        <v>509</v>
      </c>
    </row>
    <row r="123" spans="3:30" x14ac:dyDescent="0.35">
      <c r="C123" t="s">
        <v>411</v>
      </c>
      <c r="D123" t="s">
        <v>459</v>
      </c>
      <c r="E123" t="s">
        <v>503</v>
      </c>
      <c r="F123" s="14"/>
      <c r="X123" s="11" t="s">
        <v>510</v>
      </c>
      <c r="Y123" s="11" t="s">
        <v>137</v>
      </c>
      <c r="Z123" s="11" t="s">
        <v>138</v>
      </c>
      <c r="AA123" s="11" t="s">
        <v>511</v>
      </c>
      <c r="AB123" s="11" t="s">
        <v>512</v>
      </c>
      <c r="AC123" s="11" t="s">
        <v>511</v>
      </c>
      <c r="AD123" s="11" t="s">
        <v>513</v>
      </c>
    </row>
    <row r="124" spans="3:30" x14ac:dyDescent="0.35">
      <c r="X124" s="11" t="s">
        <v>514</v>
      </c>
      <c r="Y124" s="11" t="s">
        <v>137</v>
      </c>
      <c r="Z124" s="11" t="s">
        <v>138</v>
      </c>
      <c r="AA124" s="11" t="s">
        <v>515</v>
      </c>
      <c r="AB124" s="11" t="s">
        <v>516</v>
      </c>
      <c r="AC124" s="11" t="s">
        <v>515</v>
      </c>
      <c r="AD124" s="11" t="s">
        <v>517</v>
      </c>
    </row>
    <row r="125" spans="3:30" x14ac:dyDescent="0.35">
      <c r="E125" s="14"/>
      <c r="F125" s="14"/>
      <c r="X125" s="11" t="s">
        <v>518</v>
      </c>
      <c r="Y125" s="11" t="s">
        <v>137</v>
      </c>
      <c r="Z125" s="11" t="s">
        <v>138</v>
      </c>
      <c r="AA125" s="11" t="s">
        <v>519</v>
      </c>
      <c r="AB125" s="11" t="s">
        <v>520</v>
      </c>
      <c r="AC125" s="11" t="s">
        <v>519</v>
      </c>
      <c r="AD125" s="11" t="s">
        <v>521</v>
      </c>
    </row>
    <row r="126" spans="3:30" x14ac:dyDescent="0.35">
      <c r="E126" s="14"/>
      <c r="F126" s="14"/>
    </row>
    <row r="127" spans="3:30" x14ac:dyDescent="0.35">
      <c r="E127" s="14"/>
      <c r="F127" s="14"/>
    </row>
    <row r="128" spans="3:30" x14ac:dyDescent="0.35">
      <c r="E128" s="14"/>
      <c r="F128" s="14"/>
    </row>
    <row r="129" spans="2:8" x14ac:dyDescent="0.35">
      <c r="E129" s="14"/>
      <c r="F129" s="14"/>
    </row>
    <row r="130" spans="2:8" x14ac:dyDescent="0.35">
      <c r="E130" s="14"/>
      <c r="F130" s="14"/>
    </row>
    <row r="132" spans="2:8" x14ac:dyDescent="0.35">
      <c r="B132" s="15"/>
    </row>
    <row r="133" spans="2:8" x14ac:dyDescent="0.35">
      <c r="B133" s="15" t="s">
        <v>613</v>
      </c>
      <c r="C133" s="16">
        <v>43893</v>
      </c>
      <c r="D133" s="15" t="s">
        <v>614</v>
      </c>
      <c r="E133" s="15" t="s">
        <v>615</v>
      </c>
      <c r="F133" s="15" t="s">
        <v>616</v>
      </c>
      <c r="G133" s="15" t="s">
        <v>617</v>
      </c>
      <c r="H133" s="15">
        <v>32.025516510000003</v>
      </c>
    </row>
    <row r="134" spans="2:8" x14ac:dyDescent="0.35">
      <c r="B134" s="15" t="s">
        <v>613</v>
      </c>
      <c r="C134" s="16">
        <v>43893</v>
      </c>
      <c r="D134" s="15" t="s">
        <v>614</v>
      </c>
      <c r="E134" s="15" t="s">
        <v>615</v>
      </c>
      <c r="F134" s="15" t="s">
        <v>616</v>
      </c>
      <c r="G134" s="15" t="s">
        <v>618</v>
      </c>
      <c r="H134" s="15">
        <v>9999</v>
      </c>
    </row>
    <row r="135" spans="2:8" x14ac:dyDescent="0.35">
      <c r="B135" s="15" t="s">
        <v>613</v>
      </c>
      <c r="C135" s="16">
        <v>43893</v>
      </c>
      <c r="D135" s="15" t="s">
        <v>614</v>
      </c>
      <c r="E135" s="15" t="s">
        <v>615</v>
      </c>
      <c r="F135" s="15" t="s">
        <v>616</v>
      </c>
      <c r="G135" s="15" t="s">
        <v>619</v>
      </c>
      <c r="H135" s="15" t="s">
        <v>620</v>
      </c>
    </row>
    <row r="136" spans="2:8" x14ac:dyDescent="0.35">
      <c r="B136" s="15" t="s">
        <v>621</v>
      </c>
      <c r="C136" s="16">
        <v>44084</v>
      </c>
      <c r="D136" s="15" t="s">
        <v>622</v>
      </c>
      <c r="E136" s="15" t="s">
        <v>623</v>
      </c>
      <c r="F136" s="15" t="s">
        <v>616</v>
      </c>
      <c r="G136" s="15" t="s">
        <v>617</v>
      </c>
      <c r="H136" s="15">
        <v>37.77721786</v>
      </c>
    </row>
    <row r="142" spans="2:8" x14ac:dyDescent="0.35">
      <c r="C142" t="s">
        <v>628</v>
      </c>
      <c r="D142" t="s">
        <v>627</v>
      </c>
    </row>
    <row r="143" spans="2:8" x14ac:dyDescent="0.35">
      <c r="B143" s="17" t="s">
        <v>12</v>
      </c>
      <c r="C143" s="18" t="s">
        <v>624</v>
      </c>
      <c r="D143" s="18">
        <v>98.99</v>
      </c>
    </row>
    <row r="144" spans="2:8" x14ac:dyDescent="0.35">
      <c r="B144" s="17" t="s">
        <v>35</v>
      </c>
      <c r="C144" s="18" t="s">
        <v>625</v>
      </c>
      <c r="D144" s="18">
        <v>99.07</v>
      </c>
    </row>
    <row r="145" spans="2:7" x14ac:dyDescent="0.35">
      <c r="B145" s="17" t="s">
        <v>36</v>
      </c>
      <c r="C145" s="18" t="s">
        <v>626</v>
      </c>
      <c r="D145" s="18">
        <v>87.76</v>
      </c>
    </row>
    <row r="148" spans="2:7" x14ac:dyDescent="0.35">
      <c r="B148" s="20" t="s">
        <v>633</v>
      </c>
      <c r="C148" s="20">
        <v>27.623999999999999</v>
      </c>
      <c r="D148" s="20" t="s">
        <v>634</v>
      </c>
      <c r="E148" s="20" t="s">
        <v>635</v>
      </c>
      <c r="F148" s="20" t="s">
        <v>636</v>
      </c>
    </row>
    <row r="150" spans="2:7" x14ac:dyDescent="0.35">
      <c r="B150" s="21" t="s">
        <v>637</v>
      </c>
      <c r="C150" s="22" t="s">
        <v>629</v>
      </c>
      <c r="D150" s="23" t="s">
        <v>630</v>
      </c>
      <c r="E150" s="24" t="s">
        <v>631</v>
      </c>
      <c r="F150" s="24">
        <v>21.506</v>
      </c>
      <c r="G150" s="19" t="s">
        <v>632</v>
      </c>
    </row>
    <row r="151" spans="2:7" x14ac:dyDescent="0.35">
      <c r="B151" s="21" t="s">
        <v>632</v>
      </c>
      <c r="C151" s="22" t="s">
        <v>638</v>
      </c>
      <c r="D151" s="23" t="s">
        <v>639</v>
      </c>
      <c r="E151" s="24" t="s">
        <v>640</v>
      </c>
      <c r="F151" s="24">
        <v>30.678000000000001</v>
      </c>
    </row>
  </sheetData>
  <mergeCells count="1">
    <mergeCell ref="Q34:U34"/>
  </mergeCells>
  <phoneticPr fontId="1" type="noConversion"/>
  <dataValidations count="1">
    <dataValidation allowBlank="1" showInputMessage="1" showErrorMessage="1" sqref="B150:C151" xr:uid="{5ACA6DBF-A13B-4C81-9574-7BC388AA9A9F}"/>
  </dataValidations>
  <pageMargins left="0.7" right="0.7" top="0.75" bottom="0.75" header="0.3" footer="0.3"/>
  <pageSetup paperSize="9" orientation="landscape" r:id="rId1"/>
  <headerFooter>
    <oddHeader>&amp;C&amp;"Arial"&amp;12&amp;K000000OFFICIAL&amp;1#</oddHeader>
    <oddFooter>&amp;C&amp;1#&amp;"Arial"&amp;12&amp;K000000OFFICIAL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2F71-8665-4661-B548-F3443EE1F53B}">
  <dimension ref="A1:X72"/>
  <sheetViews>
    <sheetView topLeftCell="A13" workbookViewId="0">
      <selection activeCell="T24" sqref="T24"/>
    </sheetView>
  </sheetViews>
  <sheetFormatPr defaultRowHeight="14.5" x14ac:dyDescent="0.35"/>
  <sheetData>
    <row r="1" spans="1:24" x14ac:dyDescent="0.35">
      <c r="A1" t="s">
        <v>528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  <c r="W1" t="s">
        <v>550</v>
      </c>
      <c r="X1" t="s">
        <v>551</v>
      </c>
    </row>
    <row r="2" spans="1:24" x14ac:dyDescent="0.35">
      <c r="A2" t="s">
        <v>552</v>
      </c>
      <c r="B2" s="13">
        <v>44949.61204861111</v>
      </c>
      <c r="C2" t="s">
        <v>553</v>
      </c>
      <c r="D2" t="s">
        <v>554</v>
      </c>
      <c r="E2">
        <v>8</v>
      </c>
      <c r="F2" t="s">
        <v>555</v>
      </c>
      <c r="G2">
        <v>40</v>
      </c>
      <c r="H2" t="s">
        <v>556</v>
      </c>
      <c r="I2">
        <v>1</v>
      </c>
      <c r="J2">
        <v>200</v>
      </c>
      <c r="K2" t="s">
        <v>557</v>
      </c>
      <c r="L2" t="s">
        <v>558</v>
      </c>
      <c r="M2" t="s">
        <v>559</v>
      </c>
      <c r="N2" t="s">
        <v>560</v>
      </c>
      <c r="O2">
        <v>3.18084103709</v>
      </c>
      <c r="P2">
        <v>959.83938330700005</v>
      </c>
      <c r="R2">
        <v>78.2</v>
      </c>
      <c r="S2" s="13">
        <v>44803.775300925925</v>
      </c>
    </row>
    <row r="3" spans="1:24" x14ac:dyDescent="0.35">
      <c r="A3" t="s">
        <v>552</v>
      </c>
      <c r="B3" s="13">
        <v>44949.61204861111</v>
      </c>
      <c r="C3" t="s">
        <v>553</v>
      </c>
      <c r="D3" t="s">
        <v>561</v>
      </c>
      <c r="E3">
        <v>10.8</v>
      </c>
      <c r="F3" t="s">
        <v>555</v>
      </c>
      <c r="G3">
        <v>53.8</v>
      </c>
      <c r="H3" t="s">
        <v>556</v>
      </c>
      <c r="I3">
        <v>1</v>
      </c>
      <c r="J3">
        <v>200</v>
      </c>
      <c r="K3" t="s">
        <v>557</v>
      </c>
      <c r="L3" t="s">
        <v>558</v>
      </c>
      <c r="M3" t="s">
        <v>559</v>
      </c>
      <c r="N3" t="s">
        <v>560</v>
      </c>
      <c r="O3">
        <v>2.4234979330200002</v>
      </c>
      <c r="P3">
        <v>832.14041933999999</v>
      </c>
      <c r="R3">
        <v>90.2</v>
      </c>
      <c r="S3" s="13">
        <v>44803.775300925925</v>
      </c>
    </row>
    <row r="4" spans="1:24" x14ac:dyDescent="0.35">
      <c r="A4" t="s">
        <v>552</v>
      </c>
      <c r="B4" s="13">
        <v>44949.61204861111</v>
      </c>
      <c r="C4" t="s">
        <v>553</v>
      </c>
      <c r="D4" t="s">
        <v>562</v>
      </c>
      <c r="E4">
        <v>6.9</v>
      </c>
      <c r="F4" t="s">
        <v>555</v>
      </c>
      <c r="G4">
        <v>34.5</v>
      </c>
      <c r="H4" t="s">
        <v>556</v>
      </c>
      <c r="I4">
        <v>1</v>
      </c>
      <c r="J4">
        <v>200</v>
      </c>
      <c r="K4" t="s">
        <v>557</v>
      </c>
      <c r="L4" t="s">
        <v>558</v>
      </c>
      <c r="M4" t="s">
        <v>559</v>
      </c>
      <c r="N4" t="s">
        <v>560</v>
      </c>
      <c r="O4">
        <v>2.4739874732899998</v>
      </c>
      <c r="P4">
        <v>900.23474222699997</v>
      </c>
      <c r="R4">
        <v>63.2</v>
      </c>
      <c r="S4" s="13">
        <v>44803.775300925925</v>
      </c>
    </row>
    <row r="5" spans="1:24" x14ac:dyDescent="0.35">
      <c r="A5" t="s">
        <v>552</v>
      </c>
      <c r="B5" s="13">
        <v>44949.61204861111</v>
      </c>
      <c r="C5" t="s">
        <v>553</v>
      </c>
      <c r="D5" t="s">
        <v>563</v>
      </c>
      <c r="E5">
        <v>5.32</v>
      </c>
      <c r="F5" t="s">
        <v>555</v>
      </c>
      <c r="G5">
        <v>26.6</v>
      </c>
      <c r="H5" t="s">
        <v>556</v>
      </c>
      <c r="I5">
        <v>1</v>
      </c>
      <c r="J5">
        <v>200</v>
      </c>
      <c r="K5" t="s">
        <v>557</v>
      </c>
      <c r="L5" t="s">
        <v>558</v>
      </c>
      <c r="M5" t="s">
        <v>559</v>
      </c>
      <c r="N5" t="s">
        <v>560</v>
      </c>
      <c r="O5">
        <v>2.3730083927500001</v>
      </c>
      <c r="P5">
        <v>830.44753635400002</v>
      </c>
      <c r="R5">
        <v>45.5</v>
      </c>
      <c r="S5" s="13">
        <v>44803.775300925925</v>
      </c>
    </row>
    <row r="6" spans="1:24" x14ac:dyDescent="0.35">
      <c r="A6" t="s">
        <v>552</v>
      </c>
      <c r="B6" s="13">
        <v>44949.61204861111</v>
      </c>
      <c r="C6" t="s">
        <v>553</v>
      </c>
      <c r="D6" t="s">
        <v>564</v>
      </c>
      <c r="E6">
        <v>9.34</v>
      </c>
      <c r="F6" t="s">
        <v>555</v>
      </c>
      <c r="G6">
        <v>46.7</v>
      </c>
      <c r="H6" t="s">
        <v>556</v>
      </c>
      <c r="I6">
        <v>1</v>
      </c>
      <c r="J6">
        <v>200</v>
      </c>
      <c r="K6" t="s">
        <v>557</v>
      </c>
      <c r="L6" t="s">
        <v>558</v>
      </c>
      <c r="M6" t="s">
        <v>559</v>
      </c>
      <c r="N6" t="s">
        <v>560</v>
      </c>
      <c r="O6">
        <v>2.3730083927500001</v>
      </c>
      <c r="P6">
        <v>756.66815868000003</v>
      </c>
      <c r="R6">
        <v>71.5</v>
      </c>
      <c r="S6" s="13">
        <v>44803.775300925925</v>
      </c>
    </row>
    <row r="7" spans="1:24" x14ac:dyDescent="0.35">
      <c r="A7" t="s">
        <v>552</v>
      </c>
      <c r="B7" s="13">
        <v>44949.61204861111</v>
      </c>
      <c r="C7" t="s">
        <v>553</v>
      </c>
      <c r="D7" t="s">
        <v>565</v>
      </c>
      <c r="E7">
        <v>6.92</v>
      </c>
      <c r="F7" t="s">
        <v>555</v>
      </c>
      <c r="G7">
        <v>34.6</v>
      </c>
      <c r="H7" t="s">
        <v>556</v>
      </c>
      <c r="I7">
        <v>1</v>
      </c>
      <c r="J7">
        <v>200</v>
      </c>
      <c r="K7" t="s">
        <v>557</v>
      </c>
      <c r="L7" t="s">
        <v>558</v>
      </c>
      <c r="M7" t="s">
        <v>559</v>
      </c>
      <c r="N7" t="s">
        <v>560</v>
      </c>
      <c r="O7">
        <v>1.9943368407099999</v>
      </c>
      <c r="P7">
        <v>703.93611716700002</v>
      </c>
      <c r="R7">
        <v>49.6</v>
      </c>
      <c r="S7" s="13">
        <v>44803.775300925925</v>
      </c>
    </row>
    <row r="8" spans="1:24" x14ac:dyDescent="0.35">
      <c r="A8" t="s">
        <v>552</v>
      </c>
      <c r="B8" s="13">
        <v>44949.61204861111</v>
      </c>
      <c r="C8" t="s">
        <v>553</v>
      </c>
      <c r="D8" t="s">
        <v>566</v>
      </c>
      <c r="E8">
        <v>5.46</v>
      </c>
      <c r="F8" t="s">
        <v>555</v>
      </c>
      <c r="G8">
        <v>27.3</v>
      </c>
      <c r="H8" t="s">
        <v>556</v>
      </c>
      <c r="I8">
        <v>1</v>
      </c>
      <c r="J8">
        <v>200</v>
      </c>
      <c r="K8" t="s">
        <v>557</v>
      </c>
      <c r="L8" t="s">
        <v>558</v>
      </c>
      <c r="M8" t="s">
        <v>559</v>
      </c>
      <c r="N8" t="s">
        <v>560</v>
      </c>
      <c r="O8">
        <v>1.9438473004500001</v>
      </c>
      <c r="P8">
        <v>759.85178936</v>
      </c>
      <c r="R8">
        <v>42.3</v>
      </c>
      <c r="S8" s="13">
        <v>44803.775300925925</v>
      </c>
    </row>
    <row r="9" spans="1:24" x14ac:dyDescent="0.35">
      <c r="A9" t="s">
        <v>552</v>
      </c>
      <c r="B9" s="13">
        <v>44949.61204861111</v>
      </c>
      <c r="C9" t="s">
        <v>553</v>
      </c>
      <c r="D9" t="s">
        <v>567</v>
      </c>
      <c r="E9">
        <v>5.96</v>
      </c>
      <c r="F9" t="s">
        <v>555</v>
      </c>
      <c r="G9">
        <v>29.8</v>
      </c>
      <c r="H9" t="s">
        <v>556</v>
      </c>
      <c r="I9">
        <v>1</v>
      </c>
      <c r="J9">
        <v>200</v>
      </c>
      <c r="K9" t="s">
        <v>557</v>
      </c>
      <c r="L9" t="s">
        <v>558</v>
      </c>
      <c r="M9" t="s">
        <v>559</v>
      </c>
      <c r="N9" t="s">
        <v>560</v>
      </c>
      <c r="O9">
        <v>1.6913995990899999</v>
      </c>
      <c r="P9">
        <v>576.99516050299997</v>
      </c>
      <c r="R9">
        <v>35.299999999999997</v>
      </c>
      <c r="S9" s="13">
        <v>44803.775300925925</v>
      </c>
    </row>
    <row r="10" spans="1:24" x14ac:dyDescent="0.35">
      <c r="A10" t="s">
        <v>552</v>
      </c>
      <c r="B10" s="13">
        <v>44949.612280092595</v>
      </c>
      <c r="C10" t="s">
        <v>553</v>
      </c>
      <c r="D10" t="s">
        <v>568</v>
      </c>
      <c r="E10">
        <v>9.68</v>
      </c>
      <c r="F10" t="s">
        <v>555</v>
      </c>
      <c r="G10">
        <v>48.4</v>
      </c>
      <c r="H10" t="s">
        <v>556</v>
      </c>
      <c r="I10">
        <v>1</v>
      </c>
      <c r="J10">
        <v>200</v>
      </c>
      <c r="K10" t="s">
        <v>557</v>
      </c>
      <c r="L10" t="s">
        <v>558</v>
      </c>
      <c r="M10" t="s">
        <v>559</v>
      </c>
      <c r="N10" t="s">
        <v>560</v>
      </c>
      <c r="O10">
        <v>3.18084103709</v>
      </c>
      <c r="P10">
        <v>959.83938330700005</v>
      </c>
      <c r="R10">
        <v>94.2</v>
      </c>
      <c r="S10" s="13">
        <v>44803.775300925925</v>
      </c>
    </row>
    <row r="11" spans="1:24" x14ac:dyDescent="0.35">
      <c r="A11" t="s">
        <v>552</v>
      </c>
      <c r="B11" s="13">
        <v>44949.612280092595</v>
      </c>
      <c r="C11" t="s">
        <v>553</v>
      </c>
      <c r="D11" t="s">
        <v>569</v>
      </c>
      <c r="E11">
        <v>4.22</v>
      </c>
      <c r="F11" t="s">
        <v>555</v>
      </c>
      <c r="G11">
        <v>21.1</v>
      </c>
      <c r="H11" t="s">
        <v>556</v>
      </c>
      <c r="I11">
        <v>1</v>
      </c>
      <c r="J11">
        <v>200</v>
      </c>
      <c r="K11" t="s">
        <v>557</v>
      </c>
      <c r="L11" t="s">
        <v>558</v>
      </c>
      <c r="M11" t="s">
        <v>559</v>
      </c>
      <c r="N11" t="s">
        <v>560</v>
      </c>
      <c r="O11">
        <v>2.4234979330200002</v>
      </c>
      <c r="P11">
        <v>832.14041933999999</v>
      </c>
      <c r="R11">
        <v>36.6</v>
      </c>
      <c r="S11" s="13">
        <v>44803.775300925925</v>
      </c>
    </row>
    <row r="12" spans="1:24" x14ac:dyDescent="0.35">
      <c r="A12" t="s">
        <v>552</v>
      </c>
      <c r="B12" s="13">
        <v>44949.612280092595</v>
      </c>
      <c r="C12" t="s">
        <v>553</v>
      </c>
      <c r="D12" t="s">
        <v>570</v>
      </c>
      <c r="E12">
        <v>8.26</v>
      </c>
      <c r="F12" t="s">
        <v>555</v>
      </c>
      <c r="G12">
        <v>41.3</v>
      </c>
      <c r="H12" t="s">
        <v>556</v>
      </c>
      <c r="I12">
        <v>1</v>
      </c>
      <c r="J12">
        <v>200</v>
      </c>
      <c r="K12" t="s">
        <v>557</v>
      </c>
      <c r="L12" t="s">
        <v>558</v>
      </c>
      <c r="M12" t="s">
        <v>559</v>
      </c>
      <c r="N12" t="s">
        <v>560</v>
      </c>
      <c r="O12">
        <v>2.4739874732899998</v>
      </c>
      <c r="P12">
        <v>900.23474222699997</v>
      </c>
      <c r="R12">
        <v>75.3</v>
      </c>
      <c r="S12" s="13">
        <v>44803.775300925925</v>
      </c>
    </row>
    <row r="13" spans="1:24" x14ac:dyDescent="0.35">
      <c r="A13" t="s">
        <v>552</v>
      </c>
      <c r="B13" s="13">
        <v>44949.612280092595</v>
      </c>
      <c r="C13" t="s">
        <v>553</v>
      </c>
      <c r="D13" t="s">
        <v>571</v>
      </c>
      <c r="E13">
        <v>8.02</v>
      </c>
      <c r="F13" t="s">
        <v>555</v>
      </c>
      <c r="G13">
        <v>40.1</v>
      </c>
      <c r="H13" t="s">
        <v>556</v>
      </c>
      <c r="I13">
        <v>1</v>
      </c>
      <c r="J13">
        <v>200</v>
      </c>
      <c r="K13" t="s">
        <v>557</v>
      </c>
      <c r="L13" t="s">
        <v>558</v>
      </c>
      <c r="M13" t="s">
        <v>559</v>
      </c>
      <c r="N13" t="s">
        <v>560</v>
      </c>
      <c r="O13">
        <v>2.3730083927500001</v>
      </c>
      <c r="P13">
        <v>830.44753635400002</v>
      </c>
      <c r="R13">
        <v>67.5</v>
      </c>
      <c r="S13" s="13">
        <v>44803.775300925925</v>
      </c>
    </row>
    <row r="14" spans="1:24" x14ac:dyDescent="0.35">
      <c r="A14" t="s">
        <v>552</v>
      </c>
      <c r="B14" s="13">
        <v>44949.612280092595</v>
      </c>
      <c r="C14" t="s">
        <v>553</v>
      </c>
      <c r="D14" t="s">
        <v>572</v>
      </c>
      <c r="E14">
        <v>4.4000000000000004</v>
      </c>
      <c r="F14" t="s">
        <v>555</v>
      </c>
      <c r="G14">
        <v>22</v>
      </c>
      <c r="H14" t="s">
        <v>556</v>
      </c>
      <c r="I14">
        <v>1</v>
      </c>
      <c r="J14">
        <v>200</v>
      </c>
      <c r="K14" t="s">
        <v>557</v>
      </c>
      <c r="L14" t="s">
        <v>558</v>
      </c>
      <c r="M14" t="s">
        <v>559</v>
      </c>
      <c r="N14" t="s">
        <v>560</v>
      </c>
      <c r="O14">
        <v>2.3730083927500001</v>
      </c>
      <c r="P14">
        <v>756.66815868000003</v>
      </c>
      <c r="R14">
        <v>34.799999999999997</v>
      </c>
      <c r="S14" s="13">
        <v>44803.775300925925</v>
      </c>
    </row>
    <row r="15" spans="1:24" x14ac:dyDescent="0.35">
      <c r="A15" t="s">
        <v>552</v>
      </c>
      <c r="B15" s="13">
        <v>44949.612280092595</v>
      </c>
      <c r="C15" t="s">
        <v>553</v>
      </c>
      <c r="D15" t="s">
        <v>573</v>
      </c>
      <c r="E15">
        <v>7.34</v>
      </c>
      <c r="F15" t="s">
        <v>555</v>
      </c>
      <c r="G15">
        <v>36.700000000000003</v>
      </c>
      <c r="H15" t="s">
        <v>556</v>
      </c>
      <c r="I15">
        <v>1</v>
      </c>
      <c r="J15">
        <v>200</v>
      </c>
      <c r="K15" t="s">
        <v>557</v>
      </c>
      <c r="L15" t="s">
        <v>558</v>
      </c>
      <c r="M15" t="s">
        <v>559</v>
      </c>
      <c r="N15" t="s">
        <v>560</v>
      </c>
      <c r="O15">
        <v>1.9943368407099999</v>
      </c>
      <c r="P15">
        <v>703.93611716700002</v>
      </c>
      <c r="R15">
        <v>52.5</v>
      </c>
      <c r="S15" s="13">
        <v>44803.775300925925</v>
      </c>
    </row>
    <row r="16" spans="1:24" x14ac:dyDescent="0.35">
      <c r="A16" t="s">
        <v>552</v>
      </c>
      <c r="B16" s="13">
        <v>44949.612280092595</v>
      </c>
      <c r="C16" t="s">
        <v>553</v>
      </c>
      <c r="D16" t="s">
        <v>574</v>
      </c>
      <c r="E16">
        <v>4.1399999999999997</v>
      </c>
      <c r="F16" t="s">
        <v>555</v>
      </c>
      <c r="G16">
        <v>20.7</v>
      </c>
      <c r="H16" t="s">
        <v>556</v>
      </c>
      <c r="I16">
        <v>1</v>
      </c>
      <c r="J16">
        <v>200</v>
      </c>
      <c r="K16" t="s">
        <v>557</v>
      </c>
      <c r="L16" t="s">
        <v>558</v>
      </c>
      <c r="M16" t="s">
        <v>559</v>
      </c>
      <c r="N16" t="s">
        <v>560</v>
      </c>
      <c r="O16">
        <v>1.9438473004500001</v>
      </c>
      <c r="P16">
        <v>759.85178936</v>
      </c>
      <c r="R16">
        <v>32.5</v>
      </c>
      <c r="S16" s="13">
        <v>44803.775300925925</v>
      </c>
    </row>
    <row r="17" spans="1:24" x14ac:dyDescent="0.35">
      <c r="A17" t="s">
        <v>552</v>
      </c>
      <c r="B17" s="13">
        <v>44949.612280092595</v>
      </c>
      <c r="C17" t="s">
        <v>553</v>
      </c>
      <c r="D17" t="s">
        <v>575</v>
      </c>
      <c r="E17">
        <v>4.3</v>
      </c>
      <c r="F17" t="s">
        <v>555</v>
      </c>
      <c r="G17">
        <v>21.5</v>
      </c>
      <c r="H17" t="s">
        <v>556</v>
      </c>
      <c r="I17">
        <v>1</v>
      </c>
      <c r="J17">
        <v>200</v>
      </c>
      <c r="K17" t="s">
        <v>557</v>
      </c>
      <c r="L17" t="s">
        <v>558</v>
      </c>
      <c r="M17" t="s">
        <v>559</v>
      </c>
      <c r="N17" t="s">
        <v>560</v>
      </c>
      <c r="O17">
        <v>1.6913995990899999</v>
      </c>
      <c r="P17">
        <v>576.99516050299997</v>
      </c>
      <c r="R17">
        <v>25.8</v>
      </c>
      <c r="S17" s="13">
        <v>44803.775300925925</v>
      </c>
    </row>
    <row r="18" spans="1:24" x14ac:dyDescent="0.35">
      <c r="A18" t="s">
        <v>552</v>
      </c>
      <c r="B18" s="13">
        <v>44949.612939814811</v>
      </c>
      <c r="C18" t="s">
        <v>553</v>
      </c>
      <c r="D18" t="s">
        <v>576</v>
      </c>
      <c r="E18">
        <v>5.76</v>
      </c>
      <c r="F18" t="s">
        <v>555</v>
      </c>
      <c r="G18">
        <v>28.8</v>
      </c>
      <c r="H18" t="s">
        <v>556</v>
      </c>
      <c r="I18">
        <v>1</v>
      </c>
      <c r="J18">
        <v>200</v>
      </c>
      <c r="K18" t="s">
        <v>557</v>
      </c>
      <c r="L18" t="s">
        <v>558</v>
      </c>
      <c r="M18" t="s">
        <v>559</v>
      </c>
      <c r="N18" t="s">
        <v>560</v>
      </c>
      <c r="O18">
        <v>3.18084103709</v>
      </c>
      <c r="P18">
        <v>959.83938330700005</v>
      </c>
      <c r="R18">
        <v>57.1</v>
      </c>
      <c r="S18" s="13">
        <v>44803.775300925925</v>
      </c>
    </row>
    <row r="19" spans="1:24" x14ac:dyDescent="0.35">
      <c r="A19" t="s">
        <v>552</v>
      </c>
      <c r="B19" s="13">
        <v>44949.612939814811</v>
      </c>
      <c r="C19" t="s">
        <v>553</v>
      </c>
      <c r="D19" t="s">
        <v>577</v>
      </c>
      <c r="E19">
        <v>11.7</v>
      </c>
      <c r="F19" t="s">
        <v>555</v>
      </c>
      <c r="G19">
        <v>58.5</v>
      </c>
      <c r="H19" t="s">
        <v>556</v>
      </c>
      <c r="I19">
        <v>1</v>
      </c>
      <c r="J19">
        <v>200</v>
      </c>
      <c r="K19" t="s">
        <v>557</v>
      </c>
      <c r="L19" t="s">
        <v>558</v>
      </c>
      <c r="M19" t="s">
        <v>559</v>
      </c>
      <c r="N19" t="s">
        <v>560</v>
      </c>
      <c r="O19">
        <v>2.4234979330200002</v>
      </c>
      <c r="P19">
        <v>832.14041933999999</v>
      </c>
      <c r="R19">
        <v>97.8</v>
      </c>
      <c r="S19" s="13">
        <v>44803.775300925925</v>
      </c>
    </row>
    <row r="20" spans="1:24" x14ac:dyDescent="0.35">
      <c r="A20" t="s">
        <v>552</v>
      </c>
      <c r="B20" s="13">
        <v>44949.612939814811</v>
      </c>
      <c r="C20" t="s">
        <v>553</v>
      </c>
      <c r="D20" t="s">
        <v>578</v>
      </c>
      <c r="E20">
        <v>4.18</v>
      </c>
      <c r="F20" t="s">
        <v>555</v>
      </c>
      <c r="G20">
        <v>20.9</v>
      </c>
      <c r="H20" t="s">
        <v>556</v>
      </c>
      <c r="I20">
        <v>1</v>
      </c>
      <c r="J20">
        <v>200</v>
      </c>
      <c r="K20" t="s">
        <v>557</v>
      </c>
      <c r="L20" t="s">
        <v>558</v>
      </c>
      <c r="M20" t="s">
        <v>559</v>
      </c>
      <c r="N20" t="s">
        <v>560</v>
      </c>
      <c r="O20">
        <v>2.4739874732899998</v>
      </c>
      <c r="P20">
        <v>900.23474222699997</v>
      </c>
      <c r="R20">
        <v>39.1</v>
      </c>
      <c r="S20" s="13">
        <v>44803.775300925925</v>
      </c>
    </row>
    <row r="21" spans="1:24" x14ac:dyDescent="0.35">
      <c r="A21" t="s">
        <v>552</v>
      </c>
      <c r="B21" s="13">
        <v>44949.612939814811</v>
      </c>
      <c r="C21" t="s">
        <v>553</v>
      </c>
      <c r="D21" t="s">
        <v>579</v>
      </c>
      <c r="E21">
        <v>5.22</v>
      </c>
      <c r="F21" t="s">
        <v>555</v>
      </c>
      <c r="G21">
        <v>26.1</v>
      </c>
      <c r="H21" t="s">
        <v>556</v>
      </c>
      <c r="I21">
        <v>1</v>
      </c>
      <c r="J21">
        <v>200</v>
      </c>
      <c r="K21" t="s">
        <v>557</v>
      </c>
      <c r="L21" t="s">
        <v>558</v>
      </c>
      <c r="M21" t="s">
        <v>559</v>
      </c>
      <c r="N21" t="s">
        <v>560</v>
      </c>
      <c r="O21">
        <v>2.3730083927500001</v>
      </c>
      <c r="P21">
        <v>830.44753635400002</v>
      </c>
      <c r="R21">
        <v>44.7</v>
      </c>
      <c r="S21" s="13">
        <v>44803.775300925925</v>
      </c>
    </row>
    <row r="22" spans="1:24" x14ac:dyDescent="0.35">
      <c r="A22" t="s">
        <v>552</v>
      </c>
      <c r="B22" s="13">
        <v>44949.612939814811</v>
      </c>
      <c r="C22" t="s">
        <v>553</v>
      </c>
      <c r="D22" t="s">
        <v>580</v>
      </c>
      <c r="E22">
        <v>5.3</v>
      </c>
      <c r="F22" t="s">
        <v>555</v>
      </c>
      <c r="G22">
        <v>26.5</v>
      </c>
      <c r="H22" t="s">
        <v>556</v>
      </c>
      <c r="I22">
        <v>1</v>
      </c>
      <c r="J22">
        <v>200</v>
      </c>
      <c r="K22" t="s">
        <v>557</v>
      </c>
      <c r="L22" t="s">
        <v>558</v>
      </c>
      <c r="M22" t="s">
        <v>559</v>
      </c>
      <c r="N22" t="s">
        <v>560</v>
      </c>
      <c r="O22">
        <v>2.3730083927500001</v>
      </c>
      <c r="P22">
        <v>756.66815868000003</v>
      </c>
      <c r="R22">
        <v>41.4</v>
      </c>
      <c r="S22" s="13">
        <v>44803.775300925925</v>
      </c>
    </row>
    <row r="23" spans="1:24" x14ac:dyDescent="0.35">
      <c r="A23" t="s">
        <v>552</v>
      </c>
      <c r="B23" s="13">
        <v>44949.612939814811</v>
      </c>
      <c r="C23" t="s">
        <v>553</v>
      </c>
      <c r="D23" t="s">
        <v>581</v>
      </c>
      <c r="E23">
        <v>12.1</v>
      </c>
      <c r="F23" t="s">
        <v>555</v>
      </c>
      <c r="G23">
        <v>60.4</v>
      </c>
      <c r="H23" t="s">
        <v>556</v>
      </c>
      <c r="I23">
        <v>1</v>
      </c>
      <c r="J23">
        <v>200</v>
      </c>
      <c r="K23" t="s">
        <v>557</v>
      </c>
      <c r="L23" t="s">
        <v>558</v>
      </c>
      <c r="M23" t="s">
        <v>559</v>
      </c>
      <c r="N23" t="s">
        <v>560</v>
      </c>
      <c r="O23">
        <v>1.9943368407099999</v>
      </c>
      <c r="P23">
        <v>703.93611716700002</v>
      </c>
      <c r="R23">
        <v>85.4</v>
      </c>
      <c r="S23" s="13">
        <v>44803.775300925925</v>
      </c>
    </row>
    <row r="24" spans="1:24" x14ac:dyDescent="0.35">
      <c r="A24" t="s">
        <v>552</v>
      </c>
      <c r="B24" s="13">
        <v>44949.612939814811</v>
      </c>
      <c r="C24" t="s">
        <v>553</v>
      </c>
      <c r="D24" t="s">
        <v>582</v>
      </c>
      <c r="E24">
        <v>4.8600000000000003</v>
      </c>
      <c r="F24" t="s">
        <v>555</v>
      </c>
      <c r="G24">
        <v>24.3</v>
      </c>
      <c r="H24" t="s">
        <v>556</v>
      </c>
      <c r="I24">
        <v>1</v>
      </c>
      <c r="J24">
        <v>200</v>
      </c>
      <c r="K24" t="s">
        <v>557</v>
      </c>
      <c r="L24" t="s">
        <v>558</v>
      </c>
      <c r="M24" t="s">
        <v>559</v>
      </c>
      <c r="N24" t="s">
        <v>560</v>
      </c>
      <c r="O24">
        <v>1.9438473004500001</v>
      </c>
      <c r="P24">
        <v>759.85178936</v>
      </c>
      <c r="R24">
        <v>37.9</v>
      </c>
      <c r="S24" s="13">
        <v>44803.775300925925</v>
      </c>
    </row>
    <row r="25" spans="1:24" x14ac:dyDescent="0.35">
      <c r="A25" t="s">
        <v>552</v>
      </c>
      <c r="B25" s="13">
        <v>44949.612939814811</v>
      </c>
      <c r="C25" t="s">
        <v>553</v>
      </c>
      <c r="D25" t="s">
        <v>583</v>
      </c>
      <c r="E25">
        <v>11.6</v>
      </c>
      <c r="F25" t="s">
        <v>555</v>
      </c>
      <c r="G25">
        <v>57.9</v>
      </c>
      <c r="H25" t="s">
        <v>556</v>
      </c>
      <c r="I25">
        <v>1</v>
      </c>
      <c r="J25">
        <v>200</v>
      </c>
      <c r="K25" t="s">
        <v>557</v>
      </c>
      <c r="L25" t="s">
        <v>558</v>
      </c>
      <c r="M25" t="s">
        <v>559</v>
      </c>
      <c r="N25" t="s">
        <v>560</v>
      </c>
      <c r="O25">
        <v>1.6913995990899999</v>
      </c>
      <c r="P25">
        <v>576.99516050299997</v>
      </c>
      <c r="R25">
        <v>67.2</v>
      </c>
      <c r="S25" s="13">
        <v>44803.775300925925</v>
      </c>
    </row>
    <row r="26" spans="1:24" x14ac:dyDescent="0.35">
      <c r="A26" t="s">
        <v>552</v>
      </c>
      <c r="B26" s="13">
        <v>44949.613159722219</v>
      </c>
      <c r="C26" t="s">
        <v>553</v>
      </c>
      <c r="D26" t="s">
        <v>584</v>
      </c>
      <c r="E26">
        <v>4.58</v>
      </c>
      <c r="F26" t="s">
        <v>555</v>
      </c>
      <c r="G26">
        <v>22.9</v>
      </c>
      <c r="H26" t="s">
        <v>556</v>
      </c>
      <c r="I26">
        <v>1</v>
      </c>
      <c r="J26">
        <v>200</v>
      </c>
      <c r="K26" t="s">
        <v>557</v>
      </c>
      <c r="L26" t="s">
        <v>558</v>
      </c>
      <c r="M26" t="s">
        <v>559</v>
      </c>
      <c r="N26" t="s">
        <v>560</v>
      </c>
      <c r="O26">
        <v>3.18084103709</v>
      </c>
      <c r="P26">
        <v>959.83938330700005</v>
      </c>
      <c r="R26">
        <v>46</v>
      </c>
      <c r="S26" s="13">
        <v>44803.775300925925</v>
      </c>
    </row>
    <row r="27" spans="1:24" x14ac:dyDescent="0.35">
      <c r="A27" t="s">
        <v>552</v>
      </c>
      <c r="B27" s="13">
        <v>44949.613159722219</v>
      </c>
      <c r="C27" t="s">
        <v>553</v>
      </c>
      <c r="D27" t="s">
        <v>585</v>
      </c>
      <c r="E27">
        <v>6.66</v>
      </c>
      <c r="F27" t="s">
        <v>555</v>
      </c>
      <c r="G27">
        <v>33.299999999999997</v>
      </c>
      <c r="H27" t="s">
        <v>556</v>
      </c>
      <c r="I27">
        <v>1</v>
      </c>
      <c r="J27">
        <v>200</v>
      </c>
      <c r="K27" t="s">
        <v>557</v>
      </c>
      <c r="L27" t="s">
        <v>558</v>
      </c>
      <c r="M27" t="s">
        <v>559</v>
      </c>
      <c r="N27" t="s">
        <v>560</v>
      </c>
      <c r="O27">
        <v>2.4234979330200002</v>
      </c>
      <c r="P27">
        <v>832.14041933999999</v>
      </c>
      <c r="R27">
        <v>56.5</v>
      </c>
      <c r="S27" s="13">
        <v>44803.775300925925</v>
      </c>
    </row>
    <row r="28" spans="1:24" x14ac:dyDescent="0.35">
      <c r="A28" t="s">
        <v>528</v>
      </c>
      <c r="B28" t="s">
        <v>529</v>
      </c>
      <c r="C28" t="s">
        <v>530</v>
      </c>
      <c r="D28" t="s">
        <v>531</v>
      </c>
      <c r="E28" t="s">
        <v>532</v>
      </c>
      <c r="F28" t="s">
        <v>533</v>
      </c>
      <c r="G28" t="s">
        <v>534</v>
      </c>
      <c r="H28" t="s">
        <v>535</v>
      </c>
      <c r="I28" t="s">
        <v>536</v>
      </c>
      <c r="J28" t="s">
        <v>537</v>
      </c>
      <c r="K28" t="s">
        <v>538</v>
      </c>
      <c r="L28" t="s">
        <v>539</v>
      </c>
      <c r="M28" t="s">
        <v>540</v>
      </c>
      <c r="N28" t="s">
        <v>541</v>
      </c>
      <c r="O28" t="s">
        <v>542</v>
      </c>
      <c r="P28" t="s">
        <v>543</v>
      </c>
      <c r="Q28" t="s">
        <v>544</v>
      </c>
      <c r="R28" t="s">
        <v>545</v>
      </c>
      <c r="S28" t="s">
        <v>546</v>
      </c>
      <c r="T28" t="s">
        <v>547</v>
      </c>
      <c r="U28" t="s">
        <v>548</v>
      </c>
      <c r="V28" t="s">
        <v>549</v>
      </c>
      <c r="W28" t="s">
        <v>550</v>
      </c>
      <c r="X28" t="s">
        <v>551</v>
      </c>
    </row>
    <row r="29" spans="1:24" x14ac:dyDescent="0.35">
      <c r="A29" t="s">
        <v>586</v>
      </c>
      <c r="B29" s="13">
        <v>44937.767569444448</v>
      </c>
      <c r="C29" t="s">
        <v>553</v>
      </c>
      <c r="D29" t="s">
        <v>554</v>
      </c>
      <c r="E29">
        <v>54.6</v>
      </c>
      <c r="F29" t="s">
        <v>555</v>
      </c>
      <c r="G29">
        <v>273</v>
      </c>
      <c r="H29" t="s">
        <v>556</v>
      </c>
      <c r="I29">
        <v>1</v>
      </c>
      <c r="J29">
        <v>200</v>
      </c>
      <c r="K29" t="s">
        <v>557</v>
      </c>
      <c r="L29" t="s">
        <v>558</v>
      </c>
      <c r="M29" t="s">
        <v>559</v>
      </c>
      <c r="N29" t="s">
        <v>560</v>
      </c>
      <c r="O29">
        <v>3.18084103709</v>
      </c>
      <c r="P29">
        <v>959.83938330700005</v>
      </c>
      <c r="R29">
        <v>524</v>
      </c>
      <c r="S29" s="13">
        <v>44803.775300925925</v>
      </c>
    </row>
    <row r="30" spans="1:24" x14ac:dyDescent="0.35">
      <c r="A30" t="s">
        <v>586</v>
      </c>
      <c r="B30" s="13">
        <v>44937.767569444448</v>
      </c>
      <c r="C30" t="s">
        <v>553</v>
      </c>
      <c r="D30" t="s">
        <v>561</v>
      </c>
      <c r="E30">
        <v>34.200000000000003</v>
      </c>
      <c r="F30" t="s">
        <v>555</v>
      </c>
      <c r="G30">
        <v>171</v>
      </c>
      <c r="H30" t="s">
        <v>556</v>
      </c>
      <c r="I30">
        <v>1</v>
      </c>
      <c r="J30">
        <v>200</v>
      </c>
      <c r="K30" t="s">
        <v>557</v>
      </c>
      <c r="L30" t="s">
        <v>558</v>
      </c>
      <c r="M30" t="s">
        <v>559</v>
      </c>
      <c r="N30" t="s">
        <v>560</v>
      </c>
      <c r="O30">
        <v>2.4234979330200002</v>
      </c>
      <c r="P30">
        <v>832.14041933999999</v>
      </c>
      <c r="R30">
        <v>284</v>
      </c>
      <c r="S30" s="13">
        <v>44803.775300925925</v>
      </c>
    </row>
    <row r="43" spans="1:15" x14ac:dyDescent="0.35">
      <c r="L43">
        <v>1.8</v>
      </c>
    </row>
    <row r="44" spans="1:15" x14ac:dyDescent="0.35">
      <c r="A44" t="s">
        <v>26</v>
      </c>
      <c r="C44">
        <v>6</v>
      </c>
      <c r="D44" t="s">
        <v>40</v>
      </c>
      <c r="E44" t="s">
        <v>554</v>
      </c>
      <c r="F44">
        <v>8</v>
      </c>
      <c r="G44" t="s">
        <v>555</v>
      </c>
      <c r="L44">
        <f>C44*$L$43/F44</f>
        <v>1.35</v>
      </c>
    </row>
    <row r="45" spans="1:15" x14ac:dyDescent="0.35">
      <c r="A45" t="s">
        <v>22</v>
      </c>
      <c r="C45">
        <v>6</v>
      </c>
      <c r="D45" t="s">
        <v>52</v>
      </c>
      <c r="E45" t="s">
        <v>561</v>
      </c>
      <c r="F45">
        <v>10.8</v>
      </c>
      <c r="G45" t="s">
        <v>555</v>
      </c>
      <c r="H45">
        <v>9.02</v>
      </c>
      <c r="J45">
        <f>H45/F45</f>
        <v>0.83518518518518514</v>
      </c>
      <c r="L45">
        <f t="shared" ref="L45:L69" si="0">C45*$L$43/F45</f>
        <v>1</v>
      </c>
      <c r="M45">
        <f>C45*$L$43/H45</f>
        <v>1.1973392461197341</v>
      </c>
      <c r="O45">
        <v>34</v>
      </c>
    </row>
    <row r="46" spans="1:15" x14ac:dyDescent="0.35">
      <c r="A46" t="s">
        <v>18</v>
      </c>
      <c r="C46">
        <v>6</v>
      </c>
      <c r="D46" t="s">
        <v>64</v>
      </c>
      <c r="E46" t="s">
        <v>562</v>
      </c>
      <c r="F46">
        <v>6.9</v>
      </c>
      <c r="G46" t="s">
        <v>555</v>
      </c>
      <c r="L46">
        <f t="shared" si="0"/>
        <v>1.5652173913043479</v>
      </c>
    </row>
    <row r="47" spans="1:15" x14ac:dyDescent="0.35">
      <c r="A47" t="s">
        <v>14</v>
      </c>
      <c r="C47">
        <v>6</v>
      </c>
      <c r="D47" t="s">
        <v>76</v>
      </c>
      <c r="E47" t="s">
        <v>563</v>
      </c>
      <c r="F47">
        <v>5.32</v>
      </c>
      <c r="G47" t="s">
        <v>555</v>
      </c>
      <c r="L47">
        <f t="shared" si="0"/>
        <v>2.030075187969925</v>
      </c>
    </row>
    <row r="48" spans="1:15" x14ac:dyDescent="0.35">
      <c r="A48" t="s">
        <v>10</v>
      </c>
      <c r="C48">
        <v>6</v>
      </c>
      <c r="D48" t="s">
        <v>88</v>
      </c>
      <c r="E48" t="s">
        <v>564</v>
      </c>
      <c r="F48">
        <v>9.34</v>
      </c>
      <c r="G48" t="s">
        <v>555</v>
      </c>
      <c r="H48">
        <v>8.23</v>
      </c>
      <c r="J48">
        <f t="shared" ref="J48:J69" si="1">H48/F48</f>
        <v>0.88115631691648832</v>
      </c>
      <c r="L48">
        <f t="shared" si="0"/>
        <v>1.1563169164882228</v>
      </c>
      <c r="M48">
        <f>C48*$L$43/H48</f>
        <v>1.3122721749696233</v>
      </c>
    </row>
    <row r="49" spans="1:13" x14ac:dyDescent="0.35">
      <c r="A49" t="s">
        <v>7</v>
      </c>
      <c r="C49">
        <v>6</v>
      </c>
      <c r="D49" t="s">
        <v>100</v>
      </c>
      <c r="E49" t="s">
        <v>565</v>
      </c>
      <c r="F49">
        <v>6.92</v>
      </c>
      <c r="G49" t="s">
        <v>555</v>
      </c>
      <c r="L49">
        <f t="shared" si="0"/>
        <v>1.5606936416184973</v>
      </c>
    </row>
    <row r="50" spans="1:13" x14ac:dyDescent="0.35">
      <c r="A50" t="s">
        <v>4</v>
      </c>
      <c r="C50">
        <v>6</v>
      </c>
      <c r="D50" t="s">
        <v>112</v>
      </c>
      <c r="E50" t="s">
        <v>566</v>
      </c>
      <c r="F50">
        <v>5.46</v>
      </c>
      <c r="G50" t="s">
        <v>555</v>
      </c>
      <c r="L50">
        <f t="shared" si="0"/>
        <v>1.9780219780219781</v>
      </c>
    </row>
    <row r="51" spans="1:13" x14ac:dyDescent="0.35">
      <c r="A51" t="s">
        <v>1</v>
      </c>
      <c r="C51">
        <v>6</v>
      </c>
      <c r="D51" t="s">
        <v>124</v>
      </c>
      <c r="E51" t="s">
        <v>567</v>
      </c>
      <c r="F51">
        <v>5.96</v>
      </c>
      <c r="G51" t="s">
        <v>555</v>
      </c>
      <c r="L51">
        <f t="shared" si="0"/>
        <v>1.8120805369127517</v>
      </c>
    </row>
    <row r="52" spans="1:13" x14ac:dyDescent="0.35">
      <c r="A52" t="s">
        <v>25</v>
      </c>
      <c r="C52">
        <v>6</v>
      </c>
      <c r="D52" t="s">
        <v>41</v>
      </c>
      <c r="E52" t="s">
        <v>568</v>
      </c>
      <c r="F52">
        <v>9.68</v>
      </c>
      <c r="G52" t="s">
        <v>555</v>
      </c>
      <c r="H52">
        <v>7.5</v>
      </c>
      <c r="J52">
        <f t="shared" si="1"/>
        <v>0.77479338842975209</v>
      </c>
      <c r="L52">
        <f t="shared" si="0"/>
        <v>1.115702479338843</v>
      </c>
      <c r="M52">
        <f>C52*$L$43/H52</f>
        <v>1.4400000000000002</v>
      </c>
    </row>
    <row r="53" spans="1:13" x14ac:dyDescent="0.35">
      <c r="A53" t="s">
        <v>21</v>
      </c>
      <c r="C53">
        <v>6</v>
      </c>
      <c r="D53" t="s">
        <v>53</v>
      </c>
      <c r="E53" t="s">
        <v>569</v>
      </c>
      <c r="F53">
        <v>4.22</v>
      </c>
      <c r="G53" t="s">
        <v>555</v>
      </c>
      <c r="L53">
        <f t="shared" si="0"/>
        <v>2.5592417061611377</v>
      </c>
    </row>
    <row r="54" spans="1:13" x14ac:dyDescent="0.35">
      <c r="A54" t="s">
        <v>17</v>
      </c>
      <c r="C54">
        <v>6</v>
      </c>
      <c r="D54" t="s">
        <v>65</v>
      </c>
      <c r="E54" t="s">
        <v>570</v>
      </c>
      <c r="F54">
        <v>8.26</v>
      </c>
      <c r="G54" t="s">
        <v>555</v>
      </c>
      <c r="L54">
        <f t="shared" si="0"/>
        <v>1.3075060532687652</v>
      </c>
    </row>
    <row r="55" spans="1:13" x14ac:dyDescent="0.35">
      <c r="A55" t="s">
        <v>13</v>
      </c>
      <c r="C55">
        <v>6</v>
      </c>
      <c r="D55" t="s">
        <v>77</v>
      </c>
      <c r="E55" t="s">
        <v>571</v>
      </c>
      <c r="F55">
        <v>8.02</v>
      </c>
      <c r="G55" t="s">
        <v>555</v>
      </c>
      <c r="H55">
        <v>5.3</v>
      </c>
      <c r="J55">
        <f t="shared" si="1"/>
        <v>0.6608478802992519</v>
      </c>
      <c r="L55">
        <f t="shared" si="0"/>
        <v>1.3466334164588529</v>
      </c>
      <c r="M55">
        <f>C55*$L$43/H55</f>
        <v>2.0377358490566038</v>
      </c>
    </row>
    <row r="56" spans="1:13" x14ac:dyDescent="0.35">
      <c r="A56" t="s">
        <v>9</v>
      </c>
      <c r="C56">
        <v>6</v>
      </c>
      <c r="D56" t="s">
        <v>89</v>
      </c>
      <c r="E56" t="s">
        <v>572</v>
      </c>
      <c r="F56">
        <v>4.4000000000000004</v>
      </c>
      <c r="G56" t="s">
        <v>555</v>
      </c>
      <c r="L56">
        <f t="shared" si="0"/>
        <v>2.4545454545454546</v>
      </c>
    </row>
    <row r="57" spans="1:13" x14ac:dyDescent="0.35">
      <c r="A57" t="s">
        <v>6</v>
      </c>
      <c r="C57">
        <v>6</v>
      </c>
      <c r="D57" t="s">
        <v>101</v>
      </c>
      <c r="E57" t="s">
        <v>573</v>
      </c>
      <c r="F57">
        <v>7.34</v>
      </c>
      <c r="G57" t="s">
        <v>555</v>
      </c>
      <c r="L57">
        <f t="shared" si="0"/>
        <v>1.4713896457765669</v>
      </c>
    </row>
    <row r="58" spans="1:13" x14ac:dyDescent="0.35">
      <c r="A58" t="s">
        <v>3</v>
      </c>
      <c r="C58">
        <v>6</v>
      </c>
      <c r="D58" t="s">
        <v>113</v>
      </c>
      <c r="E58" t="s">
        <v>574</v>
      </c>
      <c r="F58">
        <v>4.1399999999999997</v>
      </c>
      <c r="G58" t="s">
        <v>555</v>
      </c>
      <c r="L58">
        <f t="shared" si="0"/>
        <v>2.6086956521739135</v>
      </c>
    </row>
    <row r="59" spans="1:13" x14ac:dyDescent="0.35">
      <c r="A59" t="s">
        <v>0</v>
      </c>
      <c r="C59">
        <v>6</v>
      </c>
      <c r="D59" t="s">
        <v>125</v>
      </c>
      <c r="E59" t="s">
        <v>575</v>
      </c>
      <c r="F59">
        <v>4.3</v>
      </c>
      <c r="G59" t="s">
        <v>555</v>
      </c>
      <c r="L59">
        <f t="shared" si="0"/>
        <v>2.5116279069767447</v>
      </c>
    </row>
    <row r="60" spans="1:13" x14ac:dyDescent="0.35">
      <c r="A60" s="1" t="s">
        <v>24</v>
      </c>
      <c r="C60">
        <v>20</v>
      </c>
      <c r="D60" t="s">
        <v>42</v>
      </c>
      <c r="E60" t="s">
        <v>576</v>
      </c>
      <c r="F60">
        <v>5.76</v>
      </c>
      <c r="G60" t="s">
        <v>555</v>
      </c>
      <c r="L60">
        <f t="shared" si="0"/>
        <v>6.25</v>
      </c>
    </row>
    <row r="61" spans="1:13" x14ac:dyDescent="0.35">
      <c r="A61" s="1" t="s">
        <v>20</v>
      </c>
      <c r="C61">
        <v>20</v>
      </c>
      <c r="D61" t="s">
        <v>54</v>
      </c>
      <c r="E61" t="s">
        <v>577</v>
      </c>
      <c r="F61">
        <v>11.7</v>
      </c>
      <c r="G61" t="s">
        <v>555</v>
      </c>
      <c r="L61">
        <f t="shared" si="0"/>
        <v>3.0769230769230771</v>
      </c>
    </row>
    <row r="62" spans="1:13" x14ac:dyDescent="0.35">
      <c r="A62" s="1" t="s">
        <v>16</v>
      </c>
      <c r="C62">
        <v>20</v>
      </c>
      <c r="D62" t="s">
        <v>66</v>
      </c>
      <c r="E62" t="s">
        <v>578</v>
      </c>
      <c r="F62">
        <v>4.18</v>
      </c>
      <c r="G62" t="s">
        <v>555</v>
      </c>
      <c r="H62">
        <v>3.49</v>
      </c>
      <c r="J62">
        <f t="shared" si="1"/>
        <v>0.83492822966507185</v>
      </c>
      <c r="L62">
        <f t="shared" si="0"/>
        <v>8.6124401913875612</v>
      </c>
      <c r="M62">
        <f>C62*$L$43/H62</f>
        <v>10.315186246418337</v>
      </c>
    </row>
    <row r="63" spans="1:13" x14ac:dyDescent="0.35">
      <c r="A63" s="1" t="s">
        <v>12</v>
      </c>
      <c r="C63">
        <v>20</v>
      </c>
      <c r="D63" t="s">
        <v>78</v>
      </c>
      <c r="E63" t="s">
        <v>579</v>
      </c>
      <c r="F63">
        <v>5.22</v>
      </c>
      <c r="G63" t="s">
        <v>555</v>
      </c>
      <c r="L63">
        <f t="shared" si="0"/>
        <v>6.8965517241379315</v>
      </c>
    </row>
    <row r="64" spans="1:13" x14ac:dyDescent="0.35">
      <c r="A64" s="1" t="s">
        <v>33</v>
      </c>
      <c r="C64">
        <v>20</v>
      </c>
      <c r="D64" t="s">
        <v>90</v>
      </c>
      <c r="E64" t="s">
        <v>580</v>
      </c>
      <c r="F64">
        <v>5.3</v>
      </c>
      <c r="G64" t="s">
        <v>555</v>
      </c>
      <c r="L64">
        <f t="shared" si="0"/>
        <v>6.7924528301886795</v>
      </c>
    </row>
    <row r="65" spans="1:13" x14ac:dyDescent="0.35">
      <c r="A65" s="1" t="s">
        <v>34</v>
      </c>
      <c r="C65">
        <v>20</v>
      </c>
      <c r="D65" t="s">
        <v>102</v>
      </c>
      <c r="E65" t="s">
        <v>581</v>
      </c>
      <c r="F65">
        <v>12.1</v>
      </c>
      <c r="G65" t="s">
        <v>555</v>
      </c>
      <c r="H65">
        <v>8.09</v>
      </c>
      <c r="J65">
        <f t="shared" si="1"/>
        <v>0.66859504132231407</v>
      </c>
      <c r="L65">
        <f t="shared" si="0"/>
        <v>2.9752066115702482</v>
      </c>
      <c r="M65">
        <f>C65*$L$43/H65</f>
        <v>4.4499381953028427</v>
      </c>
    </row>
    <row r="66" spans="1:13" x14ac:dyDescent="0.35">
      <c r="A66" s="1" t="s">
        <v>35</v>
      </c>
      <c r="C66">
        <v>20</v>
      </c>
      <c r="D66" t="s">
        <v>114</v>
      </c>
      <c r="E66" t="s">
        <v>582</v>
      </c>
      <c r="F66">
        <v>4.8600000000000003</v>
      </c>
      <c r="G66" t="s">
        <v>555</v>
      </c>
      <c r="L66">
        <f t="shared" si="0"/>
        <v>7.4074074074074066</v>
      </c>
    </row>
    <row r="67" spans="1:13" x14ac:dyDescent="0.35">
      <c r="A67" s="1" t="s">
        <v>36</v>
      </c>
      <c r="C67">
        <v>20</v>
      </c>
      <c r="D67" t="s">
        <v>126</v>
      </c>
      <c r="E67" t="s">
        <v>583</v>
      </c>
      <c r="F67">
        <v>11.6</v>
      </c>
      <c r="G67" t="s">
        <v>555</v>
      </c>
      <c r="L67">
        <f t="shared" si="0"/>
        <v>3.103448275862069</v>
      </c>
    </row>
    <row r="68" spans="1:13" x14ac:dyDescent="0.35">
      <c r="A68" s="1" t="s">
        <v>37</v>
      </c>
      <c r="C68">
        <v>20</v>
      </c>
      <c r="D68" t="s">
        <v>43</v>
      </c>
      <c r="E68" t="s">
        <v>584</v>
      </c>
      <c r="F68">
        <v>4.58</v>
      </c>
      <c r="G68" t="s">
        <v>555</v>
      </c>
      <c r="H68">
        <v>3.67</v>
      </c>
      <c r="J68">
        <f t="shared" si="1"/>
        <v>0.8013100436681222</v>
      </c>
      <c r="L68">
        <f t="shared" si="0"/>
        <v>7.8602620087336241</v>
      </c>
      <c r="M68">
        <f>C68*$L$43/H68</f>
        <v>9.8092643051771127</v>
      </c>
    </row>
    <row r="69" spans="1:13" x14ac:dyDescent="0.35">
      <c r="A69" s="1" t="s">
        <v>38</v>
      </c>
      <c r="C69">
        <v>20</v>
      </c>
      <c r="D69" t="s">
        <v>55</v>
      </c>
      <c r="E69" t="s">
        <v>585</v>
      </c>
      <c r="F69">
        <v>6.66</v>
      </c>
      <c r="G69" t="s">
        <v>555</v>
      </c>
      <c r="H69">
        <v>5.01</v>
      </c>
      <c r="J69">
        <f t="shared" si="1"/>
        <v>0.75225225225225223</v>
      </c>
      <c r="L69">
        <f t="shared" si="0"/>
        <v>5.4054054054054053</v>
      </c>
      <c r="M69">
        <f>C69*$L$43/H69</f>
        <v>7.1856287425149707</v>
      </c>
    </row>
    <row r="72" spans="1:13" x14ac:dyDescent="0.35">
      <c r="F72">
        <f>AVERAGE(F44:F69)</f>
        <v>6.9623076923076939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D Brohier (DEDJTR)</dc:creator>
  <cp:lastModifiedBy>Natasha D Brohier (DEECA)</cp:lastModifiedBy>
  <cp:lastPrinted>2023-01-19T06:34:40Z</cp:lastPrinted>
  <dcterms:created xsi:type="dcterms:W3CDTF">2023-01-17T03:34:51Z</dcterms:created>
  <dcterms:modified xsi:type="dcterms:W3CDTF">2023-06-26T07:59:57Z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0a4df9-c942-4b09-b23a-6c1023f6de27_Enabled">
    <vt:lpwstr>true</vt:lpwstr>
  </property>
  <property fmtid="{D5CDD505-2E9C-101B-9397-08002B2CF9AE}" pid="3" name="MSIP_Label_d00a4df9-c942-4b09-b23a-6c1023f6de27_SetDate">
    <vt:lpwstr>2023-01-17T03:35:44Z</vt:lpwstr>
  </property>
  <property fmtid="{D5CDD505-2E9C-101B-9397-08002B2CF9AE}" pid="4" name="MSIP_Label_d00a4df9-c942-4b09-b23a-6c1023f6de27_Method">
    <vt:lpwstr>Privileged</vt:lpwstr>
  </property>
  <property fmtid="{D5CDD505-2E9C-101B-9397-08002B2CF9AE}" pid="5" name="MSIP_Label_d00a4df9-c942-4b09-b23a-6c1023f6de27_Name">
    <vt:lpwstr>Official (DJPR)</vt:lpwstr>
  </property>
  <property fmtid="{D5CDD505-2E9C-101B-9397-08002B2CF9AE}" pid="6" name="MSIP_Label_d00a4df9-c942-4b09-b23a-6c1023f6de27_SiteId">
    <vt:lpwstr>722ea0be-3e1c-4b11-ad6f-9401d6856e24</vt:lpwstr>
  </property>
  <property fmtid="{D5CDD505-2E9C-101B-9397-08002B2CF9AE}" pid="7" name="MSIP_Label_d00a4df9-c942-4b09-b23a-6c1023f6de27_ActionId">
    <vt:lpwstr>0c7ab129-790c-47eb-9349-e314b95da509</vt:lpwstr>
  </property>
  <property fmtid="{D5CDD505-2E9C-101B-9397-08002B2CF9AE}" pid="8" name="MSIP_Label_d00a4df9-c942-4b09-b23a-6c1023f6de27_ContentBits">
    <vt:lpwstr>3</vt:lpwstr>
  </property>
</Properties>
</file>