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itjef_auburn_edu/Documents/Courses/INSY 7120/Notes/"/>
    </mc:Choice>
  </mc:AlternateContent>
  <bookViews>
    <workbookView xWindow="0" yWindow="0" windowWidth="21975" windowHeight="11370"/>
  </bookViews>
  <sheets>
    <sheet name="CI Calculations" sheetId="1" r:id="rId1"/>
    <sheet name="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H11" i="1" l="1"/>
  <c r="H10" i="1"/>
  <c r="H9" i="1"/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D11" i="1" l="1"/>
  <c r="F11" i="1" s="1"/>
  <c r="D10" i="1"/>
  <c r="D9" i="1"/>
  <c r="E11" i="1" l="1"/>
  <c r="E10" i="1"/>
  <c r="F10" i="1"/>
  <c r="E9" i="1"/>
  <c r="F9" i="1"/>
</calcChain>
</file>

<file path=xl/sharedStrings.xml><?xml version="1.0" encoding="utf-8"?>
<sst xmlns="http://schemas.openxmlformats.org/spreadsheetml/2006/main" count="15" uniqueCount="13">
  <si>
    <t>Avg</t>
  </si>
  <si>
    <t>Std. Dev.</t>
  </si>
  <si>
    <t>LCL</t>
  </si>
  <si>
    <t>UCL</t>
  </si>
  <si>
    <t>n</t>
  </si>
  <si>
    <t>m</t>
  </si>
  <si>
    <t>s</t>
  </si>
  <si>
    <t>Estimate</t>
  </si>
  <si>
    <t>True Value</t>
  </si>
  <si>
    <t>a</t>
  </si>
  <si>
    <t>Prop &lt; n</t>
  </si>
  <si>
    <t>DOF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</si>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</sst>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8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right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zoomScale="140" zoomScaleNormal="140" workbookViewId="0">
      <selection activeCell="K13" sqref="K13"/>
    </sheetView>
  </sheetViews>
  <sheetFormatPr defaultRowHeight="15" x14ac:dyDescent="0.25"/>
  <cols>
    <col min="2" max="2" width="5.140625" customWidth="1"/>
    <col min="3" max="3" width="11.5703125" customWidth="1"/>
    <col min="5" max="5" width="7.28515625" customWidth="1"/>
    <col min="6" max="6" width="8.140625" customWidth="1"/>
    <col min="7" max="7" width="4" customWidth="1"/>
  </cols>
  <sheetData>
    <row r="1" spans="1:9" x14ac:dyDescent="0.25">
      <c r="A1" s="2">
        <f ca="1">_xlfn.NORM.INV(RAND(), D$2, D$3)</f>
        <v>237.36842264997873</v>
      </c>
      <c r="C1" s="3" t="s">
        <v>4</v>
      </c>
      <c r="D1">
        <v>100</v>
      </c>
    </row>
    <row r="2" spans="1:9" x14ac:dyDescent="0.25">
      <c r="A2" s="2">
        <f t="shared" ref="A2:A65" ca="1" si="0">_xlfn.NORM.INV(RAND(), D$2, D$3)</f>
        <v>309.87093873984242</v>
      </c>
      <c r="C2" s="4" t="s">
        <v>5</v>
      </c>
      <c r="D2">
        <v>225</v>
      </c>
    </row>
    <row r="3" spans="1:9" x14ac:dyDescent="0.25">
      <c r="A3" s="2">
        <f t="shared" ca="1" si="0"/>
        <v>213.64876757025772</v>
      </c>
      <c r="C3" s="4" t="s">
        <v>6</v>
      </c>
      <c r="D3">
        <v>47</v>
      </c>
    </row>
    <row r="4" spans="1:9" x14ac:dyDescent="0.25">
      <c r="A4" s="2">
        <f t="shared" ca="1" si="0"/>
        <v>216.7136950482618</v>
      </c>
      <c r="C4" s="4" t="s">
        <v>9</v>
      </c>
      <c r="D4" s="5">
        <v>0.05</v>
      </c>
    </row>
    <row r="5" spans="1:9" x14ac:dyDescent="0.25">
      <c r="A5" s="2">
        <f t="shared" ca="1" si="0"/>
        <v>165.93576935027681</v>
      </c>
      <c r="C5" s="3" t="s">
        <v>4</v>
      </c>
      <c r="D5">
        <v>175</v>
      </c>
    </row>
    <row r="6" spans="1:9" x14ac:dyDescent="0.25">
      <c r="A6" s="2">
        <f t="shared" ca="1" si="0"/>
        <v>232.11582565463652</v>
      </c>
    </row>
    <row r="7" spans="1:9" x14ac:dyDescent="0.25">
      <c r="A7" s="2">
        <f t="shared" ca="1" si="0"/>
        <v>263.71294269697626</v>
      </c>
    </row>
    <row r="8" spans="1:9" x14ac:dyDescent="0.25">
      <c r="A8" s="2">
        <f t="shared" ca="1" si="0"/>
        <v>237.06410755173218</v>
      </c>
      <c r="D8" s="6" t="s">
        <v>7</v>
      </c>
      <c r="E8" s="6" t="s">
        <v>2</v>
      </c>
      <c r="F8" s="6" t="s">
        <v>3</v>
      </c>
      <c r="G8" s="7"/>
      <c r="H8" s="6" t="s">
        <v>8</v>
      </c>
      <c r="I8" s="6"/>
    </row>
    <row r="9" spans="1:9" x14ac:dyDescent="0.25">
      <c r="A9" s="2">
        <f t="shared" ca="1" si="0"/>
        <v>254.71976487515497</v>
      </c>
      <c r="C9" t="s">
        <v>0</v>
      </c>
      <c r="D9" s="2">
        <f ca="1">AVERAGE(A1:A100)</f>
        <v>227.33158414882598</v>
      </c>
      <c r="E9" s="2">
        <f ca="1">D9-TINV(D4,(D1-1))*D10/10</f>
        <v>216.91357935269892</v>
      </c>
      <c r="F9" s="2">
        <f ca="1">D9+TINV(D4, D1-1)*D10/10</f>
        <v>237.74958894495305</v>
      </c>
      <c r="H9">
        <f>D2</f>
        <v>225</v>
      </c>
      <c r="I9" s="2"/>
    </row>
    <row r="10" spans="1:9" x14ac:dyDescent="0.25">
      <c r="A10" s="2">
        <f t="shared" ca="1" si="0"/>
        <v>328.6235481879911</v>
      </c>
      <c r="C10" t="s">
        <v>1</v>
      </c>
      <c r="D10" s="2">
        <f ca="1">_xlfn.STDEV.S(A1:A100)</f>
        <v>52.504363435649921</v>
      </c>
      <c r="E10" s="2">
        <f ca="1">SQRT(99*D10^2/_xlfn.CHISQ.INV((1-D4/2), (D1-1)))</f>
        <v>46.099190510073321</v>
      </c>
      <c r="F10" s="1">
        <f ca="1">SQRT(99*D10^2/_xlfn.CHISQ.INV(D4/2, D1-1))</f>
        <v>60.99301979819019</v>
      </c>
      <c r="H10">
        <f>D3</f>
        <v>47</v>
      </c>
      <c r="I10" s="2"/>
    </row>
    <row r="11" spans="1:9" x14ac:dyDescent="0.25">
      <c r="A11" s="2">
        <f t="shared" ca="1" si="0"/>
        <v>269.79708548798249</v>
      </c>
      <c r="C11" t="s">
        <v>10</v>
      </c>
      <c r="D11" s="5">
        <f ca="1">COUNTIF(A1:A100,  "&lt;"&amp;D5)/100</f>
        <v>0.14000000000000001</v>
      </c>
      <c r="E11" s="5">
        <f ca="1">D11-_xlfn.NORM.S.INV(1-D4/2)*SQRT((D11*(1-D11))/D1)</f>
        <v>7.1991791523995263E-2</v>
      </c>
      <c r="F11" s="5">
        <f ca="1">D11+_xlfn.NORM.S.INV(1-D4/2)*SQRT((D11*(1-D11))/D1)</f>
        <v>0.20800820847600476</v>
      </c>
      <c r="H11" s="5">
        <f>_xlfn.NORM.S.DIST((D5-D2)/D3,TRUE)</f>
        <v>0.14370290737216762</v>
      </c>
      <c r="I11" s="5"/>
    </row>
    <row r="12" spans="1:9" x14ac:dyDescent="0.25">
      <c r="A12" s="2">
        <f t="shared" ca="1" si="0"/>
        <v>143.06778517902296</v>
      </c>
    </row>
    <row r="13" spans="1:9" x14ac:dyDescent="0.25">
      <c r="A13" s="2">
        <f t="shared" ca="1" si="0"/>
        <v>272.17234218162582</v>
      </c>
    </row>
    <row r="14" spans="1:9" x14ac:dyDescent="0.25">
      <c r="A14" s="2">
        <f t="shared" ca="1" si="0"/>
        <v>189.80255338654763</v>
      </c>
    </row>
    <row r="15" spans="1:9" x14ac:dyDescent="0.25">
      <c r="A15" s="2">
        <f t="shared" ca="1" si="0"/>
        <v>229.01871953720166</v>
      </c>
    </row>
    <row r="16" spans="1:9" x14ac:dyDescent="0.25">
      <c r="A16" s="2">
        <f t="shared" ca="1" si="0"/>
        <v>251.39308996826895</v>
      </c>
    </row>
    <row r="17" spans="1:1" x14ac:dyDescent="0.25">
      <c r="A17" s="2">
        <f t="shared" ca="1" si="0"/>
        <v>233.0849507876857</v>
      </c>
    </row>
    <row r="18" spans="1:1" x14ac:dyDescent="0.25">
      <c r="A18" s="2">
        <f t="shared" ca="1" si="0"/>
        <v>149.29768578735124</v>
      </c>
    </row>
    <row r="19" spans="1:1" x14ac:dyDescent="0.25">
      <c r="A19" s="2">
        <f t="shared" ca="1" si="0"/>
        <v>185.26738282397099</v>
      </c>
    </row>
    <row r="20" spans="1:1" x14ac:dyDescent="0.25">
      <c r="A20" s="2">
        <f t="shared" ca="1" si="0"/>
        <v>117.63091974686806</v>
      </c>
    </row>
    <row r="21" spans="1:1" x14ac:dyDescent="0.25">
      <c r="A21" s="2">
        <f t="shared" ca="1" si="0"/>
        <v>196.48219507434123</v>
      </c>
    </row>
    <row r="22" spans="1:1" x14ac:dyDescent="0.25">
      <c r="A22" s="2">
        <f t="shared" ca="1" si="0"/>
        <v>235.45782829033993</v>
      </c>
    </row>
    <row r="23" spans="1:1" x14ac:dyDescent="0.25">
      <c r="A23" s="2">
        <f t="shared" ca="1" si="0"/>
        <v>152.68413379020473</v>
      </c>
    </row>
    <row r="24" spans="1:1" x14ac:dyDescent="0.25">
      <c r="A24" s="2">
        <f t="shared" ca="1" si="0"/>
        <v>170.54816078276735</v>
      </c>
    </row>
    <row r="25" spans="1:1" x14ac:dyDescent="0.25">
      <c r="A25" s="2">
        <f t="shared" ca="1" si="0"/>
        <v>187.37588388061363</v>
      </c>
    </row>
    <row r="26" spans="1:1" x14ac:dyDescent="0.25">
      <c r="A26" s="2">
        <f t="shared" ca="1" si="0"/>
        <v>183.53059025276724</v>
      </c>
    </row>
    <row r="27" spans="1:1" x14ac:dyDescent="0.25">
      <c r="A27" s="2">
        <f t="shared" ca="1" si="0"/>
        <v>347.37799474057869</v>
      </c>
    </row>
    <row r="28" spans="1:1" x14ac:dyDescent="0.25">
      <c r="A28" s="2">
        <f t="shared" ca="1" si="0"/>
        <v>246.92752776279855</v>
      </c>
    </row>
    <row r="29" spans="1:1" x14ac:dyDescent="0.25">
      <c r="A29" s="2">
        <f t="shared" ca="1" si="0"/>
        <v>225.16019899472911</v>
      </c>
    </row>
    <row r="30" spans="1:1" x14ac:dyDescent="0.25">
      <c r="A30" s="2">
        <f t="shared" ca="1" si="0"/>
        <v>283.80889465650239</v>
      </c>
    </row>
    <row r="31" spans="1:1" x14ac:dyDescent="0.25">
      <c r="A31" s="2">
        <f t="shared" ca="1" si="0"/>
        <v>144.80380353411809</v>
      </c>
    </row>
    <row r="32" spans="1:1" x14ac:dyDescent="0.25">
      <c r="A32" s="2">
        <f t="shared" ca="1" si="0"/>
        <v>193.15092962517585</v>
      </c>
    </row>
    <row r="33" spans="1:1" x14ac:dyDescent="0.25">
      <c r="A33" s="2">
        <f t="shared" ca="1" si="0"/>
        <v>207.16328487185908</v>
      </c>
    </row>
    <row r="34" spans="1:1" x14ac:dyDescent="0.25">
      <c r="A34" s="2">
        <f t="shared" ca="1" si="0"/>
        <v>203.31130776519134</v>
      </c>
    </row>
    <row r="35" spans="1:1" x14ac:dyDescent="0.25">
      <c r="A35" s="2">
        <f t="shared" ca="1" si="0"/>
        <v>262.78879021511477</v>
      </c>
    </row>
    <row r="36" spans="1:1" x14ac:dyDescent="0.25">
      <c r="A36" s="2">
        <f t="shared" ca="1" si="0"/>
        <v>192.37586950460707</v>
      </c>
    </row>
    <row r="37" spans="1:1" x14ac:dyDescent="0.25">
      <c r="A37" s="2">
        <f t="shared" ca="1" si="0"/>
        <v>201.40832494863648</v>
      </c>
    </row>
    <row r="38" spans="1:1" x14ac:dyDescent="0.25">
      <c r="A38" s="2">
        <f t="shared" ca="1" si="0"/>
        <v>179.78663396238471</v>
      </c>
    </row>
    <row r="39" spans="1:1" x14ac:dyDescent="0.25">
      <c r="A39" s="2">
        <f t="shared" ca="1" si="0"/>
        <v>300.14007145491121</v>
      </c>
    </row>
    <row r="40" spans="1:1" x14ac:dyDescent="0.25">
      <c r="A40" s="2">
        <f t="shared" ca="1" si="0"/>
        <v>226.78291737846527</v>
      </c>
    </row>
    <row r="41" spans="1:1" x14ac:dyDescent="0.25">
      <c r="A41" s="2">
        <f t="shared" ca="1" si="0"/>
        <v>269.84509237710643</v>
      </c>
    </row>
    <row r="42" spans="1:1" x14ac:dyDescent="0.25">
      <c r="A42" s="2">
        <f t="shared" ca="1" si="0"/>
        <v>172.76606563763232</v>
      </c>
    </row>
    <row r="43" spans="1:1" x14ac:dyDescent="0.25">
      <c r="A43" s="2">
        <f t="shared" ca="1" si="0"/>
        <v>174.07094472643647</v>
      </c>
    </row>
    <row r="44" spans="1:1" x14ac:dyDescent="0.25">
      <c r="A44" s="2">
        <f t="shared" ca="1" si="0"/>
        <v>307.78008006601806</v>
      </c>
    </row>
    <row r="45" spans="1:1" x14ac:dyDescent="0.25">
      <c r="A45" s="2">
        <f t="shared" ca="1" si="0"/>
        <v>184.67838037289204</v>
      </c>
    </row>
    <row r="46" spans="1:1" x14ac:dyDescent="0.25">
      <c r="A46" s="2">
        <f t="shared" ca="1" si="0"/>
        <v>167.01643778813502</v>
      </c>
    </row>
    <row r="47" spans="1:1" x14ac:dyDescent="0.25">
      <c r="A47" s="2">
        <f t="shared" ca="1" si="0"/>
        <v>215.75719678188923</v>
      </c>
    </row>
    <row r="48" spans="1:1" x14ac:dyDescent="0.25">
      <c r="A48" s="2">
        <f t="shared" ca="1" si="0"/>
        <v>269.71455652112326</v>
      </c>
    </row>
    <row r="49" spans="1:1" x14ac:dyDescent="0.25">
      <c r="A49" s="2">
        <f t="shared" ca="1" si="0"/>
        <v>136.55996014072301</v>
      </c>
    </row>
    <row r="50" spans="1:1" x14ac:dyDescent="0.25">
      <c r="A50" s="2">
        <f t="shared" ca="1" si="0"/>
        <v>258.39788121208721</v>
      </c>
    </row>
    <row r="51" spans="1:1" x14ac:dyDescent="0.25">
      <c r="A51" s="2">
        <f t="shared" ca="1" si="0"/>
        <v>240.46274511771225</v>
      </c>
    </row>
    <row r="52" spans="1:1" x14ac:dyDescent="0.25">
      <c r="A52" s="2">
        <f t="shared" ca="1" si="0"/>
        <v>337.60563972588767</v>
      </c>
    </row>
    <row r="53" spans="1:1" x14ac:dyDescent="0.25">
      <c r="A53" s="2">
        <f t="shared" ca="1" si="0"/>
        <v>190.59658773238539</v>
      </c>
    </row>
    <row r="54" spans="1:1" x14ac:dyDescent="0.25">
      <c r="A54" s="2">
        <f t="shared" ca="1" si="0"/>
        <v>245.15205380160737</v>
      </c>
    </row>
    <row r="55" spans="1:1" x14ac:dyDescent="0.25">
      <c r="A55" s="2">
        <f t="shared" ca="1" si="0"/>
        <v>229.28098210555041</v>
      </c>
    </row>
    <row r="56" spans="1:1" x14ac:dyDescent="0.25">
      <c r="A56" s="2">
        <f t="shared" ca="1" si="0"/>
        <v>145.1191256865439</v>
      </c>
    </row>
    <row r="57" spans="1:1" x14ac:dyDescent="0.25">
      <c r="A57" s="2">
        <f t="shared" ca="1" si="0"/>
        <v>220.4092915861365</v>
      </c>
    </row>
    <row r="58" spans="1:1" x14ac:dyDescent="0.25">
      <c r="A58" s="2">
        <f t="shared" ca="1" si="0"/>
        <v>253.8806735863042</v>
      </c>
    </row>
    <row r="59" spans="1:1" x14ac:dyDescent="0.25">
      <c r="A59" s="2">
        <f t="shared" ca="1" si="0"/>
        <v>256.1403368211129</v>
      </c>
    </row>
    <row r="60" spans="1:1" x14ac:dyDescent="0.25">
      <c r="A60" s="2">
        <f t="shared" ca="1" si="0"/>
        <v>263.13370546921186</v>
      </c>
    </row>
    <row r="61" spans="1:1" x14ac:dyDescent="0.25">
      <c r="A61" s="2">
        <f t="shared" ca="1" si="0"/>
        <v>209.41954466020945</v>
      </c>
    </row>
    <row r="62" spans="1:1" x14ac:dyDescent="0.25">
      <c r="A62" s="2">
        <f t="shared" ca="1" si="0"/>
        <v>191.23632871972094</v>
      </c>
    </row>
    <row r="63" spans="1:1" x14ac:dyDescent="0.25">
      <c r="A63" s="2">
        <f t="shared" ca="1" si="0"/>
        <v>233.56379628379756</v>
      </c>
    </row>
    <row r="64" spans="1:1" x14ac:dyDescent="0.25">
      <c r="A64" s="2">
        <f t="shared" ca="1" si="0"/>
        <v>272.83121511391533</v>
      </c>
    </row>
    <row r="65" spans="1:1" x14ac:dyDescent="0.25">
      <c r="A65" s="2">
        <f t="shared" ca="1" si="0"/>
        <v>146.21594345934278</v>
      </c>
    </row>
    <row r="66" spans="1:1" x14ac:dyDescent="0.25">
      <c r="A66" s="2">
        <f t="shared" ref="A66:A100" ca="1" si="1">_xlfn.NORM.INV(RAND(), D$2, D$3)</f>
        <v>234.32713341657842</v>
      </c>
    </row>
    <row r="67" spans="1:1" x14ac:dyDescent="0.25">
      <c r="A67" s="2">
        <f t="shared" ca="1" si="1"/>
        <v>200.25385692986282</v>
      </c>
    </row>
    <row r="68" spans="1:1" x14ac:dyDescent="0.25">
      <c r="A68" s="2">
        <f t="shared" ca="1" si="1"/>
        <v>193.54628833643204</v>
      </c>
    </row>
    <row r="69" spans="1:1" x14ac:dyDescent="0.25">
      <c r="A69" s="2">
        <f t="shared" ca="1" si="1"/>
        <v>276.65135605205171</v>
      </c>
    </row>
    <row r="70" spans="1:1" x14ac:dyDescent="0.25">
      <c r="A70" s="2">
        <f t="shared" ca="1" si="1"/>
        <v>175.37891669853124</v>
      </c>
    </row>
    <row r="71" spans="1:1" x14ac:dyDescent="0.25">
      <c r="A71" s="2">
        <f t="shared" ca="1" si="1"/>
        <v>214.45074420692092</v>
      </c>
    </row>
    <row r="72" spans="1:1" x14ac:dyDescent="0.25">
      <c r="A72" s="2">
        <f t="shared" ca="1" si="1"/>
        <v>269.32769577458362</v>
      </c>
    </row>
    <row r="73" spans="1:1" x14ac:dyDescent="0.25">
      <c r="A73" s="2">
        <f t="shared" ca="1" si="1"/>
        <v>222.71525243181779</v>
      </c>
    </row>
    <row r="74" spans="1:1" x14ac:dyDescent="0.25">
      <c r="A74" s="2">
        <f t="shared" ca="1" si="1"/>
        <v>244.40250535974235</v>
      </c>
    </row>
    <row r="75" spans="1:1" x14ac:dyDescent="0.25">
      <c r="A75" s="2">
        <f t="shared" ca="1" si="1"/>
        <v>217.00190949197957</v>
      </c>
    </row>
    <row r="76" spans="1:1" x14ac:dyDescent="0.25">
      <c r="A76" s="2">
        <f t="shared" ca="1" si="1"/>
        <v>234.68671789845396</v>
      </c>
    </row>
    <row r="77" spans="1:1" x14ac:dyDescent="0.25">
      <c r="A77" s="2">
        <f t="shared" ca="1" si="1"/>
        <v>188.52327842225921</v>
      </c>
    </row>
    <row r="78" spans="1:1" x14ac:dyDescent="0.25">
      <c r="A78" s="2">
        <f t="shared" ca="1" si="1"/>
        <v>253.35233338217989</v>
      </c>
    </row>
    <row r="79" spans="1:1" x14ac:dyDescent="0.25">
      <c r="A79" s="2">
        <f t="shared" ca="1" si="1"/>
        <v>190.31139795440964</v>
      </c>
    </row>
    <row r="80" spans="1:1" x14ac:dyDescent="0.25">
      <c r="A80" s="2">
        <f t="shared" ca="1" si="1"/>
        <v>114.6375889810927</v>
      </c>
    </row>
    <row r="81" spans="1:1" x14ac:dyDescent="0.25">
      <c r="A81" s="2">
        <f t="shared" ca="1" si="1"/>
        <v>202.73958132508039</v>
      </c>
    </row>
    <row r="82" spans="1:1" x14ac:dyDescent="0.25">
      <c r="A82" s="2">
        <f t="shared" ca="1" si="1"/>
        <v>287.41619499203568</v>
      </c>
    </row>
    <row r="83" spans="1:1" x14ac:dyDescent="0.25">
      <c r="A83" s="2">
        <f t="shared" ca="1" si="1"/>
        <v>282.44656405904266</v>
      </c>
    </row>
    <row r="84" spans="1:1" x14ac:dyDescent="0.25">
      <c r="A84" s="2">
        <f t="shared" ca="1" si="1"/>
        <v>176.34762811704098</v>
      </c>
    </row>
    <row r="85" spans="1:1" x14ac:dyDescent="0.25">
      <c r="A85" s="2">
        <f t="shared" ca="1" si="1"/>
        <v>209.48986079927059</v>
      </c>
    </row>
    <row r="86" spans="1:1" x14ac:dyDescent="0.25">
      <c r="A86" s="2">
        <f t="shared" ca="1" si="1"/>
        <v>188.40213943143388</v>
      </c>
    </row>
    <row r="87" spans="1:1" x14ac:dyDescent="0.25">
      <c r="A87" s="2">
        <f t="shared" ca="1" si="1"/>
        <v>292.793004010998</v>
      </c>
    </row>
    <row r="88" spans="1:1" x14ac:dyDescent="0.25">
      <c r="A88" s="2">
        <f t="shared" ca="1" si="1"/>
        <v>217.77715089946273</v>
      </c>
    </row>
    <row r="89" spans="1:1" x14ac:dyDescent="0.25">
      <c r="A89" s="2">
        <f t="shared" ca="1" si="1"/>
        <v>251.46758977269323</v>
      </c>
    </row>
    <row r="90" spans="1:1" x14ac:dyDescent="0.25">
      <c r="A90" s="2">
        <f t="shared" ca="1" si="1"/>
        <v>226.95597267122247</v>
      </c>
    </row>
    <row r="91" spans="1:1" x14ac:dyDescent="0.25">
      <c r="A91" s="2">
        <f t="shared" ca="1" si="1"/>
        <v>226.27380373795057</v>
      </c>
    </row>
    <row r="92" spans="1:1" x14ac:dyDescent="0.25">
      <c r="A92" s="2">
        <f t="shared" ca="1" si="1"/>
        <v>240.36456499592913</v>
      </c>
    </row>
    <row r="93" spans="1:1" x14ac:dyDescent="0.25">
      <c r="A93" s="2">
        <f t="shared" ca="1" si="1"/>
        <v>391.28648920567451</v>
      </c>
    </row>
    <row r="94" spans="1:1" x14ac:dyDescent="0.25">
      <c r="A94" s="2">
        <f t="shared" ca="1" si="1"/>
        <v>313.86033542693463</v>
      </c>
    </row>
    <row r="95" spans="1:1" x14ac:dyDescent="0.25">
      <c r="A95" s="2">
        <f t="shared" ca="1" si="1"/>
        <v>306.77936693328621</v>
      </c>
    </row>
    <row r="96" spans="1:1" x14ac:dyDescent="0.25">
      <c r="A96" s="2">
        <f t="shared" ca="1" si="1"/>
        <v>186.87868422028089</v>
      </c>
    </row>
    <row r="97" spans="1:1" x14ac:dyDescent="0.25">
      <c r="A97" s="2">
        <f t="shared" ca="1" si="1"/>
        <v>317.03741710697341</v>
      </c>
    </row>
    <row r="98" spans="1:1" x14ac:dyDescent="0.25">
      <c r="A98" s="2">
        <f t="shared" ca="1" si="1"/>
        <v>207.94513757476926</v>
      </c>
    </row>
    <row r="99" spans="1:1" x14ac:dyDescent="0.25">
      <c r="A99" s="2">
        <f t="shared" ca="1" si="1"/>
        <v>228.90519357567968</v>
      </c>
    </row>
    <row r="100" spans="1:1" x14ac:dyDescent="0.25">
      <c r="A100" s="2">
        <f t="shared" ca="1" si="1"/>
        <v>315.41855649871513</v>
      </c>
    </row>
  </sheetData>
  <conditionalFormatting sqref="H9">
    <cfRule type="cellIs" dxfId="2" priority="3" operator="between">
      <formula>$E$9</formula>
      <formula>$F$9</formula>
    </cfRule>
  </conditionalFormatting>
  <conditionalFormatting sqref="H10">
    <cfRule type="cellIs" dxfId="1" priority="2" operator="between">
      <formula>$E$10</formula>
      <formula>$F$10</formula>
    </cfRule>
  </conditionalFormatting>
  <conditionalFormatting sqref="H11">
    <cfRule type="cellIs" dxfId="0" priority="1" operator="between">
      <formula>$E$11</formula>
      <formula>$F$11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7" sqref="F7"/>
    </sheetView>
  </sheetViews>
  <sheetFormatPr defaultRowHeight="15" x14ac:dyDescent="0.25"/>
  <sheetData>
    <row r="1" spans="1:2" x14ac:dyDescent="0.25">
      <c r="A1" t="s">
        <v>11</v>
      </c>
      <c r="B1">
        <v>99</v>
      </c>
    </row>
    <row r="3" spans="1:2" x14ac:dyDescent="0.25">
      <c r="A3" s="4" t="s">
        <v>9</v>
      </c>
      <c r="B3" s="8" t="s">
        <v>12</v>
      </c>
    </row>
    <row r="4" spans="1:2" x14ac:dyDescent="0.25">
      <c r="A4" s="9">
        <v>0.5</v>
      </c>
      <c r="B4" s="9">
        <f>TINV(A4,B$1)</f>
        <v>0.67697598554615868</v>
      </c>
    </row>
    <row r="5" spans="1:2" x14ac:dyDescent="0.25">
      <c r="A5" s="9">
        <v>0.45</v>
      </c>
      <c r="B5" s="9">
        <f t="shared" ref="B5:B15" si="0">TINV(A5,B$1)</f>
        <v>0.75842227256408812</v>
      </c>
    </row>
    <row r="6" spans="1:2" x14ac:dyDescent="0.25">
      <c r="A6" s="9">
        <v>0.4</v>
      </c>
      <c r="B6" s="9">
        <f t="shared" si="0"/>
        <v>0.84526703195349373</v>
      </c>
    </row>
    <row r="7" spans="1:2" x14ac:dyDescent="0.25">
      <c r="A7" s="9">
        <v>0.35</v>
      </c>
      <c r="B7" s="9">
        <f t="shared" si="0"/>
        <v>0.93903148000579928</v>
      </c>
    </row>
    <row r="8" spans="1:2" x14ac:dyDescent="0.25">
      <c r="A8" s="9">
        <v>0.3</v>
      </c>
      <c r="B8" s="9">
        <f t="shared" si="0"/>
        <v>1.0418907592517825</v>
      </c>
    </row>
    <row r="9" spans="1:2" x14ac:dyDescent="0.25">
      <c r="A9" s="9">
        <v>0.25</v>
      </c>
      <c r="B9" s="9">
        <f t="shared" si="0"/>
        <v>1.1571388042160287</v>
      </c>
    </row>
    <row r="10" spans="1:2" x14ac:dyDescent="0.25">
      <c r="A10" s="9">
        <v>0.2</v>
      </c>
      <c r="B10" s="9">
        <f t="shared" si="0"/>
        <v>1.290161442034484</v>
      </c>
    </row>
    <row r="11" spans="1:2" x14ac:dyDescent="0.25">
      <c r="A11" s="9">
        <v>0.15</v>
      </c>
      <c r="B11" s="9">
        <f t="shared" si="0"/>
        <v>1.4507883225080505</v>
      </c>
    </row>
    <row r="12" spans="1:2" x14ac:dyDescent="0.25">
      <c r="A12" s="9">
        <v>0.1</v>
      </c>
      <c r="B12" s="9">
        <f t="shared" si="0"/>
        <v>1.6603911560169928</v>
      </c>
    </row>
    <row r="13" spans="1:2" x14ac:dyDescent="0.25">
      <c r="A13" s="9">
        <v>0.05</v>
      </c>
      <c r="B13" s="9">
        <f t="shared" si="0"/>
        <v>1.9842169515864165</v>
      </c>
    </row>
    <row r="14" spans="1:2" x14ac:dyDescent="0.25">
      <c r="A14" s="9">
        <v>2.5000000000000001E-2</v>
      </c>
      <c r="B14" s="9">
        <f t="shared" si="0"/>
        <v>2.2760034747512714</v>
      </c>
    </row>
    <row r="15" spans="1:2" x14ac:dyDescent="0.25">
      <c r="A15" s="9">
        <v>0.01</v>
      </c>
      <c r="B15" s="9">
        <f t="shared" si="0"/>
        <v>2.626405457280828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Calculations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Smith</dc:creator>
  <cp:lastModifiedBy>Jeffrey Smith</cp:lastModifiedBy>
  <dcterms:created xsi:type="dcterms:W3CDTF">2019-02-01T21:07:19Z</dcterms:created>
  <dcterms:modified xsi:type="dcterms:W3CDTF">2019-02-07T15:34:27Z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1e4af312-f55a-45c1-a06a-e61c71479569</vt:lpwstr>
  </property>
</Properties>
</file>