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isun/coding/scientometicsr/"/>
    </mc:Choice>
  </mc:AlternateContent>
  <xr:revisionPtr revIDLastSave="0" documentId="13_ncr:1_{0F3A7BB7-52A1-F440-A980-BEEC742AC39C}" xr6:coauthVersionLast="47" xr6:coauthVersionMax="47" xr10:uidLastSave="{00000000-0000-0000-0000-000000000000}"/>
  <bookViews>
    <workbookView xWindow="0" yWindow="880" windowWidth="36000" windowHeight="20800" activeTab="1" xr2:uid="{00000000-000D-0000-FFFF-FFFF00000000}"/>
  </bookViews>
  <sheets>
    <sheet name="Summary" sheetId="2" r:id="rId1"/>
    <sheet name="Data" sheetId="1" r:id="rId2"/>
  </sheets>
  <definedNames>
    <definedName name="_xlnm._FilterDatabase" localSheetId="1" hidden="1">Data!$A$1:$F$117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2" i="1"/>
</calcChain>
</file>

<file path=xl/sharedStrings.xml><?xml version="1.0" encoding="utf-8"?>
<sst xmlns="http://schemas.openxmlformats.org/spreadsheetml/2006/main" count="356" uniqueCount="326">
  <si>
    <t>year</t>
  </si>
  <si>
    <t>author</t>
  </si>
  <si>
    <t>doi</t>
  </si>
  <si>
    <t>title</t>
  </si>
  <si>
    <t>community</t>
  </si>
  <si>
    <t>citations</t>
  </si>
  <si>
    <t>Altintas YD</t>
  </si>
  <si>
    <t>10.1016/j.autcon.2021.103743</t>
  </si>
  <si>
    <t>Loose coupling of GIS and BIM data models for automated compliance checking against zoning codes</t>
  </si>
  <si>
    <t>Amato F</t>
  </si>
  <si>
    <t>10.1145/3412373</t>
  </si>
  <si>
    <t>A Security and Privacy Validation Methodology for e-Health Systems</t>
  </si>
  <si>
    <t>Amor R</t>
  </si>
  <si>
    <t>10.1016/j.dibe.2020.100039</t>
  </si>
  <si>
    <t>The promise of automated compliance checking</t>
  </si>
  <si>
    <t>Aydin M</t>
  </si>
  <si>
    <t>10.32604/iasc.2021.015065</t>
  </si>
  <si>
    <t>Building Information Modeling Based Automated Building Regulation Compliance Checking Asp.net Web Software</t>
  </si>
  <si>
    <t>Beach TH</t>
  </si>
  <si>
    <t>10.1016/j.eswa.2015.02.029</t>
  </si>
  <si>
    <t>A rule-based semantic approach for automated regulatory compliance in the construction sector</t>
  </si>
  <si>
    <t>10.1016/j.autcon.2020.103285</t>
  </si>
  <si>
    <t>Towards the adoption of automated regulatory compliance checking in the built environment</t>
  </si>
  <si>
    <t>Bellia L</t>
  </si>
  <si>
    <t>10.1016/j.jobe.2018.02.017</t>
  </si>
  <si>
    <t>University building: Energy diagnosis and refurbishment design with cost-optimal approach. Discussion about the effect of numerical modelling assumptions</t>
  </si>
  <si>
    <t>Bilancia P</t>
  </si>
  <si>
    <t>10.1016/j.rcim.2018.07.015</t>
  </si>
  <si>
    <t>A CAD/CAE integration framework for analyzing and designing spatial compliant mechanisms via pseudo-rigid-body methods</t>
  </si>
  <si>
    <t>Bloch T</t>
  </si>
  <si>
    <t>10.1061/(ASCE)CP.1943-5487.0000922</t>
  </si>
  <si>
    <t>Clustering Information Types for Semantic Enrichment of Building Information Models to Support Automated Code Compliance Checking</t>
  </si>
  <si>
    <t>10.1016/j.autcon.2018.03.018</t>
  </si>
  <si>
    <t>Comparing machine learning and rule-based inferencing for semantic enrichment of BIM models</t>
  </si>
  <si>
    <t>Bosche F</t>
  </si>
  <si>
    <t>10.1016/j.autcon.2014.03.028</t>
  </si>
  <si>
    <t>Automating surface flatness control using terrestrial laser scanning and building information models</t>
  </si>
  <si>
    <t>Cavka HB</t>
  </si>
  <si>
    <t>LEVELS OF BIM COMPLIANCE FOR MODEL HANDOVER</t>
  </si>
  <si>
    <t>Chau KW</t>
  </si>
  <si>
    <t>10.1016/S0926-5805(03)00041-4</t>
  </si>
  <si>
    <t>A coupled knowledge-based expert system for design of liquid-retaining structures</t>
  </si>
  <si>
    <t>Choi J</t>
  </si>
  <si>
    <t>10.1016/j.autcon.2013.12.005</t>
  </si>
  <si>
    <t>Development of BIM-based evacuation regulation checking system for high-rise and complex buildings</t>
  </si>
  <si>
    <t>Costa G</t>
  </si>
  <si>
    <t>10.1016/j.sysarc.2010.09.001</t>
  </si>
  <si>
    <t>Secure service orchestration in open networks</t>
  </si>
  <si>
    <t>de Vries B</t>
  </si>
  <si>
    <t>10.1016/j.autcon.2007.10.004</t>
  </si>
  <si>
    <t>Assessing working conditions using Fuzzy Logic</t>
  </si>
  <si>
    <t>DELIS EA</t>
  </si>
  <si>
    <t>10.1061/(ASCE)0887-3801(1995)9:2(141)</t>
  </si>
  <si>
    <t>AUTOMATIC FIRE-CODE CHECKING USING EXPERT-SYSTEM TECHNOLOGY</t>
  </si>
  <si>
    <t>Dimyadi J</t>
  </si>
  <si>
    <t>10.1061/(ASCE)CP.1943-5487.0000572</t>
  </si>
  <si>
    <t>Computerizing Regulatory Knowledge for Building Engineering Design</t>
  </si>
  <si>
    <t>MODELLING AND ACCESSING REGULATORY KNOWLEDGE FOR COMPUTER-ASSISTED COMPLIANCE AUDIT</t>
  </si>
  <si>
    <t>Fargnoli M</t>
  </si>
  <si>
    <t>10.3390/buildings10060098</t>
  </si>
  <si>
    <t>Building Information Modelling (BIM) to Enhance Occupational Safety in Construction Activities: Research Trends Emerging from One Decade of Studies</t>
  </si>
  <si>
    <t>Fathabadi H</t>
  </si>
  <si>
    <t>10.1016/j.enconman.2014.01.002</t>
  </si>
  <si>
    <t>Ultra high benefits system for electric energy saving and management of lighting energy in buildings</t>
  </si>
  <si>
    <t>Gao H</t>
  </si>
  <si>
    <t>10.1061/(ASCE)CO.1943-7862.0002230</t>
  </si>
  <si>
    <t>Computational Geometric Approach for BIM Semantic Enrichment to Support Automated Underground Garage Compliance Checking</t>
  </si>
  <si>
    <t>Ghannad P</t>
  </si>
  <si>
    <t>10.1016/j.aei.2019.01.006</t>
  </si>
  <si>
    <t>Automated BIM data validation integrating open-standard schema with visual programming language</t>
  </si>
  <si>
    <t>Gholizadeh P</t>
  </si>
  <si>
    <t>10.1061/(ASCE)ME.1943-5479.0000589</t>
  </si>
  <si>
    <t>Diffusion of Building Information Modeling Functions in the Construction Industry</t>
  </si>
  <si>
    <t>Guo DM</t>
  </si>
  <si>
    <t>10.1109/ACCESS.2021.3108226</t>
  </si>
  <si>
    <t>A Semantic Approach for Automated Rule Compliance Checking in Construction Industry</t>
  </si>
  <si>
    <t>10.3390/app10248794</t>
  </si>
  <si>
    <t>An Approach of Automatic SPARQL Generation for BIM Data Extraction</t>
  </si>
  <si>
    <t>Guzman C</t>
  </si>
  <si>
    <t>10.1109/JSYST.2020.2970001</t>
  </si>
  <si>
    <t>Local Estimation of Critical and Off-Peak Periods for Grid-Friendly Flexible Load Management</t>
  </si>
  <si>
    <t>Hajdukiewicz M</t>
  </si>
  <si>
    <t>10.1080/24705314.2019.1627454</t>
  </si>
  <si>
    <t>An automated standard-based life cycle quality inspection methodology for smart precast concrete solutions in buildings</t>
  </si>
  <si>
    <t>Han CS</t>
  </si>
  <si>
    <t>10.1061/(ASCE)0887-3801(1998)12:4(181)</t>
  </si>
  <si>
    <t>Client/server framework for on-line building code checking</t>
  </si>
  <si>
    <t>Haussler M</t>
  </si>
  <si>
    <t>10.1016/j.autcon.2020.103427</t>
  </si>
  <si>
    <t>Code compliance checking of railway designs by integrating BIM, BPMN and DMN</t>
  </si>
  <si>
    <t>Ilal SM</t>
  </si>
  <si>
    <t>10.1016/j.autcon.2017.06.018</t>
  </si>
  <si>
    <t>Computer representation of building codes for automated compliance checking</t>
  </si>
  <si>
    <t>Jiang L</t>
  </si>
  <si>
    <t>10.1016/j.aei.2021.101449</t>
  </si>
  <si>
    <t>Multi-ontology fusion and rule development to facilitate automated code compliance checking using BIM and rule-based reasoning</t>
  </si>
  <si>
    <t>Jiang SH</t>
  </si>
  <si>
    <t>10.3390/app9071463</t>
  </si>
  <si>
    <t>Combined MvdXML and Semantic Technologies for Green Construction Code Checking</t>
  </si>
  <si>
    <t>Karimidorabati S</t>
  </si>
  <si>
    <t>10.1108/ECAM-01-2015-0013</t>
  </si>
  <si>
    <t>Evaluation of automation levels for construction change management</t>
  </si>
  <si>
    <t>Khan N</t>
  </si>
  <si>
    <t>10.1155/2019/1515808</t>
  </si>
  <si>
    <t>Excavation Safety Modeling Approach Using BIM and VPL</t>
  </si>
  <si>
    <t>10.1109/ACCESS.2020.3039512</t>
  </si>
  <si>
    <t>Converging Technologies for Safety Planning and Inspection Information System of Portable Firefighting Equipment</t>
  </si>
  <si>
    <t>Kim H</t>
  </si>
  <si>
    <t>10.1016/j.jcde.2018.08.002</t>
  </si>
  <si>
    <t>Visual language approach to representing KBimCode-based Korea building code sentences for automated rule checking</t>
  </si>
  <si>
    <t>Kim I</t>
  </si>
  <si>
    <t>10.3846/jcem.2020.13756</t>
  </si>
  <si>
    <t>DEVELOPMENT OF KBIM E-SUBMISSION PROTOTYPICAL SYSTEM FOR THE OPENBIM-BASED BUILDING PERMIT FRAMEWORK</t>
  </si>
  <si>
    <t>10.1016/j.compind.2012.04.002</t>
  </si>
  <si>
    <t>Securing design checking service for the regulation-based product design</t>
  </si>
  <si>
    <t>Kim K</t>
  </si>
  <si>
    <t>10.1016/j.aei.2013.12.002</t>
  </si>
  <si>
    <t>Automatic design and planning of scaffolding systems using building information modeling</t>
  </si>
  <si>
    <t>10.1080/13467581.2019.1697273</t>
  </si>
  <si>
    <t>Development of the layout method for a high-rise housing complex using parametric algorithm</t>
  </si>
  <si>
    <t>Kincelova K</t>
  </si>
  <si>
    <t>10.3390/buildings10070121</t>
  </si>
  <si>
    <t>Fire Safety in Tall Timber Building: A BIM-Based Automated Code-Checking Approach</t>
  </si>
  <si>
    <t>Koo B</t>
  </si>
  <si>
    <t>10.1016/j.jcde.2018.03.002</t>
  </si>
  <si>
    <t>Applying novelty detection to identify model element to IFC class misclassifications on architectural and infrastructure Building Information Models</t>
  </si>
  <si>
    <t>10.1016/j.aei.2020.101200</t>
  </si>
  <si>
    <t>Automatic classification of wall and door BIM element subtypes using 3D geometric deep neural networks</t>
  </si>
  <si>
    <t>Kovacs AT</t>
  </si>
  <si>
    <t>10.1177/14780771211012175</t>
  </si>
  <si>
    <t>BIM quality control based on requirement linked data</t>
  </si>
  <si>
    <t>Kumari S</t>
  </si>
  <si>
    <t>10.1186/s12859-016-0981-1</t>
  </si>
  <si>
    <t>Bottom-up GGM algorithm for constructing multilayered hierarchical gene regulatory networks that govern biological pathways or processes</t>
  </si>
  <si>
    <t>Lee H</t>
  </si>
  <si>
    <t>10.1016/j.autcon.2016.04.008</t>
  </si>
  <si>
    <t>Translating building legislation into a computer-executable format for evaluating building permit requirements</t>
  </si>
  <si>
    <t>Lee PC</t>
  </si>
  <si>
    <t>10.1007/s12205-019-1750-2</t>
  </si>
  <si>
    <t>An Efficient Design Support System based on Automatic Rule Checking and Case-based Reasoning</t>
  </si>
  <si>
    <t>Lee S</t>
  </si>
  <si>
    <t>10.3390/en13164172</t>
  </si>
  <si>
    <t>Optimization of Apartment-Complex Layout Planning for Daylight Accessibility in a High-Density City with a Temperate Climate</t>
  </si>
  <si>
    <t>Li YC</t>
  </si>
  <si>
    <t>10.1155/2021/8861625</t>
  </si>
  <si>
    <t>Semiautomatic Generation of Code Ontology Using ifcOWL in Compliance Checking</t>
  </si>
  <si>
    <t>Locatelli M</t>
  </si>
  <si>
    <t>10.3390/buildings11120583</t>
  </si>
  <si>
    <t>Exploring Natural Language Processing in Construction and Integration with Building Information Modeling: A Scientometric Analysis</t>
  </si>
  <si>
    <t>Lu Y</t>
  </si>
  <si>
    <t>10.1016/j.ssci.2015.05.008</t>
  </si>
  <si>
    <t>Ontology-based knowledge modeling for automated construction safety checking</t>
  </si>
  <si>
    <t>Malsane S</t>
  </si>
  <si>
    <t>10.1016/j.autcon.2014.10.004</t>
  </si>
  <si>
    <t>Development of an object model for automated compliance checking</t>
  </si>
  <si>
    <t>Martins JP</t>
  </si>
  <si>
    <t>10.1016/j.autcon.2012.08.008</t>
  </si>
  <si>
    <t>LicA: A BIM based automated code-checking application for water distribution systems</t>
  </si>
  <si>
    <t>McGibbney LJ</t>
  </si>
  <si>
    <t>A COMPARATIVE STUDY TO DETERMINE A SUITABLE REPRESENTATIONAL DATA MODEL FOR UK BUILDING REGULATIONS</t>
  </si>
  <si>
    <t>Melzner J</t>
  </si>
  <si>
    <t>Object-oriented safety planning of building construction by using Building Information Modeling</t>
  </si>
  <si>
    <t>10.1080/01446193.2013.780662</t>
  </si>
  <si>
    <t>A case study on automated safety compliance checking to assist fall protection design and planning in building information models</t>
  </si>
  <si>
    <t>Merigo L</t>
  </si>
  <si>
    <t>10.1049/iet-cta.2019.1067</t>
  </si>
  <si>
    <t>Event-based control tuning of propofol and remifentanil coadministration for general anaesthesia</t>
  </si>
  <si>
    <t>Nahangi M</t>
  </si>
  <si>
    <t>10.1016/j.aei.2014.04.001</t>
  </si>
  <si>
    <t>Automated 3D compliance checking in pipe spool fabrication</t>
  </si>
  <si>
    <t>Nawari NO</t>
  </si>
  <si>
    <t>10.3390/buildings9060149</t>
  </si>
  <si>
    <t>Blockchain and Building Information Modeling (BIM): Review and Applications in Post-Disaster Recovery</t>
  </si>
  <si>
    <t>10.3390/buildings9040086</t>
  </si>
  <si>
    <t>A Generalized Adaptive Framework (GAF) for Automating Code Compliance Checking</t>
  </si>
  <si>
    <t>10.1061/(ASCE)AE.1943-5568.0000382</t>
  </si>
  <si>
    <t>Generalized Adaptive Framework for Computerizing the Building Design Review Process</t>
  </si>
  <si>
    <t>10.1061/(ASCE)AE.1943-5568.0000049</t>
  </si>
  <si>
    <t>Automating Codes Conformance</t>
  </si>
  <si>
    <t>Noardo F</t>
  </si>
  <si>
    <t>10.1016/j.autcon.2021.104097</t>
  </si>
  <si>
    <t>p IFC models for semi-automating common planning checks for building permits</t>
  </si>
  <si>
    <t>Olsson O</t>
  </si>
  <si>
    <t>10.3390/ijgi7080307</t>
  </si>
  <si>
    <t>Automation of Building Permission by Integration of BIM and Geospatial Data</t>
  </si>
  <si>
    <t>Park S</t>
  </si>
  <si>
    <t>DEFINITION OF A DOMAIN-SPECIFIC LANGUAGE FOR KOREAN BUILDING ACT SENTENCES AS AN EXPLICIT COMPUTABLE FORM</t>
  </si>
  <si>
    <t>Preidel C</t>
  </si>
  <si>
    <t>TOWARDS CODE COMPLIANCE CHECKING ON THE BASIS OF A VISUAL PROGRAMMING LANGUAGE</t>
  </si>
  <si>
    <t>Qi J</t>
  </si>
  <si>
    <t>10.1061/(ASCE)CP.1943-5487.0000365</t>
  </si>
  <si>
    <t>Use of Building Information Modeling in Design to Prevent Construction Worker Falls</t>
  </si>
  <si>
    <t>Rodrigues F</t>
  </si>
  <si>
    <t>10.1108/CI-12-2019-0147</t>
  </si>
  <si>
    <t>Safety plugins for risks prevention through design resourcing BIM</t>
  </si>
  <si>
    <t>Salama DA</t>
  </si>
  <si>
    <t>10.1061/(ASCE)CP.1943-5487.0000298</t>
  </si>
  <si>
    <t>Automated Compliance Checking of Construction Operation Plans Using a Deontology for the Construction Domain</t>
  </si>
  <si>
    <t>Salama DM</t>
  </si>
  <si>
    <t>10.1061/(ASCE)CP.1943-5487.0000301</t>
  </si>
  <si>
    <t>Semantic Text Classification for Supporting Automated Compliance Checking in Construction</t>
  </si>
  <si>
    <t>Schaefer C</t>
  </si>
  <si>
    <t>10.1016/j.talanta.2013.11.072</t>
  </si>
  <si>
    <t>A Process Analytical Technology (PAT) approach to control a new API manufacturing process: Development, validation and implementation</t>
  </si>
  <si>
    <t>Schranz C</t>
  </si>
  <si>
    <t>10.36680/j.itcon.2021.024</t>
  </si>
  <si>
    <t>POTENTIALS OF AUGMENTED REALITY IN A BIM BASED BUILDING SUBMISSION PROCESS</t>
  </si>
  <si>
    <t>Seghier TE</t>
  </si>
  <si>
    <t>10.11113/ijbes.v4.n3.216</t>
  </si>
  <si>
    <t>Building Envelope Thermal Performance Assessment Using Visual Programming and BIM, based on ETTV requirement of Green Mark and GreenRE</t>
  </si>
  <si>
    <t>10.11113/ijbes.v6.n1.319</t>
  </si>
  <si>
    <t>Automation of Concrete Usage Index (CUI) assessment using computational BIM</t>
  </si>
  <si>
    <t>Singh R</t>
  </si>
  <si>
    <t>10.1016/j.ijpharm.2014.06.045</t>
  </si>
  <si>
    <t>Implementation of an advanced hybrid MPC-PID control system using PAT tools into a direct compaction continuous pharmaceutical tablet manufacturing pilot plant</t>
  </si>
  <si>
    <t>Sobhkhiz S</t>
  </si>
  <si>
    <t>10.3390/buildings11100456</t>
  </si>
  <si>
    <t>Framing and Evaluating the Best Practices of IFC-Based Automated Rule Checking: A Case Study</t>
  </si>
  <si>
    <t>Solihin W</t>
  </si>
  <si>
    <t>10.1016/j.autcon.2015.03.003</t>
  </si>
  <si>
    <t>Classification of rules for automated BIM rule checking development</t>
  </si>
  <si>
    <t>Soliman J</t>
  </si>
  <si>
    <t>10.1016/j.autcon.2021.103822</t>
  </si>
  <si>
    <t>Automated compliance checking in healthcare building design</t>
  </si>
  <si>
    <t>10.1080/01446193.2021.2022176</t>
  </si>
  <si>
    <t>Designers' perspective on the use of automation to support regulatory compliance in healthcare building projects</t>
  </si>
  <si>
    <t>10.1139/cjce-2018-0460</t>
  </si>
  <si>
    <t>A semantic-based framework for automated rule checking in healthcare construction projects</t>
  </si>
  <si>
    <t>Song J</t>
  </si>
  <si>
    <t>10.1093/jcde/qwaa046</t>
  </si>
  <si>
    <t>Deep learning-based extraction of predicate-argument structure (PAS) in building design rule sentences</t>
  </si>
  <si>
    <t>Sydora C</t>
  </si>
  <si>
    <t>10.1016/j.autcon.2020.103368</t>
  </si>
  <si>
    <t>Rule-based compliance checking and generative design for building interiors using BIM</t>
  </si>
  <si>
    <t>Tan XY</t>
  </si>
  <si>
    <t>10.1061/(ASCE)0887-3801(2010)24:2(203)</t>
  </si>
  <si>
    <t>Automated Code Compliance Checking for Building Envelope Design</t>
  </si>
  <si>
    <t>Tang S</t>
  </si>
  <si>
    <t>10.1016/j.autcon.2020.103356</t>
  </si>
  <si>
    <t>Human-object interaction recognition for automatic construction site safety inspection</t>
  </si>
  <si>
    <t>Uhm M</t>
  </si>
  <si>
    <t>10.1016/j.aei.2015.05.006</t>
  </si>
  <si>
    <t>Requirements for computational rule checking of requests for proposals (RFPs) for building designs in South Korea</t>
  </si>
  <si>
    <t>Wang J</t>
  </si>
  <si>
    <t>10.1016/j.autcon.2014.09.002</t>
  </si>
  <si>
    <t>Geotechnical and safety protective equipment planning using range point cloud data and rule checking in building information modeling</t>
  </si>
  <si>
    <t>Wang Q</t>
  </si>
  <si>
    <t>10.1016/j.autcon.2019.04.008</t>
  </si>
  <si>
    <t>Automatic checks from 3D point cloud data for safety regulation compliance for scaffold work platforms</t>
  </si>
  <si>
    <t>Wu HT</t>
  </si>
  <si>
    <t>10.1061/(ASCE)ME.1943-5479.0000967</t>
  </si>
  <si>
    <t>On-Site Construction Quality Inspection Using Blockchain and Smart Contracts</t>
  </si>
  <si>
    <t>Wu YJ</t>
  </si>
  <si>
    <t>10.1016/j.apenergy.2019.113317</t>
  </si>
  <si>
    <t>Automated 'Eye-sight' Venetian blinds based on an embedded photometric device with real-time daylighting computing</t>
  </si>
  <si>
    <t>Xiong RX</t>
  </si>
  <si>
    <t>10.1016/j.aei.2019.100966</t>
  </si>
  <si>
    <t>Onsite video mining for construction hazards identification with visual relationships</t>
  </si>
  <si>
    <t>Xu XW</t>
  </si>
  <si>
    <t>10.1016/j.future.2018.10.010</t>
  </si>
  <si>
    <t>Designing blockchain-based applications a case study for imported product traceability</t>
  </si>
  <si>
    <t>Xue XR</t>
  </si>
  <si>
    <t>10.1061/(ASCE)CP.1943-5487.0001000</t>
  </si>
  <si>
    <t>Semiautomated Generation of Logic Rules for Tabular Information in Building Codes to Support Automated Code Compliance Checking</t>
  </si>
  <si>
    <t>10.1016/j.aei.2020.101235</t>
  </si>
  <si>
    <t>Part-of-speech tagging of building codes empowered by deep learning and transformational rules</t>
  </si>
  <si>
    <t>10.1061/(ASCE)CP.1943-5487.0000917</t>
  </si>
  <si>
    <t>Building Codes Part-of-Speech Tagging Performance Improvement by Error-Driven Transformational Rules</t>
  </si>
  <si>
    <t>Yang QZ</t>
  </si>
  <si>
    <t>10.1016/j.buildenv.2003.12.004</t>
  </si>
  <si>
    <t>Design knowledge modeling and software implementation for building code compliance checking</t>
  </si>
  <si>
    <t>Yuan JF</t>
  </si>
  <si>
    <t>10.1016/j.autcon.2019.02.015</t>
  </si>
  <si>
    <t>Accident prevention through design (PtD): Integration of building information modeling and PtD knowledge base</t>
  </si>
  <si>
    <t>Zhang C</t>
  </si>
  <si>
    <t>INTEROPERABLE VALIDATION FOR IFC BUILDING MODELS USING OPEN STANDARDS</t>
  </si>
  <si>
    <t>Zhang D</t>
  </si>
  <si>
    <t>10.1007/s10044-014-0426-2</t>
  </si>
  <si>
    <t>Automatic fish taxonomy using evolution-constructed features for invasive species removal</t>
  </si>
  <si>
    <t>Zhang JS</t>
  </si>
  <si>
    <t>10.1061/(ASCE)CP.1943-5487.0000427</t>
  </si>
  <si>
    <t>Automated Information Transformation for Automated Regulatory Compliance Checking in Construction</t>
  </si>
  <si>
    <t>10.1061/(ASCE)CP.1943-5487.0000583</t>
  </si>
  <si>
    <t>Semantic-Based Logic Representation and Reasoning for Automated Regulatory Compliance Checking</t>
  </si>
  <si>
    <t>10.1016/j.autcon.2016.08.027</t>
  </si>
  <si>
    <t>Integrating semantic NLP and logic reasoning into a unified system for fully-automated code checking</t>
  </si>
  <si>
    <t>10.1061/(ASCE)CP.1943-5487.0000346</t>
  </si>
  <si>
    <t>Semantic NLP-Based Information Extraction from Construction Regulatory Documents for Automated Compliance Checking</t>
  </si>
  <si>
    <t>10.1061/(ASCE)CP.1943-5487.0000536</t>
  </si>
  <si>
    <t>Extending Building Information Models Semiautomatically Using Semantic Natural Language Processing Techniques</t>
  </si>
  <si>
    <t>Zhang RC</t>
  </si>
  <si>
    <t>10.1061/(ASCE)CP.1943-5487.0000967</t>
  </si>
  <si>
    <t>Clustering-Based Approach for Building Code Computability Analysis</t>
  </si>
  <si>
    <t>Zhong BT</t>
  </si>
  <si>
    <t>10.1016/j.autcon.2018.12.013</t>
  </si>
  <si>
    <t>A scientometric analysis and critical review of construction related ontology research</t>
  </si>
  <si>
    <t>10.1016/j.autcon.2015.02.002</t>
  </si>
  <si>
    <t>An ontological approach for technical plan definition and verification in construction</t>
  </si>
  <si>
    <t>10.1061/(ASCE)CO.1943-7862.0002240</t>
  </si>
  <si>
    <t>Automatic Information Extraction from Construction Quality Inspection Regulations: A Knowledge Pattern-Based Ontological Method</t>
  </si>
  <si>
    <t>10.1016/j.buildenv.2018.05.046</t>
  </si>
  <si>
    <t>Ontology-based framework for building environmental monitoring and compliance checking under BIM environment</t>
  </si>
  <si>
    <t>10.1007/s42524-020-0128-y</t>
  </si>
  <si>
    <t>Hyperledger fabric-based consortium blockchain for construction quality information management</t>
  </si>
  <si>
    <t>10.1016/j.autcon.2012.06.006</t>
  </si>
  <si>
    <t>Ontology-based semantic modeling of regulation constraint for automated construction quality compliance checking</t>
  </si>
  <si>
    <t>10.1016/j.aei.2019.101003</t>
  </si>
  <si>
    <t>Deep learning-based extraction of construction procedural constraints from construction regulations</t>
  </si>
  <si>
    <t>Zhou P</t>
  </si>
  <si>
    <t>10.1016/j.autcon.2016.09.004</t>
  </si>
  <si>
    <t>Ontology-based automated information extraction from building energy conservation codes</t>
  </si>
  <si>
    <t>10.1061/(ASCE)CP.1943-5487.0000513</t>
  </si>
  <si>
    <t>Domain-Specific Hierarchical Text Classification for Supporting Automated Environmental Compliance Checking</t>
  </si>
  <si>
    <t>10.1016/j.aei.2020.101239</t>
  </si>
  <si>
    <t>Semantic information alignment of BIMs to computer-interpretable regulations using ontologies and deep learning</t>
  </si>
  <si>
    <t>10.1061/(ASCE)CP.1943-5487.0000530</t>
  </si>
  <si>
    <t>Ontology-Based Multilabel Text Classification of Construction Regulatory Documents</t>
  </si>
  <si>
    <t>Row Labels</t>
  </si>
  <si>
    <t>Grand Total</t>
  </si>
  <si>
    <t>Count of doi</t>
  </si>
  <si>
    <t>Compliance Rule Formulation/Validation (Techniques)</t>
  </si>
  <si>
    <t>Safety and specific applications</t>
  </si>
  <si>
    <t>BIM / IFC (Model Construction Data)</t>
  </si>
  <si>
    <t>Regulatory Extraction (modelling regulatory data)</t>
  </si>
  <si>
    <t>???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</si>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</sst>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Sun" refreshedDate="44858.514669328702" createdVersion="8" refreshedVersion="8" minRefreshableVersion="3" recordCount="116" xr:uid="{956A2613-9634-0843-9C02-6E6022E17910}">
  <cacheSource type="worksheet">
    <worksheetSource ref="A1:F117" sheet="Data"/>
  </cacheSource>
  <cacheFields count="6">
    <cacheField name="year" numFmtId="0">
      <sharedItems containsSemiMixedTypes="0" containsString="0" containsNumber="1" containsInteger="1" minValue="1995" maxValue="2022"/>
    </cacheField>
    <cacheField name="author" numFmtId="0">
      <sharedItems/>
    </cacheField>
    <cacheField name="doi" numFmtId="0">
      <sharedItems containsBlank="1" count="110">
        <s v="10.1061/(ASCE)CP.1943-5487.0000346"/>
        <s v="10.1016/j.autcon.2012.06.006"/>
        <s v="10.1016/j.future.2018.10.010"/>
        <s v="10.1016/j.autcon.2016.08.027"/>
        <s v="10.1061/(ASCE)0887-3801(2010)24:2(203)"/>
        <s v="10.1061/(ASCE)CP.1943-5487.0000427"/>
        <s v="10.1016/j.autcon.2016.09.004"/>
        <s v="10.1016/j.eswa.2015.02.029"/>
        <s v="10.1016/j.ssci.2015.05.008"/>
        <s v="10.1016/j.autcon.2018.12.013"/>
        <s v="10.1061/(ASCE)CP.1943-5487.0000301"/>
        <s v="10.1016/j.autcon.2012.08.008"/>
        <s v="10.3390/buildings9060149"/>
        <s v="10.1061/(ASCE)CP.1943-5487.0000536"/>
        <s v="10.1016/j.buildenv.2018.05.046"/>
        <s v="10.1016/j.autcon.2017.06.018"/>
        <s v="10.1061/(ASCE)AE.1943-5568.0000049"/>
        <s v="10.1016/j.buildenv.2003.12.004"/>
        <s v="10.1016/j.autcon.2015.02.002"/>
        <s v="10.1061/(ASCE)CP.1943-5487.0000530"/>
        <s v="10.1061/(ASCE)0887-3801(1995)9:2(141)"/>
        <s v="10.1007/s42524-020-0128-y"/>
        <s v="10.1016/j.aei.2019.101003"/>
        <s v="10.1061/(ASCE)CP.1943-5487.0000298"/>
        <s v="10.1061/(ASCE)CP.1943-5487.0000583"/>
        <s v="10.1061/(ASCE)0887-3801(1998)12:4(181)"/>
        <s v="10.1061/(ASCE)CP.1943-5487.0000513"/>
        <s v="10.1016/j.autcon.2020.103356"/>
        <s v="10.3390/buildings9040086"/>
        <s v="10.3390/app9071463"/>
        <s v="10.1016/j.aei.2019.100966"/>
        <s v="10.1016/j.autcon.2020.103285"/>
        <s v="10.1016/j.autcon.2007.10.004"/>
        <s v="10.1061/(ASCE)CP.1943-5487.0000917"/>
        <s v="10.1061/(ASCE)AE.1943-5568.0000382"/>
        <s v="10.1016/j.sysarc.2010.09.001"/>
        <s v="10.1109/ACCESS.2021.3108226"/>
        <s v="10.3390/app10248794"/>
        <s v="10.1061/(ASCE)ME.1943-5479.0000967"/>
        <s v="10.1016/j.aei.2020.101235"/>
        <s v="10.1061/(ASCE)CP.1943-5487.0000967"/>
        <s v="10.1016/j.aei.2021.101449"/>
        <s v="10.1155/2021/8861625"/>
        <s v="10.3390/buildings11120583"/>
        <s v="10.3390/buildings11100456"/>
        <s v="10.1061/(ASCE)CP.1943-5487.0001000"/>
        <s v="10.1061/(ASCE)CO.1943-7862.0002240"/>
        <s v="10.1016/j.aei.2020.101239"/>
        <s v="10.1016/j.autcon.2015.03.003"/>
        <s v="10.1016/j.autcon.2016.04.008"/>
        <m/>
        <s v="10.1061/(ASCE)CP.1943-5487.0000572"/>
        <s v="10.1016/j.jcde.2018.08.002"/>
        <s v="10.1007/s12205-019-1750-2"/>
        <s v="10.1016/j.aei.2015.05.006"/>
        <s v="10.1016/j.aei.2019.01.006"/>
        <s v="10.11113/ijbes.v4.n3.216"/>
        <s v="10.1016/j.autcon.2020.103368"/>
        <s v="10.1186/s12859-016-0981-1"/>
        <s v="10.1016/j.autcon.2020.103427"/>
        <s v="10.1139/cjce-2018-0460"/>
        <s v="10.11113/ijbes.v6.n1.319"/>
        <s v="10.1016/j.dibe.2020.100039"/>
        <s v="10.3390/buildings10070121"/>
        <s v="10.1016/j.autcon.2021.103822"/>
        <s v="10.1080/01446193.2021.2022176"/>
        <s v="10.1016/j.autcon.2013.12.005"/>
        <s v="10.1016/j.autcon.2014.10.004"/>
        <s v="10.1016/j.autcon.2018.03.018"/>
        <s v="10.1016/j.jcde.2018.03.002"/>
        <s v="10.3390/ijgi7080307"/>
        <s v="10.1061/(ASCE)CP.1943-5487.0000922"/>
        <s v="10.1016/j.aei.2020.101200"/>
        <s v="10.1016/j.compind.2012.04.002"/>
        <s v="10.1145/3412373"/>
        <s v="10.3846/jcem.2020.13756"/>
        <s v="10.1016/j.autcon.2021.103743"/>
        <s v="10.36680/j.itcon.2021.024"/>
        <s v="10.1093/jcde/qwaa046"/>
        <s v="10.32604/iasc.2021.015065"/>
        <s v="10.1061/(ASCE)CO.1943-7862.0002230"/>
        <s v="10.1177/14780771211012175"/>
        <s v="10.1049/iet-cta.2019.1067"/>
        <s v="10.1016/j.autcon.2021.104097"/>
        <s v="10.1016/j.aei.2013.12.002"/>
        <s v="10.1016/j.autcon.2014.03.028"/>
        <s v="10.1016/j.autcon.2014.09.002"/>
        <s v="10.1080/01446193.2013.780662"/>
        <s v="10.1061/(ASCE)CP.1943-5487.0000365"/>
        <s v="10.1016/j.aei.2014.04.001"/>
        <s v="10.1061/(ASCE)ME.1943-5479.0000589"/>
        <s v="10.1016/j.autcon.2019.02.015"/>
        <s v="10.3390/buildings10060098"/>
        <s v="10.1016/j.rcim.2018.07.015"/>
        <s v="10.1155/2019/1515808"/>
        <s v="10.1016/j.enconman.2014.01.002"/>
        <s v="10.1016/S0926-5805(03)00041-4"/>
        <s v="10.1016/j.autcon.2019.04.008"/>
        <s v="10.1108/ECAM-01-2015-0013"/>
        <s v="10.1080/24705314.2019.1627454"/>
        <s v="10.1108/CI-12-2019-0147"/>
        <s v="10.1109/JSYST.2020.2970001"/>
        <s v="10.3390/en13164172"/>
        <s v="10.1109/ACCESS.2020.3039512"/>
        <s v="10.1080/13467581.2019.1697273"/>
        <s v="10.1007/s10044-014-0426-2"/>
        <s v="10.1016/j.ijpharm.2014.06.045"/>
        <s v="10.1016/j.talanta.2013.11.072"/>
        <s v="10.1016/j.jobe.2018.02.017"/>
        <s v="10.1016/j.apenergy.2019.113317"/>
      </sharedItems>
    </cacheField>
    <cacheField name="title" numFmtId="0">
      <sharedItems/>
    </cacheField>
    <cacheField name="community" numFmtId="0">
      <sharedItems containsSemiMixedTypes="0" containsString="0" containsNumber="1" containsInteger="1" minValue="1" maxValue="14" count="5">
        <n v="1"/>
        <n v="2"/>
        <n v="5"/>
        <n v="6"/>
        <n v="14"/>
      </sharedItems>
    </cacheField>
    <cacheField name="citations" numFmtId="0">
      <sharedItems containsSemiMixedTypes="0" containsString="0" containsNumber="1" containsInteger="1" minValue="0" maxValue="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n v="2016"/>
    <s v="Zhang JS"/>
    <x v="0"/>
    <s v="Semantic NLP-Based Information Extraction from Construction Regulatory Documents for Automated Compliance Checking"/>
    <x v="0"/>
    <n v="90"/>
  </r>
  <r>
    <n v="2012"/>
    <s v="Zhong BT"/>
    <x v="1"/>
    <s v="Ontology-based semantic modeling of regulation constraint for automated construction quality compliance checking"/>
    <x v="0"/>
    <n v="67"/>
  </r>
  <r>
    <n v="2019"/>
    <s v="Xu XW"/>
    <x v="2"/>
    <s v="Designing blockchain-based applications a case study for imported product traceability"/>
    <x v="0"/>
    <n v="63"/>
  </r>
  <r>
    <n v="2017"/>
    <s v="Zhang JS"/>
    <x v="3"/>
    <s v="Integrating semantic NLP and logic reasoning into a unified system for fully-automated code checking"/>
    <x v="0"/>
    <n v="57"/>
  </r>
  <r>
    <n v="2010"/>
    <s v="Tan XY"/>
    <x v="4"/>
    <s v="Automated Code Compliance Checking for Building Envelope Design"/>
    <x v="0"/>
    <n v="55"/>
  </r>
  <r>
    <n v="2015"/>
    <s v="Zhang JS"/>
    <x v="5"/>
    <s v="Automated Information Transformation for Automated Regulatory Compliance Checking in Construction"/>
    <x v="0"/>
    <n v="46"/>
  </r>
  <r>
    <n v="2017"/>
    <s v="Zhou P"/>
    <x v="6"/>
    <s v="Ontology-based automated information extraction from building energy conservation codes"/>
    <x v="0"/>
    <n v="46"/>
  </r>
  <r>
    <n v="2015"/>
    <s v="Beach TH"/>
    <x v="7"/>
    <s v="A rule-based semantic approach for automated regulatory compliance in the construction sector"/>
    <x v="0"/>
    <n v="45"/>
  </r>
  <r>
    <n v="2015"/>
    <s v="Lu Y"/>
    <x v="8"/>
    <s v="Ontology-based knowledge modeling for automated construction safety checking"/>
    <x v="0"/>
    <n v="45"/>
  </r>
  <r>
    <n v="2019"/>
    <s v="Zhong BT"/>
    <x v="9"/>
    <s v="A scientometric analysis and critical review of construction related ontology research"/>
    <x v="0"/>
    <n v="43"/>
  </r>
  <r>
    <n v="2016"/>
    <s v="Salama DM"/>
    <x v="10"/>
    <s v="Semantic Text Classification for Supporting Automated Compliance Checking in Construction"/>
    <x v="0"/>
    <n v="42"/>
  </r>
  <r>
    <n v="2013"/>
    <s v="Martins JP"/>
    <x v="11"/>
    <s v="LicA: A BIM based automated code-checking application for water distribution systems"/>
    <x v="0"/>
    <n v="32"/>
  </r>
  <r>
    <n v="2019"/>
    <s v="Nawari NO"/>
    <x v="12"/>
    <s v="Blockchain and Building Information Modeling (BIM): Review and Applications in Post-Disaster Recovery"/>
    <x v="0"/>
    <n v="30"/>
  </r>
  <r>
    <n v="2016"/>
    <s v="Zhang JS"/>
    <x v="13"/>
    <s v="Extending Building Information Models Semiautomatically Using Semantic Natural Language Processing Techniques"/>
    <x v="0"/>
    <n v="29"/>
  </r>
  <r>
    <n v="2018"/>
    <s v="Zhong BT"/>
    <x v="14"/>
    <s v="Ontology-based framework for building environmental monitoring and compliance checking under BIM environment"/>
    <x v="0"/>
    <n v="29"/>
  </r>
  <r>
    <n v="2017"/>
    <s v="Ilal SM"/>
    <x v="15"/>
    <s v="Computer representation of building codes for automated compliance checking"/>
    <x v="0"/>
    <n v="26"/>
  </r>
  <r>
    <n v="2012"/>
    <s v="Nawari NO"/>
    <x v="16"/>
    <s v="Automating Codes Conformance"/>
    <x v="0"/>
    <n v="25"/>
  </r>
  <r>
    <n v="2004"/>
    <s v="Yang QZ"/>
    <x v="17"/>
    <s v="Design knowledge modeling and software implementation for building code compliance checking"/>
    <x v="0"/>
    <n v="25"/>
  </r>
  <r>
    <n v="2015"/>
    <s v="Zhong BT"/>
    <x v="18"/>
    <s v="An ontological approach for technical plan definition and verification in construction"/>
    <x v="0"/>
    <n v="23"/>
  </r>
  <r>
    <n v="2016"/>
    <s v="Zhou P"/>
    <x v="19"/>
    <s v="Ontology-Based Multilabel Text Classification of Construction Regulatory Documents"/>
    <x v="0"/>
    <n v="21"/>
  </r>
  <r>
    <n v="1995"/>
    <s v="DELIS EA"/>
    <x v="20"/>
    <s v="AUTOMATIC FIRE-CODE CHECKING USING EXPERT-SYSTEM TECHNOLOGY"/>
    <x v="0"/>
    <n v="20"/>
  </r>
  <r>
    <n v="2020"/>
    <s v="Zhong BT"/>
    <x v="21"/>
    <s v="Hyperledger fabric-based consortium blockchain for construction quality information management"/>
    <x v="0"/>
    <n v="20"/>
  </r>
  <r>
    <n v="2020"/>
    <s v="Zhong BT"/>
    <x v="22"/>
    <s v="Deep learning-based extraction of construction procedural constraints from construction regulations"/>
    <x v="0"/>
    <n v="18"/>
  </r>
  <r>
    <n v="2013"/>
    <s v="Salama DA"/>
    <x v="23"/>
    <s v="Automated Compliance Checking of Construction Operation Plans Using a Deontology for the Construction Domain"/>
    <x v="0"/>
    <n v="17"/>
  </r>
  <r>
    <n v="2017"/>
    <s v="Zhang JS"/>
    <x v="24"/>
    <s v="Semantic-Based Logic Representation and Reasoning for Automated Regulatory Compliance Checking"/>
    <x v="0"/>
    <n v="17"/>
  </r>
  <r>
    <n v="1998"/>
    <s v="Han CS"/>
    <x v="25"/>
    <s v="Client/server framework for on-line building code checking"/>
    <x v="0"/>
    <n v="16"/>
  </r>
  <r>
    <n v="2016"/>
    <s v="Zhou P"/>
    <x v="26"/>
    <s v="Domain-Specific Hierarchical Text Classification for Supporting Automated Environmental Compliance Checking"/>
    <x v="0"/>
    <n v="14"/>
  </r>
  <r>
    <n v="2020"/>
    <s v="Tang S"/>
    <x v="27"/>
    <s v="Human-object interaction recognition for automatic construction site safety inspection"/>
    <x v="0"/>
    <n v="13"/>
  </r>
  <r>
    <n v="2019"/>
    <s v="Nawari NO"/>
    <x v="28"/>
    <s v="A Generalized Adaptive Framework (GAF) for Automating Code Compliance Checking"/>
    <x v="0"/>
    <n v="12"/>
  </r>
  <r>
    <n v="2019"/>
    <s v="Jiang SH"/>
    <x v="29"/>
    <s v="Combined MvdXML and Semantic Technologies for Green Construction Code Checking"/>
    <x v="0"/>
    <n v="10"/>
  </r>
  <r>
    <n v="2019"/>
    <s v="Xiong RX"/>
    <x v="30"/>
    <s v="Onsite video mining for construction hazards identification with visual relationships"/>
    <x v="0"/>
    <n v="10"/>
  </r>
  <r>
    <n v="2020"/>
    <s v="Beach TH"/>
    <x v="31"/>
    <s v="Towards the adoption of automated regulatory compliance checking in the built environment"/>
    <x v="0"/>
    <n v="5"/>
  </r>
  <r>
    <n v="2008"/>
    <s v="de Vries B"/>
    <x v="32"/>
    <s v="Assessing working conditions using Fuzzy Logic"/>
    <x v="0"/>
    <n v="5"/>
  </r>
  <r>
    <n v="2020"/>
    <s v="Xue XR"/>
    <x v="33"/>
    <s v="Building Codes Part-of-Speech Tagging Performance Improvement by Error-Driven Transformational Rules"/>
    <x v="0"/>
    <n v="5"/>
  </r>
  <r>
    <n v="2020"/>
    <s v="Nawari NO"/>
    <x v="34"/>
    <s v="Generalized Adaptive Framework for Computerizing the Building Design Review Process"/>
    <x v="0"/>
    <n v="4"/>
  </r>
  <r>
    <n v="2011"/>
    <s v="Costa G"/>
    <x v="35"/>
    <s v="Secure service orchestration in open networks"/>
    <x v="0"/>
    <n v="2"/>
  </r>
  <r>
    <n v="2021"/>
    <s v="Guo DM"/>
    <x v="36"/>
    <s v="A Semantic Approach for Automated Rule Compliance Checking in Construction Industry"/>
    <x v="0"/>
    <n v="1"/>
  </r>
  <r>
    <n v="2020"/>
    <s v="Guo DM"/>
    <x v="37"/>
    <s v="An Approach of Automatic SPARQL Generation for BIM Data Extraction"/>
    <x v="0"/>
    <n v="1"/>
  </r>
  <r>
    <n v="2021"/>
    <s v="Wu HT"/>
    <x v="38"/>
    <s v="On-Site Construction Quality Inspection Using Blockchain and Smart Contracts"/>
    <x v="0"/>
    <n v="1"/>
  </r>
  <r>
    <n v="2021"/>
    <s v="Xue XR"/>
    <x v="39"/>
    <s v="Part-of-speech tagging of building codes empowered by deep learning and transformational rules"/>
    <x v="0"/>
    <n v="1"/>
  </r>
  <r>
    <n v="2021"/>
    <s v="Zhang RC"/>
    <x v="40"/>
    <s v="Clustering-Based Approach for Building Code Computability Analysis"/>
    <x v="0"/>
    <n v="1"/>
  </r>
  <r>
    <n v="2022"/>
    <s v="Jiang L"/>
    <x v="41"/>
    <s v="Multi-ontology fusion and rule development to facilitate automated code compliance checking using BIM and rule-based reasoning"/>
    <x v="0"/>
    <n v="0"/>
  </r>
  <r>
    <n v="2021"/>
    <s v="Li YC"/>
    <x v="42"/>
    <s v="Semiautomatic Generation of Code Ontology Using ifcOWL in Compliance Checking"/>
    <x v="0"/>
    <n v="0"/>
  </r>
  <r>
    <n v="2021"/>
    <s v="Locatelli M"/>
    <x v="43"/>
    <s v="Exploring Natural Language Processing in Construction and Integration with Building Information Modeling: A Scientometric Analysis"/>
    <x v="0"/>
    <n v="0"/>
  </r>
  <r>
    <n v="2021"/>
    <s v="Sobhkhiz S"/>
    <x v="44"/>
    <s v="Framing and Evaluating the Best Practices of IFC-Based Automated Rule Checking: A Case Study"/>
    <x v="0"/>
    <n v="0"/>
  </r>
  <r>
    <n v="2022"/>
    <s v="Xue XR"/>
    <x v="45"/>
    <s v="Semiautomated Generation of Logic Rules for Tabular Information in Building Codes to Support Automated Code Compliance Checking"/>
    <x v="0"/>
    <n v="0"/>
  </r>
  <r>
    <n v="2022"/>
    <s v="Zhong BT"/>
    <x v="46"/>
    <s v="Automatic Information Extraction from Construction Quality Inspection Regulations: A Knowledge Pattern-Based Ontological Method"/>
    <x v="0"/>
    <n v="0"/>
  </r>
  <r>
    <n v="2021"/>
    <s v="Zhou P"/>
    <x v="47"/>
    <s v="Semantic information alignment of BIMs to computer-interpretable regulations using ontologies and deep learning"/>
    <x v="0"/>
    <n v="0"/>
  </r>
  <r>
    <n v="2015"/>
    <s v="Solihin W"/>
    <x v="48"/>
    <s v="Classification of rules for automated BIM rule checking development"/>
    <x v="1"/>
    <n v="102"/>
  </r>
  <r>
    <n v="2016"/>
    <s v="Lee H"/>
    <x v="49"/>
    <s v="Translating building legislation into a computer-executable format for evaluating building permit requirements"/>
    <x v="1"/>
    <n v="33"/>
  </r>
  <r>
    <n v="2016"/>
    <s v="Preidel C"/>
    <x v="50"/>
    <s v="TOWARDS CODE COMPLIANCE CHECKING ON THE BASIS OF A VISUAL PROGRAMMING LANGUAGE"/>
    <x v="1"/>
    <n v="30"/>
  </r>
  <r>
    <n v="2016"/>
    <s v="Dimyadi J"/>
    <x v="51"/>
    <s v="Computerizing Regulatory Knowledge for Building Engineering Design"/>
    <x v="1"/>
    <n v="16"/>
  </r>
  <r>
    <n v="2016"/>
    <s v="Dimyadi J"/>
    <x v="50"/>
    <s v="MODELLING AND ACCESSING REGULATORY KNOWLEDGE FOR COMPUTER-ASSISTED COMPLIANCE AUDIT"/>
    <x v="1"/>
    <n v="16"/>
  </r>
  <r>
    <n v="2019"/>
    <s v="Kim H"/>
    <x v="52"/>
    <s v="Visual language approach to representing KBimCode-based Korea building code sentences for automated rule checking"/>
    <x v="1"/>
    <n v="15"/>
  </r>
  <r>
    <n v="2019"/>
    <s v="Lee PC"/>
    <x v="53"/>
    <s v="An Efficient Design Support System based on Automatic Rule Checking and Case-based Reasoning"/>
    <x v="1"/>
    <n v="15"/>
  </r>
  <r>
    <n v="2015"/>
    <s v="Uhm M"/>
    <x v="54"/>
    <s v="Requirements for computational rule checking of requests for proposals (RFPs) for building designs in South Korea"/>
    <x v="1"/>
    <n v="15"/>
  </r>
  <r>
    <n v="2019"/>
    <s v="Ghannad P"/>
    <x v="55"/>
    <s v="Automated BIM data validation integrating open-standard schema with visual programming language"/>
    <x v="1"/>
    <n v="13"/>
  </r>
  <r>
    <n v="2017"/>
    <s v="Seghier TE"/>
    <x v="56"/>
    <s v="Building Envelope Thermal Performance Assessment Using Visual Programming and BIM, based on ETTV requirement of Green Mark and GreenRE"/>
    <x v="1"/>
    <n v="11"/>
  </r>
  <r>
    <n v="2020"/>
    <s v="Sydora C"/>
    <x v="57"/>
    <s v="Rule-based compliance checking and generative design for building interiors using BIM"/>
    <x v="1"/>
    <n v="10"/>
  </r>
  <r>
    <n v="2016"/>
    <s v="Kumari S"/>
    <x v="58"/>
    <s v="Bottom-up GGM algorithm for constructing multilayered hierarchical gene regulatory networks that govern biological pathways or processes"/>
    <x v="1"/>
    <n v="7"/>
  </r>
  <r>
    <n v="2021"/>
    <s v="Haussler M"/>
    <x v="59"/>
    <s v="Code compliance checking of railway designs by integrating BIM, BPMN and DMN"/>
    <x v="1"/>
    <n v="6"/>
  </r>
  <r>
    <n v="2020"/>
    <s v="Soliman J"/>
    <x v="60"/>
    <s v="A semantic-based framework for automated rule checking in healthcare construction projects"/>
    <x v="1"/>
    <n v="6"/>
  </r>
  <r>
    <n v="2019"/>
    <s v="Seghier TE"/>
    <x v="61"/>
    <s v="Automation of Concrete Usage Index (CUI) assessment using computational BIM"/>
    <x v="1"/>
    <n v="5"/>
  </r>
  <r>
    <n v="2021"/>
    <s v="Amor R"/>
    <x v="62"/>
    <s v="The promise of automated compliance checking"/>
    <x v="1"/>
    <n v="4"/>
  </r>
  <r>
    <n v="2016"/>
    <s v="Park S"/>
    <x v="50"/>
    <s v="DEFINITION OF A DOMAIN-SPECIFIC LANGUAGE FOR KOREAN BUILDING ACT SENTENCES AS AN EXPLICIT COMPUTABLE FORM"/>
    <x v="1"/>
    <n v="4"/>
  </r>
  <r>
    <n v="2020"/>
    <s v="Kincelova K"/>
    <x v="63"/>
    <s v="Fire Safety in Tall Timber Building: A BIM-Based Automated Code-Checking Approach"/>
    <x v="1"/>
    <n v="2"/>
  </r>
  <r>
    <n v="2021"/>
    <s v="Soliman J"/>
    <x v="64"/>
    <s v="Automated compliance checking in healthcare building design"/>
    <x v="1"/>
    <n v="2"/>
  </r>
  <r>
    <n v="2013"/>
    <s v="McGibbney LJ"/>
    <x v="50"/>
    <s v="A COMPARATIVE STUDY TO DETERMINE A SUITABLE REPRESENTATIONAL DATA MODEL FOR UK BUILDING REGULATIONS"/>
    <x v="1"/>
    <n v="1"/>
  </r>
  <r>
    <n v="2022"/>
    <s v="Soliman J"/>
    <x v="65"/>
    <s v="Designers' perspective on the use of automation to support regulatory compliance in healthcare building projects"/>
    <x v="1"/>
    <n v="0"/>
  </r>
  <r>
    <n v="2014"/>
    <s v="Choi J"/>
    <x v="66"/>
    <s v="Development of BIM-based evacuation regulation checking system for high-rise and complex buildings"/>
    <x v="2"/>
    <n v="59"/>
  </r>
  <r>
    <n v="2015"/>
    <s v="Malsane S"/>
    <x v="67"/>
    <s v="Development of an object model for automated compliance checking"/>
    <x v="2"/>
    <n v="44"/>
  </r>
  <r>
    <n v="2018"/>
    <s v="Bloch T"/>
    <x v="68"/>
    <s v="Comparing machine learning and rule-based inferencing for semantic enrichment of BIM models"/>
    <x v="2"/>
    <n v="42"/>
  </r>
  <r>
    <n v="2015"/>
    <s v="Zhang C"/>
    <x v="50"/>
    <s v="INTEROPERABLE VALIDATION FOR IFC BUILDING MODELS USING OPEN STANDARDS"/>
    <x v="2"/>
    <n v="19"/>
  </r>
  <r>
    <n v="2018"/>
    <s v="Koo B"/>
    <x v="69"/>
    <s v="Applying novelty detection to identify model element to IFC class misclassifications on architectural and infrastructure Building Information Models"/>
    <x v="2"/>
    <n v="18"/>
  </r>
  <r>
    <n v="2018"/>
    <s v="Olsson O"/>
    <x v="70"/>
    <s v="Automation of Building Permission by Integration of BIM and Geospatial Data"/>
    <x v="2"/>
    <n v="18"/>
  </r>
  <r>
    <n v="2020"/>
    <s v="Bloch T"/>
    <x v="71"/>
    <s v="Clustering Information Types for Semantic Enrichment of Building Information Models to Support Automated Code Compliance Checking"/>
    <x v="2"/>
    <n v="7"/>
  </r>
  <r>
    <n v="2021"/>
    <s v="Koo B"/>
    <x v="72"/>
    <s v="Automatic classification of wall and door BIM element subtypes using 3D geometric deep neural networks"/>
    <x v="2"/>
    <n v="5"/>
  </r>
  <r>
    <n v="2018"/>
    <s v="Cavka HB"/>
    <x v="50"/>
    <s v="LEVELS OF BIM COMPLIANCE FOR MODEL HANDOVER"/>
    <x v="2"/>
    <n v="4"/>
  </r>
  <r>
    <n v="2012"/>
    <s v="Kim I"/>
    <x v="73"/>
    <s v="Securing design checking service for the regulation-based product design"/>
    <x v="2"/>
    <n v="4"/>
  </r>
  <r>
    <n v="2021"/>
    <s v="Amato F"/>
    <x v="74"/>
    <s v="A Security and Privacy Validation Methodology for e-Health Systems"/>
    <x v="2"/>
    <n v="3"/>
  </r>
  <r>
    <n v="2020"/>
    <s v="Kim I"/>
    <x v="75"/>
    <s v="DEVELOPMENT OF KBIM E-SUBMISSION PROTOTYPICAL SYSTEM FOR THE OPENBIM-BASED BUILDING PERMIT FRAMEWORK"/>
    <x v="2"/>
    <n v="3"/>
  </r>
  <r>
    <n v="2021"/>
    <s v="Altintas YD"/>
    <x v="76"/>
    <s v="Loose coupling of GIS and BIM data models for automated compliance checking against zoning codes"/>
    <x v="2"/>
    <n v="2"/>
  </r>
  <r>
    <n v="2021"/>
    <s v="Schranz C"/>
    <x v="77"/>
    <s v="POTENTIALS OF AUGMENTED REALITY IN A BIM BASED BUILDING SUBMISSION PROCESS"/>
    <x v="2"/>
    <n v="2"/>
  </r>
  <r>
    <n v="2020"/>
    <s v="Song J"/>
    <x v="78"/>
    <s v="Deep learning-based extraction of predicate-argument structure (PAS) in building design rule sentences"/>
    <x v="2"/>
    <n v="2"/>
  </r>
  <r>
    <n v="2021"/>
    <s v="Aydin M"/>
    <x v="79"/>
    <s v="Building Information Modeling Based Automated Building Regulation Compliance Checking Asp.net Web Software"/>
    <x v="2"/>
    <n v="0"/>
  </r>
  <r>
    <n v="2022"/>
    <s v="Gao H"/>
    <x v="80"/>
    <s v="Computational Geometric Approach for BIM Semantic Enrichment to Support Automated Underground Garage Compliance Checking"/>
    <x v="2"/>
    <n v="0"/>
  </r>
  <r>
    <n v="2021"/>
    <s v="Kovacs AT"/>
    <x v="81"/>
    <s v="BIM quality control based on requirement linked data"/>
    <x v="2"/>
    <n v="0"/>
  </r>
  <r>
    <n v="2020"/>
    <s v="Merigo L"/>
    <x v="82"/>
    <s v="Event-based control tuning of propofol and remifentanil coadministration for general anaesthesia"/>
    <x v="2"/>
    <n v="0"/>
  </r>
  <r>
    <n v="2022"/>
    <s v="Noardo F"/>
    <x v="83"/>
    <s v="p IFC models for semi-automating common planning checks for building permits"/>
    <x v="2"/>
    <n v="0"/>
  </r>
  <r>
    <n v="2014"/>
    <s v="Kim K"/>
    <x v="84"/>
    <s v="Automatic design and planning of scaffolding systems using building information modeling"/>
    <x v="3"/>
    <n v="74"/>
  </r>
  <r>
    <n v="2014"/>
    <s v="Bosche F"/>
    <x v="85"/>
    <s v="Automating surface flatness control using terrestrial laser scanning and building information models"/>
    <x v="3"/>
    <n v="73"/>
  </r>
  <r>
    <n v="2015"/>
    <s v="Wang J"/>
    <x v="86"/>
    <s v="Geotechnical and safety protective equipment planning using range point cloud data and rule checking in building information modeling"/>
    <x v="3"/>
    <n v="65"/>
  </r>
  <r>
    <n v="2013"/>
    <s v="Melzner J"/>
    <x v="87"/>
    <s v="A case study on automated safety compliance checking to assist fall protection design and planning in building information models"/>
    <x v="3"/>
    <n v="63"/>
  </r>
  <r>
    <n v="2014"/>
    <s v="Qi J"/>
    <x v="88"/>
    <s v="Use of Building Information Modeling in Design to Prevent Construction Worker Falls"/>
    <x v="3"/>
    <n v="46"/>
  </r>
  <r>
    <n v="2014"/>
    <s v="Nahangi M"/>
    <x v="89"/>
    <s v="Automated 3D compliance checking in pipe spool fabrication"/>
    <x v="3"/>
    <n v="43"/>
  </r>
  <r>
    <n v="2018"/>
    <s v="Gholizadeh P"/>
    <x v="90"/>
    <s v="Diffusion of Building Information Modeling Functions in the Construction Industry"/>
    <x v="3"/>
    <n v="40"/>
  </r>
  <r>
    <n v="2019"/>
    <s v="Yuan JF"/>
    <x v="91"/>
    <s v="Accident prevention through design (PtD): Integration of building information modeling and PtD knowledge base"/>
    <x v="3"/>
    <n v="27"/>
  </r>
  <r>
    <n v="2020"/>
    <s v="Fargnoli M"/>
    <x v="92"/>
    <s v="Building Information Modelling (BIM) to Enhance Occupational Safety in Construction Activities: Research Trends Emerging from One Decade of Studies"/>
    <x v="3"/>
    <n v="20"/>
  </r>
  <r>
    <n v="2019"/>
    <s v="Bilancia P"/>
    <x v="93"/>
    <s v="A CAD/CAE integration framework for analyzing and designing spatial compliant mechanisms via pseudo-rigid-body methods"/>
    <x v="3"/>
    <n v="18"/>
  </r>
  <r>
    <n v="2019"/>
    <s v="Khan N"/>
    <x v="94"/>
    <s v="Excavation Safety Modeling Approach Using BIM and VPL"/>
    <x v="3"/>
    <n v="17"/>
  </r>
  <r>
    <n v="2014"/>
    <s v="Fathabadi H"/>
    <x v="95"/>
    <s v="Ultra high benefits system for electric energy saving and management of lighting energy in buildings"/>
    <x v="3"/>
    <n v="13"/>
  </r>
  <r>
    <n v="2003"/>
    <s v="Chau KW"/>
    <x v="96"/>
    <s v="A coupled knowledge-based expert system for design of liquid-retaining structures"/>
    <x v="3"/>
    <n v="12"/>
  </r>
  <r>
    <n v="2019"/>
    <s v="Wang Q"/>
    <x v="97"/>
    <s v="Automatic checks from 3D point cloud data for safety regulation compliance for scaffold work platforms"/>
    <x v="3"/>
    <n v="10"/>
  </r>
  <r>
    <n v="2016"/>
    <s v="Karimidorabati S"/>
    <x v="98"/>
    <s v="Evaluation of automation levels for construction change management"/>
    <x v="3"/>
    <n v="7"/>
  </r>
  <r>
    <n v="2019"/>
    <s v="Hajdukiewicz M"/>
    <x v="99"/>
    <s v="An automated standard-based life cycle quality inspection methodology for smart precast concrete solutions in buildings"/>
    <x v="3"/>
    <n v="4"/>
  </r>
  <r>
    <n v="2013"/>
    <s v="Melzner J"/>
    <x v="50"/>
    <s v="Object-oriented safety planning of building construction by using Building Information Modeling"/>
    <x v="3"/>
    <n v="4"/>
  </r>
  <r>
    <n v="2021"/>
    <s v="Rodrigues F"/>
    <x v="100"/>
    <s v="Safety plugins for risks prevention through design resourcing BIM"/>
    <x v="3"/>
    <n v="4"/>
  </r>
  <r>
    <n v="2020"/>
    <s v="Guzman C"/>
    <x v="101"/>
    <s v="Local Estimation of Critical and Off-Peak Periods for Grid-Friendly Flexible Load Management"/>
    <x v="3"/>
    <n v="3"/>
  </r>
  <r>
    <n v="2020"/>
    <s v="Lee S"/>
    <x v="102"/>
    <s v="Optimization of Apartment-Complex Layout Planning for Daylight Accessibility in a High-Density City with a Temperate Climate"/>
    <x v="3"/>
    <n v="2"/>
  </r>
  <r>
    <n v="2020"/>
    <s v="Khan N"/>
    <x v="103"/>
    <s v="Converging Technologies for Safety Planning and Inspection Information System of Portable Firefighting Equipment"/>
    <x v="3"/>
    <n v="1"/>
  </r>
  <r>
    <n v="2020"/>
    <s v="Kim K"/>
    <x v="104"/>
    <s v="Development of the layout method for a high-rise housing complex using parametric algorithm"/>
    <x v="3"/>
    <n v="1"/>
  </r>
  <r>
    <n v="2015"/>
    <s v="Zhang D"/>
    <x v="105"/>
    <s v="Automatic fish taxonomy using evolution-constructed features for invasive species removal"/>
    <x v="3"/>
    <n v="1"/>
  </r>
  <r>
    <n v="2014"/>
    <s v="Singh R"/>
    <x v="106"/>
    <s v="Implementation of an advanced hybrid MPC-PID control system using PAT tools into a direct compaction continuous pharmaceutical tablet manufacturing pilot plant"/>
    <x v="4"/>
    <n v="65"/>
  </r>
  <r>
    <n v="2014"/>
    <s v="Schaefer C"/>
    <x v="107"/>
    <s v="A Process Analytical Technology (PAT) approach to control a new API manufacturing process: Development, validation and implementation"/>
    <x v="4"/>
    <n v="33"/>
  </r>
  <r>
    <n v="2018"/>
    <s v="Bellia L"/>
    <x v="108"/>
    <s v="University building: Energy diagnosis and refurbishment design with cost-optimal approach. Discussion about the effect of numerical modelling assumptions"/>
    <x v="4"/>
    <n v="24"/>
  </r>
  <r>
    <n v="2019"/>
    <s v="Wu YJ"/>
    <x v="109"/>
    <s v="Automated 'Eye-sight' Venetian blinds based on an embedded photometric device with real-time daylighting computing"/>
    <x v="4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3AFBB-2845-474B-AD8B-1E506C4E74E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6">
    <pivotField showAll="0"/>
    <pivotField showAll="0"/>
    <pivotField dataField="1" showAll="0">
      <items count="111">
        <item x="105"/>
        <item x="53"/>
        <item x="21"/>
        <item x="84"/>
        <item x="89"/>
        <item x="54"/>
        <item x="55"/>
        <item x="30"/>
        <item x="22"/>
        <item x="72"/>
        <item x="39"/>
        <item x="47"/>
        <item x="41"/>
        <item x="109"/>
        <item x="32"/>
        <item x="1"/>
        <item x="11"/>
        <item x="66"/>
        <item x="85"/>
        <item x="86"/>
        <item x="67"/>
        <item x="18"/>
        <item x="48"/>
        <item x="49"/>
        <item x="3"/>
        <item x="6"/>
        <item x="15"/>
        <item x="68"/>
        <item x="9"/>
        <item x="91"/>
        <item x="97"/>
        <item x="31"/>
        <item x="27"/>
        <item x="57"/>
        <item x="59"/>
        <item x="76"/>
        <item x="64"/>
        <item x="83"/>
        <item x="17"/>
        <item x="14"/>
        <item x="73"/>
        <item x="62"/>
        <item x="95"/>
        <item x="7"/>
        <item x="2"/>
        <item x="106"/>
        <item x="69"/>
        <item x="52"/>
        <item x="108"/>
        <item x="93"/>
        <item x="8"/>
        <item x="35"/>
        <item x="107"/>
        <item x="96"/>
        <item x="82"/>
        <item x="20"/>
        <item x="25"/>
        <item x="4"/>
        <item x="16"/>
        <item x="34"/>
        <item x="80"/>
        <item x="46"/>
        <item x="23"/>
        <item x="10"/>
        <item x="0"/>
        <item x="88"/>
        <item x="5"/>
        <item x="26"/>
        <item x="19"/>
        <item x="13"/>
        <item x="51"/>
        <item x="24"/>
        <item x="33"/>
        <item x="71"/>
        <item x="40"/>
        <item x="45"/>
        <item x="90"/>
        <item x="38"/>
        <item x="87"/>
        <item x="65"/>
        <item x="104"/>
        <item x="99"/>
        <item x="78"/>
        <item x="100"/>
        <item x="98"/>
        <item x="103"/>
        <item x="36"/>
        <item x="101"/>
        <item x="56"/>
        <item x="61"/>
        <item x="60"/>
        <item x="74"/>
        <item x="94"/>
        <item x="42"/>
        <item x="81"/>
        <item x="58"/>
        <item x="79"/>
        <item x="37"/>
        <item x="29"/>
        <item x="92"/>
        <item x="63"/>
        <item x="44"/>
        <item x="43"/>
        <item x="28"/>
        <item x="12"/>
        <item x="102"/>
        <item x="70"/>
        <item x="77"/>
        <item x="75"/>
        <item x="50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doi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FAFB-3C71-554C-BEB9-CA9853591779}">
  <dimension ref="A3:D9"/>
  <sheetViews>
    <sheetView workbookViewId="0">
      <selection activeCell="D8" sqref="D8"/>
    </sheetView>
  </sheetViews>
  <sheetFormatPr baseColWidth="10" defaultRowHeight="15" x14ac:dyDescent="0.2"/>
  <cols>
    <col min="1" max="1" width="12.1640625" bestFit="1" customWidth="1"/>
    <col min="2" max="2" width="10.5" bestFit="1" customWidth="1"/>
  </cols>
  <sheetData>
    <row r="3" spans="1:4" x14ac:dyDescent="0.2">
      <c r="A3" s="2" t="s">
        <v>317</v>
      </c>
      <c r="B3" t="s">
        <v>319</v>
      </c>
    </row>
    <row r="4" spans="1:4" x14ac:dyDescent="0.2">
      <c r="A4" s="3">
        <v>1</v>
      </c>
      <c r="B4" s="4">
        <v>48</v>
      </c>
      <c r="D4" t="s">
        <v>322</v>
      </c>
    </row>
    <row r="5" spans="1:4" x14ac:dyDescent="0.2">
      <c r="A5" s="3">
        <v>2</v>
      </c>
      <c r="B5" s="4">
        <v>17</v>
      </c>
      <c r="D5" t="s">
        <v>323</v>
      </c>
    </row>
    <row r="6" spans="1:4" x14ac:dyDescent="0.2">
      <c r="A6" s="3">
        <v>5</v>
      </c>
      <c r="B6" s="4">
        <v>18</v>
      </c>
      <c r="D6" t="s">
        <v>320</v>
      </c>
    </row>
    <row r="7" spans="1:4" x14ac:dyDescent="0.2">
      <c r="A7" s="3">
        <v>6</v>
      </c>
      <c r="B7" s="4">
        <v>22</v>
      </c>
      <c r="D7" t="s">
        <v>321</v>
      </c>
    </row>
    <row r="8" spans="1:4" x14ac:dyDescent="0.2">
      <c r="A8" s="3">
        <v>14</v>
      </c>
      <c r="B8" s="4">
        <v>4</v>
      </c>
      <c r="D8" t="s">
        <v>324</v>
      </c>
    </row>
    <row r="9" spans="1:4" x14ac:dyDescent="0.2">
      <c r="A9" s="3" t="s">
        <v>318</v>
      </c>
      <c r="B9" s="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zoomScale="130" zoomScaleNormal="130" workbookViewId="0">
      <selection activeCell="H2" sqref="H2"/>
    </sheetView>
  </sheetViews>
  <sheetFormatPr baseColWidth="10" defaultColWidth="8.83203125" defaultRowHeight="15" x14ac:dyDescent="0.2"/>
  <cols>
    <col min="2" max="2" width="14.5" customWidth="1"/>
    <col min="3" max="3" width="37.6640625" customWidth="1"/>
    <col min="4" max="4" width="85.5" customWidth="1"/>
    <col min="5" max="5" width="13.83203125" customWidth="1"/>
    <col min="6" max="6" width="17.5" customWidth="1"/>
    <col min="8" max="8" width="28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325</v>
      </c>
    </row>
    <row r="2" spans="1:8" x14ac:dyDescent="0.2">
      <c r="A2">
        <v>2016</v>
      </c>
      <c r="B2" t="s">
        <v>279</v>
      </c>
      <c r="C2" t="s">
        <v>286</v>
      </c>
      <c r="D2" t="s">
        <v>287</v>
      </c>
      <c r="E2">
        <v>1</v>
      </c>
      <c r="F2">
        <v>90</v>
      </c>
      <c r="G2" s="5" t="str">
        <f>HYPERLINK("https://doi.org/" &amp;C2, "link")</f>
        <v>link</v>
      </c>
      <c r="H2" t="str">
        <f>VLOOKUP(E2,Summary!A$3:D$8,4,FALSE)</f>
        <v>BIM / IFC (Model Construction Data)</v>
      </c>
    </row>
    <row r="3" spans="1:8" x14ac:dyDescent="0.2">
      <c r="A3">
        <v>2012</v>
      </c>
      <c r="B3" t="s">
        <v>293</v>
      </c>
      <c r="C3" t="s">
        <v>304</v>
      </c>
      <c r="D3" t="s">
        <v>305</v>
      </c>
      <c r="E3">
        <v>1</v>
      </c>
      <c r="F3">
        <v>67</v>
      </c>
      <c r="G3" s="5" t="str">
        <f t="shared" ref="G3:G66" si="0">HYPERLINK("https://doi.org/" &amp;C3, "link")</f>
        <v>link</v>
      </c>
      <c r="H3" t="str">
        <f>VLOOKUP(E3,Summary!A$3:D$8,4,FALSE)</f>
        <v>BIM / IFC (Model Construction Data)</v>
      </c>
    </row>
    <row r="4" spans="1:8" x14ac:dyDescent="0.2">
      <c r="A4">
        <v>2019</v>
      </c>
      <c r="B4" t="s">
        <v>258</v>
      </c>
      <c r="C4" t="s">
        <v>259</v>
      </c>
      <c r="D4" t="s">
        <v>260</v>
      </c>
      <c r="E4">
        <v>1</v>
      </c>
      <c r="F4">
        <v>63</v>
      </c>
      <c r="G4" s="5" t="str">
        <f t="shared" si="0"/>
        <v>link</v>
      </c>
      <c r="H4" t="str">
        <f>VLOOKUP(E4,Summary!A$3:D$8,4,FALSE)</f>
        <v>BIM / IFC (Model Construction Data)</v>
      </c>
    </row>
    <row r="5" spans="1:8" x14ac:dyDescent="0.2">
      <c r="A5">
        <v>2017</v>
      </c>
      <c r="B5" t="s">
        <v>279</v>
      </c>
      <c r="C5" t="s">
        <v>284</v>
      </c>
      <c r="D5" t="s">
        <v>285</v>
      </c>
      <c r="E5">
        <v>1</v>
      </c>
      <c r="F5">
        <v>57</v>
      </c>
      <c r="G5" s="5" t="str">
        <f t="shared" si="0"/>
        <v>link</v>
      </c>
      <c r="H5" t="str">
        <f>VLOOKUP(E5,Summary!A$3:D$8,4,FALSE)</f>
        <v>BIM / IFC (Model Construction Data)</v>
      </c>
    </row>
    <row r="6" spans="1:8" x14ac:dyDescent="0.2">
      <c r="A6">
        <v>2010</v>
      </c>
      <c r="B6" t="s">
        <v>234</v>
      </c>
      <c r="C6" t="s">
        <v>235</v>
      </c>
      <c r="D6" t="s">
        <v>236</v>
      </c>
      <c r="E6">
        <v>1</v>
      </c>
      <c r="F6">
        <v>55</v>
      </c>
      <c r="G6" s="5" t="str">
        <f t="shared" si="0"/>
        <v>link</v>
      </c>
      <c r="H6" t="str">
        <f>VLOOKUP(E6,Summary!A$3:D$8,4,FALSE)</f>
        <v>BIM / IFC (Model Construction Data)</v>
      </c>
    </row>
    <row r="7" spans="1:8" x14ac:dyDescent="0.2">
      <c r="A7">
        <v>2015</v>
      </c>
      <c r="B7" t="s">
        <v>279</v>
      </c>
      <c r="C7" t="s">
        <v>280</v>
      </c>
      <c r="D7" t="s">
        <v>281</v>
      </c>
      <c r="E7">
        <v>1</v>
      </c>
      <c r="F7">
        <v>46</v>
      </c>
      <c r="G7" s="5" t="str">
        <f t="shared" si="0"/>
        <v>link</v>
      </c>
      <c r="H7" t="str">
        <f>VLOOKUP(E7,Summary!A$3:D$8,4,FALSE)</f>
        <v>BIM / IFC (Model Construction Data)</v>
      </c>
    </row>
    <row r="8" spans="1:8" x14ac:dyDescent="0.2">
      <c r="A8">
        <v>2017</v>
      </c>
      <c r="B8" t="s">
        <v>308</v>
      </c>
      <c r="C8" t="s">
        <v>309</v>
      </c>
      <c r="D8" t="s">
        <v>310</v>
      </c>
      <c r="E8">
        <v>1</v>
      </c>
      <c r="F8">
        <v>46</v>
      </c>
      <c r="G8" s="5" t="str">
        <f t="shared" si="0"/>
        <v>link</v>
      </c>
      <c r="H8" t="str">
        <f>VLOOKUP(E8,Summary!A$3:D$8,4,FALSE)</f>
        <v>BIM / IFC (Model Construction Data)</v>
      </c>
    </row>
    <row r="9" spans="1:8" x14ac:dyDescent="0.2">
      <c r="A9">
        <v>2015</v>
      </c>
      <c r="B9" t="s">
        <v>18</v>
      </c>
      <c r="C9" t="s">
        <v>19</v>
      </c>
      <c r="D9" t="s">
        <v>20</v>
      </c>
      <c r="E9">
        <v>1</v>
      </c>
      <c r="F9">
        <v>45</v>
      </c>
      <c r="G9" s="5" t="str">
        <f t="shared" si="0"/>
        <v>link</v>
      </c>
      <c r="H9" t="str">
        <f>VLOOKUP(E9,Summary!A$3:D$8,4,FALSE)</f>
        <v>BIM / IFC (Model Construction Data)</v>
      </c>
    </row>
    <row r="10" spans="1:8" x14ac:dyDescent="0.2">
      <c r="A10">
        <v>2015</v>
      </c>
      <c r="B10" t="s">
        <v>149</v>
      </c>
      <c r="C10" t="s">
        <v>150</v>
      </c>
      <c r="D10" t="s">
        <v>151</v>
      </c>
      <c r="E10">
        <v>1</v>
      </c>
      <c r="F10">
        <v>45</v>
      </c>
      <c r="G10" s="5" t="str">
        <f t="shared" si="0"/>
        <v>link</v>
      </c>
      <c r="H10" t="str">
        <f>VLOOKUP(E10,Summary!A$3:D$8,4,FALSE)</f>
        <v>BIM / IFC (Model Construction Data)</v>
      </c>
    </row>
    <row r="11" spans="1:8" x14ac:dyDescent="0.2">
      <c r="A11">
        <v>2019</v>
      </c>
      <c r="B11" t="s">
        <v>293</v>
      </c>
      <c r="C11" t="s">
        <v>294</v>
      </c>
      <c r="D11" t="s">
        <v>295</v>
      </c>
      <c r="E11">
        <v>1</v>
      </c>
      <c r="F11">
        <v>43</v>
      </c>
      <c r="G11" s="5" t="str">
        <f t="shared" si="0"/>
        <v>link</v>
      </c>
      <c r="H11" t="str">
        <f>VLOOKUP(E11,Summary!A$3:D$8,4,FALSE)</f>
        <v>BIM / IFC (Model Construction Data)</v>
      </c>
    </row>
    <row r="12" spans="1:8" x14ac:dyDescent="0.2">
      <c r="A12">
        <v>2016</v>
      </c>
      <c r="B12" t="s">
        <v>198</v>
      </c>
      <c r="C12" t="s">
        <v>199</v>
      </c>
      <c r="D12" t="s">
        <v>200</v>
      </c>
      <c r="E12">
        <v>1</v>
      </c>
      <c r="F12">
        <v>42</v>
      </c>
      <c r="G12" s="5" t="str">
        <f t="shared" si="0"/>
        <v>link</v>
      </c>
      <c r="H12" t="str">
        <f>VLOOKUP(E12,Summary!A$3:D$8,4,FALSE)</f>
        <v>BIM / IFC (Model Construction Data)</v>
      </c>
    </row>
    <row r="13" spans="1:8" x14ac:dyDescent="0.2">
      <c r="A13">
        <v>2013</v>
      </c>
      <c r="B13" t="s">
        <v>155</v>
      </c>
      <c r="C13" t="s">
        <v>156</v>
      </c>
      <c r="D13" t="s">
        <v>157</v>
      </c>
      <c r="E13">
        <v>1</v>
      </c>
      <c r="F13">
        <v>32</v>
      </c>
      <c r="G13" s="5" t="str">
        <f t="shared" si="0"/>
        <v>link</v>
      </c>
      <c r="H13" t="str">
        <f>VLOOKUP(E13,Summary!A$3:D$8,4,FALSE)</f>
        <v>BIM / IFC (Model Construction Data)</v>
      </c>
    </row>
    <row r="14" spans="1:8" x14ac:dyDescent="0.2">
      <c r="A14">
        <v>2019</v>
      </c>
      <c r="B14" t="s">
        <v>170</v>
      </c>
      <c r="C14" t="s">
        <v>171</v>
      </c>
      <c r="D14" t="s">
        <v>172</v>
      </c>
      <c r="E14">
        <v>1</v>
      </c>
      <c r="F14">
        <v>30</v>
      </c>
      <c r="G14" s="5" t="str">
        <f t="shared" si="0"/>
        <v>link</v>
      </c>
      <c r="H14" t="str">
        <f>VLOOKUP(E14,Summary!A$3:D$8,4,FALSE)</f>
        <v>BIM / IFC (Model Construction Data)</v>
      </c>
    </row>
    <row r="15" spans="1:8" x14ac:dyDescent="0.2">
      <c r="A15">
        <v>2016</v>
      </c>
      <c r="B15" t="s">
        <v>279</v>
      </c>
      <c r="C15" t="s">
        <v>288</v>
      </c>
      <c r="D15" t="s">
        <v>289</v>
      </c>
      <c r="E15">
        <v>1</v>
      </c>
      <c r="F15">
        <v>29</v>
      </c>
      <c r="G15" s="5" t="str">
        <f t="shared" si="0"/>
        <v>link</v>
      </c>
      <c r="H15" t="str">
        <f>VLOOKUP(E15,Summary!A$3:D$8,4,FALSE)</f>
        <v>BIM / IFC (Model Construction Data)</v>
      </c>
    </row>
    <row r="16" spans="1:8" x14ac:dyDescent="0.2">
      <c r="A16">
        <v>2018</v>
      </c>
      <c r="B16" t="s">
        <v>293</v>
      </c>
      <c r="C16" t="s">
        <v>300</v>
      </c>
      <c r="D16" t="s">
        <v>301</v>
      </c>
      <c r="E16">
        <v>1</v>
      </c>
      <c r="F16">
        <v>29</v>
      </c>
      <c r="G16" s="5" t="str">
        <f t="shared" si="0"/>
        <v>link</v>
      </c>
      <c r="H16" t="str">
        <f>VLOOKUP(E16,Summary!A$3:D$8,4,FALSE)</f>
        <v>BIM / IFC (Model Construction Data)</v>
      </c>
    </row>
    <row r="17" spans="1:8" x14ac:dyDescent="0.2">
      <c r="A17">
        <v>2017</v>
      </c>
      <c r="B17" t="s">
        <v>90</v>
      </c>
      <c r="C17" t="s">
        <v>91</v>
      </c>
      <c r="D17" t="s">
        <v>92</v>
      </c>
      <c r="E17">
        <v>1</v>
      </c>
      <c r="F17">
        <v>26</v>
      </c>
      <c r="G17" s="5" t="str">
        <f t="shared" si="0"/>
        <v>link</v>
      </c>
      <c r="H17" t="str">
        <f>VLOOKUP(E17,Summary!A$3:D$8,4,FALSE)</f>
        <v>BIM / IFC (Model Construction Data)</v>
      </c>
    </row>
    <row r="18" spans="1:8" x14ac:dyDescent="0.2">
      <c r="A18">
        <v>2012</v>
      </c>
      <c r="B18" t="s">
        <v>170</v>
      </c>
      <c r="C18" t="s">
        <v>177</v>
      </c>
      <c r="D18" t="s">
        <v>178</v>
      </c>
      <c r="E18">
        <v>1</v>
      </c>
      <c r="F18">
        <v>25</v>
      </c>
      <c r="G18" s="5" t="str">
        <f t="shared" si="0"/>
        <v>link</v>
      </c>
      <c r="H18" t="str">
        <f>VLOOKUP(E18,Summary!A$3:D$8,4,FALSE)</f>
        <v>BIM / IFC (Model Construction Data)</v>
      </c>
    </row>
    <row r="19" spans="1:8" x14ac:dyDescent="0.2">
      <c r="A19">
        <v>2004</v>
      </c>
      <c r="B19" t="s">
        <v>268</v>
      </c>
      <c r="C19" t="s">
        <v>269</v>
      </c>
      <c r="D19" t="s">
        <v>270</v>
      </c>
      <c r="E19">
        <v>1</v>
      </c>
      <c r="F19">
        <v>25</v>
      </c>
      <c r="G19" s="5" t="str">
        <f t="shared" si="0"/>
        <v>link</v>
      </c>
      <c r="H19" t="str">
        <f>VLOOKUP(E19,Summary!A$3:D$8,4,FALSE)</f>
        <v>BIM / IFC (Model Construction Data)</v>
      </c>
    </row>
    <row r="20" spans="1:8" x14ac:dyDescent="0.2">
      <c r="A20">
        <v>2015</v>
      </c>
      <c r="B20" t="s">
        <v>293</v>
      </c>
      <c r="C20" t="s">
        <v>296</v>
      </c>
      <c r="D20" t="s">
        <v>297</v>
      </c>
      <c r="E20">
        <v>1</v>
      </c>
      <c r="F20">
        <v>23</v>
      </c>
      <c r="G20" s="5" t="str">
        <f t="shared" si="0"/>
        <v>link</v>
      </c>
      <c r="H20" t="str">
        <f>VLOOKUP(E20,Summary!A$3:D$8,4,FALSE)</f>
        <v>BIM / IFC (Model Construction Data)</v>
      </c>
    </row>
    <row r="21" spans="1:8" x14ac:dyDescent="0.2">
      <c r="A21">
        <v>2016</v>
      </c>
      <c r="B21" t="s">
        <v>308</v>
      </c>
      <c r="C21" t="s">
        <v>315</v>
      </c>
      <c r="D21" t="s">
        <v>316</v>
      </c>
      <c r="E21">
        <v>1</v>
      </c>
      <c r="F21">
        <v>21</v>
      </c>
      <c r="G21" s="5" t="str">
        <f t="shared" si="0"/>
        <v>link</v>
      </c>
      <c r="H21" t="str">
        <f>VLOOKUP(E21,Summary!A$3:D$8,4,FALSE)</f>
        <v>BIM / IFC (Model Construction Data)</v>
      </c>
    </row>
    <row r="22" spans="1:8" x14ac:dyDescent="0.2">
      <c r="A22">
        <v>1995</v>
      </c>
      <c r="B22" t="s">
        <v>51</v>
      </c>
      <c r="C22" t="s">
        <v>52</v>
      </c>
      <c r="D22" t="s">
        <v>53</v>
      </c>
      <c r="E22">
        <v>1</v>
      </c>
      <c r="F22">
        <v>20</v>
      </c>
      <c r="G22" s="5" t="str">
        <f t="shared" si="0"/>
        <v>link</v>
      </c>
      <c r="H22" t="str">
        <f>VLOOKUP(E22,Summary!A$3:D$8,4,FALSE)</f>
        <v>BIM / IFC (Model Construction Data)</v>
      </c>
    </row>
    <row r="23" spans="1:8" x14ac:dyDescent="0.2">
      <c r="A23">
        <v>2020</v>
      </c>
      <c r="B23" t="s">
        <v>293</v>
      </c>
      <c r="C23" t="s">
        <v>302</v>
      </c>
      <c r="D23" t="s">
        <v>303</v>
      </c>
      <c r="E23">
        <v>1</v>
      </c>
      <c r="F23">
        <v>20</v>
      </c>
      <c r="G23" s="5" t="str">
        <f t="shared" si="0"/>
        <v>link</v>
      </c>
      <c r="H23" t="str">
        <f>VLOOKUP(E23,Summary!A$3:D$8,4,FALSE)</f>
        <v>BIM / IFC (Model Construction Data)</v>
      </c>
    </row>
    <row r="24" spans="1:8" x14ac:dyDescent="0.2">
      <c r="A24">
        <v>2020</v>
      </c>
      <c r="B24" t="s">
        <v>293</v>
      </c>
      <c r="C24" t="s">
        <v>306</v>
      </c>
      <c r="D24" t="s">
        <v>307</v>
      </c>
      <c r="E24">
        <v>1</v>
      </c>
      <c r="F24">
        <v>18</v>
      </c>
      <c r="G24" s="5" t="str">
        <f t="shared" si="0"/>
        <v>link</v>
      </c>
      <c r="H24" t="str">
        <f>VLOOKUP(E24,Summary!A$3:D$8,4,FALSE)</f>
        <v>BIM / IFC (Model Construction Data)</v>
      </c>
    </row>
    <row r="25" spans="1:8" x14ac:dyDescent="0.2">
      <c r="A25">
        <v>2013</v>
      </c>
      <c r="B25" t="s">
        <v>195</v>
      </c>
      <c r="C25" t="s">
        <v>196</v>
      </c>
      <c r="D25" t="s">
        <v>197</v>
      </c>
      <c r="E25">
        <v>1</v>
      </c>
      <c r="F25">
        <v>17</v>
      </c>
      <c r="G25" s="5" t="str">
        <f t="shared" si="0"/>
        <v>link</v>
      </c>
      <c r="H25" t="str">
        <f>VLOOKUP(E25,Summary!A$3:D$8,4,FALSE)</f>
        <v>BIM / IFC (Model Construction Data)</v>
      </c>
    </row>
    <row r="26" spans="1:8" x14ac:dyDescent="0.2">
      <c r="A26">
        <v>2017</v>
      </c>
      <c r="B26" t="s">
        <v>279</v>
      </c>
      <c r="C26" t="s">
        <v>282</v>
      </c>
      <c r="D26" t="s">
        <v>283</v>
      </c>
      <c r="E26">
        <v>1</v>
      </c>
      <c r="F26">
        <v>17</v>
      </c>
      <c r="G26" s="5" t="str">
        <f t="shared" si="0"/>
        <v>link</v>
      </c>
      <c r="H26" t="str">
        <f>VLOOKUP(E26,Summary!A$3:D$8,4,FALSE)</f>
        <v>BIM / IFC (Model Construction Data)</v>
      </c>
    </row>
    <row r="27" spans="1:8" x14ac:dyDescent="0.2">
      <c r="A27">
        <v>1998</v>
      </c>
      <c r="B27" t="s">
        <v>84</v>
      </c>
      <c r="C27" t="s">
        <v>85</v>
      </c>
      <c r="D27" t="s">
        <v>86</v>
      </c>
      <c r="E27">
        <v>1</v>
      </c>
      <c r="F27">
        <v>16</v>
      </c>
      <c r="G27" s="5" t="str">
        <f t="shared" si="0"/>
        <v>link</v>
      </c>
      <c r="H27" t="str">
        <f>VLOOKUP(E27,Summary!A$3:D$8,4,FALSE)</f>
        <v>BIM / IFC (Model Construction Data)</v>
      </c>
    </row>
    <row r="28" spans="1:8" x14ac:dyDescent="0.2">
      <c r="A28">
        <v>2016</v>
      </c>
      <c r="B28" t="s">
        <v>308</v>
      </c>
      <c r="C28" t="s">
        <v>311</v>
      </c>
      <c r="D28" t="s">
        <v>312</v>
      </c>
      <c r="E28">
        <v>1</v>
      </c>
      <c r="F28">
        <v>14</v>
      </c>
      <c r="G28" s="5" t="str">
        <f t="shared" si="0"/>
        <v>link</v>
      </c>
      <c r="H28" t="str">
        <f>VLOOKUP(E28,Summary!A$3:D$8,4,FALSE)</f>
        <v>BIM / IFC (Model Construction Data)</v>
      </c>
    </row>
    <row r="29" spans="1:8" x14ac:dyDescent="0.2">
      <c r="A29">
        <v>2020</v>
      </c>
      <c r="B29" t="s">
        <v>237</v>
      </c>
      <c r="C29" t="s">
        <v>238</v>
      </c>
      <c r="D29" t="s">
        <v>239</v>
      </c>
      <c r="E29">
        <v>1</v>
      </c>
      <c r="F29">
        <v>13</v>
      </c>
      <c r="G29" s="5" t="str">
        <f t="shared" si="0"/>
        <v>link</v>
      </c>
      <c r="H29" t="str">
        <f>VLOOKUP(E29,Summary!A$3:D$8,4,FALSE)</f>
        <v>BIM / IFC (Model Construction Data)</v>
      </c>
    </row>
    <row r="30" spans="1:8" x14ac:dyDescent="0.2">
      <c r="A30">
        <v>2019</v>
      </c>
      <c r="B30" t="s">
        <v>170</v>
      </c>
      <c r="C30" t="s">
        <v>173</v>
      </c>
      <c r="D30" t="s">
        <v>174</v>
      </c>
      <c r="E30">
        <v>1</v>
      </c>
      <c r="F30">
        <v>12</v>
      </c>
      <c r="G30" s="5" t="str">
        <f t="shared" si="0"/>
        <v>link</v>
      </c>
      <c r="H30" t="str">
        <f>VLOOKUP(E30,Summary!A$3:D$8,4,FALSE)</f>
        <v>BIM / IFC (Model Construction Data)</v>
      </c>
    </row>
    <row r="31" spans="1:8" x14ac:dyDescent="0.2">
      <c r="A31">
        <v>2019</v>
      </c>
      <c r="B31" t="s">
        <v>96</v>
      </c>
      <c r="C31" t="s">
        <v>97</v>
      </c>
      <c r="D31" t="s">
        <v>98</v>
      </c>
      <c r="E31">
        <v>1</v>
      </c>
      <c r="F31">
        <v>10</v>
      </c>
      <c r="G31" s="5" t="str">
        <f t="shared" si="0"/>
        <v>link</v>
      </c>
      <c r="H31" t="str">
        <f>VLOOKUP(E31,Summary!A$3:D$8,4,FALSE)</f>
        <v>BIM / IFC (Model Construction Data)</v>
      </c>
    </row>
    <row r="32" spans="1:8" x14ac:dyDescent="0.2">
      <c r="A32">
        <v>2019</v>
      </c>
      <c r="B32" t="s">
        <v>255</v>
      </c>
      <c r="C32" t="s">
        <v>256</v>
      </c>
      <c r="D32" t="s">
        <v>257</v>
      </c>
      <c r="E32">
        <v>1</v>
      </c>
      <c r="F32">
        <v>10</v>
      </c>
      <c r="G32" s="5" t="str">
        <f t="shared" si="0"/>
        <v>link</v>
      </c>
      <c r="H32" t="str">
        <f>VLOOKUP(E32,Summary!A$3:D$8,4,FALSE)</f>
        <v>BIM / IFC (Model Construction Data)</v>
      </c>
    </row>
    <row r="33" spans="1:8" x14ac:dyDescent="0.2">
      <c r="A33">
        <v>2020</v>
      </c>
      <c r="B33" t="s">
        <v>18</v>
      </c>
      <c r="C33" t="s">
        <v>21</v>
      </c>
      <c r="D33" t="s">
        <v>22</v>
      </c>
      <c r="E33">
        <v>1</v>
      </c>
      <c r="F33">
        <v>5</v>
      </c>
      <c r="G33" s="5" t="str">
        <f t="shared" si="0"/>
        <v>link</v>
      </c>
      <c r="H33" t="str">
        <f>VLOOKUP(E33,Summary!A$3:D$8,4,FALSE)</f>
        <v>BIM / IFC (Model Construction Data)</v>
      </c>
    </row>
    <row r="34" spans="1:8" x14ac:dyDescent="0.2">
      <c r="A34">
        <v>2008</v>
      </c>
      <c r="B34" t="s">
        <v>48</v>
      </c>
      <c r="C34" t="s">
        <v>49</v>
      </c>
      <c r="D34" t="s">
        <v>50</v>
      </c>
      <c r="E34">
        <v>1</v>
      </c>
      <c r="F34">
        <v>5</v>
      </c>
      <c r="G34" s="5" t="str">
        <f t="shared" si="0"/>
        <v>link</v>
      </c>
      <c r="H34" t="str">
        <f>VLOOKUP(E34,Summary!A$3:D$8,4,FALSE)</f>
        <v>BIM / IFC (Model Construction Data)</v>
      </c>
    </row>
    <row r="35" spans="1:8" x14ac:dyDescent="0.2">
      <c r="A35">
        <v>2020</v>
      </c>
      <c r="B35" t="s">
        <v>261</v>
      </c>
      <c r="C35" t="s">
        <v>266</v>
      </c>
      <c r="D35" t="s">
        <v>267</v>
      </c>
      <c r="E35">
        <v>1</v>
      </c>
      <c r="F35">
        <v>5</v>
      </c>
      <c r="G35" s="5" t="str">
        <f t="shared" si="0"/>
        <v>link</v>
      </c>
      <c r="H35" t="str">
        <f>VLOOKUP(E35,Summary!A$3:D$8,4,FALSE)</f>
        <v>BIM / IFC (Model Construction Data)</v>
      </c>
    </row>
    <row r="36" spans="1:8" x14ac:dyDescent="0.2">
      <c r="A36">
        <v>2020</v>
      </c>
      <c r="B36" t="s">
        <v>170</v>
      </c>
      <c r="C36" t="s">
        <v>175</v>
      </c>
      <c r="D36" t="s">
        <v>176</v>
      </c>
      <c r="E36">
        <v>1</v>
      </c>
      <c r="F36">
        <v>4</v>
      </c>
      <c r="G36" s="5" t="str">
        <f t="shared" si="0"/>
        <v>link</v>
      </c>
      <c r="H36" t="str">
        <f>VLOOKUP(E36,Summary!A$3:D$8,4,FALSE)</f>
        <v>BIM / IFC (Model Construction Data)</v>
      </c>
    </row>
    <row r="37" spans="1:8" x14ac:dyDescent="0.2">
      <c r="A37">
        <v>2011</v>
      </c>
      <c r="B37" t="s">
        <v>45</v>
      </c>
      <c r="C37" t="s">
        <v>46</v>
      </c>
      <c r="D37" t="s">
        <v>47</v>
      </c>
      <c r="E37">
        <v>1</v>
      </c>
      <c r="F37">
        <v>2</v>
      </c>
      <c r="G37" s="5" t="str">
        <f t="shared" si="0"/>
        <v>link</v>
      </c>
      <c r="H37" t="str">
        <f>VLOOKUP(E37,Summary!A$3:D$8,4,FALSE)</f>
        <v>BIM / IFC (Model Construction Data)</v>
      </c>
    </row>
    <row r="38" spans="1:8" x14ac:dyDescent="0.2">
      <c r="A38">
        <v>2021</v>
      </c>
      <c r="B38" t="s">
        <v>73</v>
      </c>
      <c r="C38" t="s">
        <v>74</v>
      </c>
      <c r="D38" t="s">
        <v>75</v>
      </c>
      <c r="E38">
        <v>1</v>
      </c>
      <c r="F38">
        <v>1</v>
      </c>
      <c r="G38" s="5" t="str">
        <f t="shared" si="0"/>
        <v>link</v>
      </c>
      <c r="H38" t="str">
        <f>VLOOKUP(E38,Summary!A$3:D$8,4,FALSE)</f>
        <v>BIM / IFC (Model Construction Data)</v>
      </c>
    </row>
    <row r="39" spans="1:8" x14ac:dyDescent="0.2">
      <c r="A39">
        <v>2020</v>
      </c>
      <c r="B39" t="s">
        <v>73</v>
      </c>
      <c r="C39" t="s">
        <v>76</v>
      </c>
      <c r="D39" t="s">
        <v>77</v>
      </c>
      <c r="E39">
        <v>1</v>
      </c>
      <c r="F39">
        <v>1</v>
      </c>
      <c r="G39" s="5" t="str">
        <f t="shared" si="0"/>
        <v>link</v>
      </c>
      <c r="H39" t="str">
        <f>VLOOKUP(E39,Summary!A$3:D$8,4,FALSE)</f>
        <v>BIM / IFC (Model Construction Data)</v>
      </c>
    </row>
    <row r="40" spans="1:8" x14ac:dyDescent="0.2">
      <c r="A40">
        <v>2021</v>
      </c>
      <c r="B40" t="s">
        <v>249</v>
      </c>
      <c r="C40" t="s">
        <v>250</v>
      </c>
      <c r="D40" t="s">
        <v>251</v>
      </c>
      <c r="E40">
        <v>1</v>
      </c>
      <c r="F40">
        <v>1</v>
      </c>
      <c r="G40" s="5" t="str">
        <f t="shared" si="0"/>
        <v>link</v>
      </c>
      <c r="H40" t="str">
        <f>VLOOKUP(E40,Summary!A$3:D$8,4,FALSE)</f>
        <v>BIM / IFC (Model Construction Data)</v>
      </c>
    </row>
    <row r="41" spans="1:8" x14ac:dyDescent="0.2">
      <c r="A41">
        <v>2021</v>
      </c>
      <c r="B41" t="s">
        <v>261</v>
      </c>
      <c r="C41" t="s">
        <v>264</v>
      </c>
      <c r="D41" t="s">
        <v>265</v>
      </c>
      <c r="E41">
        <v>1</v>
      </c>
      <c r="F41">
        <v>1</v>
      </c>
      <c r="G41" s="5" t="str">
        <f t="shared" si="0"/>
        <v>link</v>
      </c>
      <c r="H41" t="str">
        <f>VLOOKUP(E41,Summary!A$3:D$8,4,FALSE)</f>
        <v>BIM / IFC (Model Construction Data)</v>
      </c>
    </row>
    <row r="42" spans="1:8" x14ac:dyDescent="0.2">
      <c r="A42">
        <v>2021</v>
      </c>
      <c r="B42" t="s">
        <v>290</v>
      </c>
      <c r="C42" t="s">
        <v>291</v>
      </c>
      <c r="D42" t="s">
        <v>292</v>
      </c>
      <c r="E42">
        <v>1</v>
      </c>
      <c r="F42">
        <v>1</v>
      </c>
      <c r="G42" s="5" t="str">
        <f t="shared" si="0"/>
        <v>link</v>
      </c>
      <c r="H42" t="str">
        <f>VLOOKUP(E42,Summary!A$3:D$8,4,FALSE)</f>
        <v>BIM / IFC (Model Construction Data)</v>
      </c>
    </row>
    <row r="43" spans="1:8" x14ac:dyDescent="0.2">
      <c r="A43">
        <v>2022</v>
      </c>
      <c r="B43" t="s">
        <v>93</v>
      </c>
      <c r="C43" t="s">
        <v>94</v>
      </c>
      <c r="D43" t="s">
        <v>95</v>
      </c>
      <c r="E43">
        <v>1</v>
      </c>
      <c r="F43">
        <v>0</v>
      </c>
      <c r="G43" s="5" t="str">
        <f t="shared" si="0"/>
        <v>link</v>
      </c>
      <c r="H43" t="str">
        <f>VLOOKUP(E43,Summary!A$3:D$8,4,FALSE)</f>
        <v>BIM / IFC (Model Construction Data)</v>
      </c>
    </row>
    <row r="44" spans="1:8" x14ac:dyDescent="0.2">
      <c r="A44">
        <v>2021</v>
      </c>
      <c r="B44" t="s">
        <v>143</v>
      </c>
      <c r="C44" t="s">
        <v>144</v>
      </c>
      <c r="D44" t="s">
        <v>145</v>
      </c>
      <c r="E44">
        <v>1</v>
      </c>
      <c r="F44">
        <v>0</v>
      </c>
      <c r="G44" s="5" t="str">
        <f t="shared" si="0"/>
        <v>link</v>
      </c>
      <c r="H44" t="str">
        <f>VLOOKUP(E44,Summary!A$3:D$8,4,FALSE)</f>
        <v>BIM / IFC (Model Construction Data)</v>
      </c>
    </row>
    <row r="45" spans="1:8" x14ac:dyDescent="0.2">
      <c r="A45">
        <v>2021</v>
      </c>
      <c r="B45" t="s">
        <v>146</v>
      </c>
      <c r="C45" t="s">
        <v>147</v>
      </c>
      <c r="D45" t="s">
        <v>148</v>
      </c>
      <c r="E45">
        <v>1</v>
      </c>
      <c r="F45">
        <v>0</v>
      </c>
      <c r="G45" s="5" t="str">
        <f t="shared" si="0"/>
        <v>link</v>
      </c>
      <c r="H45" t="str">
        <f>VLOOKUP(E45,Summary!A$3:D$8,4,FALSE)</f>
        <v>BIM / IFC (Model Construction Data)</v>
      </c>
    </row>
    <row r="46" spans="1:8" x14ac:dyDescent="0.2">
      <c r="A46">
        <v>2021</v>
      </c>
      <c r="B46" t="s">
        <v>215</v>
      </c>
      <c r="C46" t="s">
        <v>216</v>
      </c>
      <c r="D46" t="s">
        <v>217</v>
      </c>
      <c r="E46">
        <v>1</v>
      </c>
      <c r="F46">
        <v>0</v>
      </c>
      <c r="G46" s="5" t="str">
        <f t="shared" si="0"/>
        <v>link</v>
      </c>
      <c r="H46" t="str">
        <f>VLOOKUP(E46,Summary!A$3:D$8,4,FALSE)</f>
        <v>BIM / IFC (Model Construction Data)</v>
      </c>
    </row>
    <row r="47" spans="1:8" x14ac:dyDescent="0.2">
      <c r="A47">
        <v>2022</v>
      </c>
      <c r="B47" t="s">
        <v>261</v>
      </c>
      <c r="C47" t="s">
        <v>262</v>
      </c>
      <c r="D47" t="s">
        <v>263</v>
      </c>
      <c r="E47">
        <v>1</v>
      </c>
      <c r="F47">
        <v>0</v>
      </c>
      <c r="G47" s="5" t="str">
        <f t="shared" si="0"/>
        <v>link</v>
      </c>
      <c r="H47" t="str">
        <f>VLOOKUP(E47,Summary!A$3:D$8,4,FALSE)</f>
        <v>BIM / IFC (Model Construction Data)</v>
      </c>
    </row>
    <row r="48" spans="1:8" x14ac:dyDescent="0.2">
      <c r="A48">
        <v>2022</v>
      </c>
      <c r="B48" t="s">
        <v>293</v>
      </c>
      <c r="C48" t="s">
        <v>298</v>
      </c>
      <c r="D48" t="s">
        <v>299</v>
      </c>
      <c r="E48">
        <v>1</v>
      </c>
      <c r="F48">
        <v>0</v>
      </c>
      <c r="G48" s="5" t="str">
        <f t="shared" si="0"/>
        <v>link</v>
      </c>
      <c r="H48" t="str">
        <f>VLOOKUP(E48,Summary!A$3:D$8,4,FALSE)</f>
        <v>BIM / IFC (Model Construction Data)</v>
      </c>
    </row>
    <row r="49" spans="1:8" x14ac:dyDescent="0.2">
      <c r="A49">
        <v>2021</v>
      </c>
      <c r="B49" t="s">
        <v>308</v>
      </c>
      <c r="C49" t="s">
        <v>313</v>
      </c>
      <c r="D49" t="s">
        <v>314</v>
      </c>
      <c r="E49">
        <v>1</v>
      </c>
      <c r="F49">
        <v>0</v>
      </c>
      <c r="G49" s="5" t="str">
        <f t="shared" si="0"/>
        <v>link</v>
      </c>
      <c r="H49" t="str">
        <f>VLOOKUP(E49,Summary!A$3:D$8,4,FALSE)</f>
        <v>BIM / IFC (Model Construction Data)</v>
      </c>
    </row>
    <row r="50" spans="1:8" x14ac:dyDescent="0.2">
      <c r="A50">
        <v>2015</v>
      </c>
      <c r="B50" t="s">
        <v>218</v>
      </c>
      <c r="C50" t="s">
        <v>219</v>
      </c>
      <c r="D50" t="s">
        <v>220</v>
      </c>
      <c r="E50">
        <v>2</v>
      </c>
      <c r="F50">
        <v>102</v>
      </c>
      <c r="G50" s="5" t="str">
        <f t="shared" si="0"/>
        <v>link</v>
      </c>
      <c r="H50" t="str">
        <f>VLOOKUP(E50,Summary!A$3:D$8,4,FALSE)</f>
        <v>Regulatory Extraction (modelling regulatory data)</v>
      </c>
    </row>
    <row r="51" spans="1:8" x14ac:dyDescent="0.2">
      <c r="A51">
        <v>2016</v>
      </c>
      <c r="B51" t="s">
        <v>134</v>
      </c>
      <c r="C51" t="s">
        <v>135</v>
      </c>
      <c r="D51" t="s">
        <v>136</v>
      </c>
      <c r="E51">
        <v>2</v>
      </c>
      <c r="F51">
        <v>33</v>
      </c>
      <c r="G51" s="5" t="str">
        <f t="shared" si="0"/>
        <v>link</v>
      </c>
      <c r="H51" t="str">
        <f>VLOOKUP(E51,Summary!A$3:D$8,4,FALSE)</f>
        <v>Regulatory Extraction (modelling regulatory data)</v>
      </c>
    </row>
    <row r="52" spans="1:8" x14ac:dyDescent="0.2">
      <c r="A52">
        <v>2016</v>
      </c>
      <c r="B52" t="s">
        <v>187</v>
      </c>
      <c r="D52" t="s">
        <v>188</v>
      </c>
      <c r="E52">
        <v>2</v>
      </c>
      <c r="F52">
        <v>30</v>
      </c>
      <c r="G52" s="5" t="str">
        <f t="shared" si="0"/>
        <v>link</v>
      </c>
      <c r="H52" t="str">
        <f>VLOOKUP(E52,Summary!A$3:D$8,4,FALSE)</f>
        <v>Regulatory Extraction (modelling regulatory data)</v>
      </c>
    </row>
    <row r="53" spans="1:8" x14ac:dyDescent="0.2">
      <c r="A53">
        <v>2016</v>
      </c>
      <c r="B53" t="s">
        <v>54</v>
      </c>
      <c r="C53" t="s">
        <v>55</v>
      </c>
      <c r="D53" t="s">
        <v>56</v>
      </c>
      <c r="E53">
        <v>2</v>
      </c>
      <c r="F53">
        <v>16</v>
      </c>
      <c r="G53" s="5" t="str">
        <f t="shared" si="0"/>
        <v>link</v>
      </c>
      <c r="H53" t="str">
        <f>VLOOKUP(E53,Summary!A$3:D$8,4,FALSE)</f>
        <v>Regulatory Extraction (modelling regulatory data)</v>
      </c>
    </row>
    <row r="54" spans="1:8" x14ac:dyDescent="0.2">
      <c r="A54">
        <v>2016</v>
      </c>
      <c r="B54" t="s">
        <v>54</v>
      </c>
      <c r="D54" t="s">
        <v>57</v>
      </c>
      <c r="E54">
        <v>2</v>
      </c>
      <c r="F54">
        <v>16</v>
      </c>
      <c r="G54" s="5" t="str">
        <f t="shared" si="0"/>
        <v>link</v>
      </c>
      <c r="H54" t="str">
        <f>VLOOKUP(E54,Summary!A$3:D$8,4,FALSE)</f>
        <v>Regulatory Extraction (modelling regulatory data)</v>
      </c>
    </row>
    <row r="55" spans="1:8" x14ac:dyDescent="0.2">
      <c r="A55">
        <v>2019</v>
      </c>
      <c r="B55" t="s">
        <v>107</v>
      </c>
      <c r="C55" t="s">
        <v>108</v>
      </c>
      <c r="D55" t="s">
        <v>109</v>
      </c>
      <c r="E55">
        <v>2</v>
      </c>
      <c r="F55">
        <v>15</v>
      </c>
      <c r="G55" s="5" t="str">
        <f t="shared" si="0"/>
        <v>link</v>
      </c>
      <c r="H55" t="str">
        <f>VLOOKUP(E55,Summary!A$3:D$8,4,FALSE)</f>
        <v>Regulatory Extraction (modelling regulatory data)</v>
      </c>
    </row>
    <row r="56" spans="1:8" x14ac:dyDescent="0.2">
      <c r="A56">
        <v>2019</v>
      </c>
      <c r="B56" t="s">
        <v>137</v>
      </c>
      <c r="C56" t="s">
        <v>138</v>
      </c>
      <c r="D56" t="s">
        <v>139</v>
      </c>
      <c r="E56">
        <v>2</v>
      </c>
      <c r="F56">
        <v>15</v>
      </c>
      <c r="G56" s="5" t="str">
        <f t="shared" si="0"/>
        <v>link</v>
      </c>
      <c r="H56" t="str">
        <f>VLOOKUP(E56,Summary!A$3:D$8,4,FALSE)</f>
        <v>Regulatory Extraction (modelling regulatory data)</v>
      </c>
    </row>
    <row r="57" spans="1:8" x14ac:dyDescent="0.2">
      <c r="A57">
        <v>2015</v>
      </c>
      <c r="B57" t="s">
        <v>240</v>
      </c>
      <c r="C57" t="s">
        <v>241</v>
      </c>
      <c r="D57" t="s">
        <v>242</v>
      </c>
      <c r="E57">
        <v>2</v>
      </c>
      <c r="F57">
        <v>15</v>
      </c>
      <c r="G57" s="5" t="str">
        <f t="shared" si="0"/>
        <v>link</v>
      </c>
      <c r="H57" t="str">
        <f>VLOOKUP(E57,Summary!A$3:D$8,4,FALSE)</f>
        <v>Regulatory Extraction (modelling regulatory data)</v>
      </c>
    </row>
    <row r="58" spans="1:8" x14ac:dyDescent="0.2">
      <c r="A58">
        <v>2019</v>
      </c>
      <c r="B58" t="s">
        <v>67</v>
      </c>
      <c r="C58" t="s">
        <v>68</v>
      </c>
      <c r="D58" t="s">
        <v>69</v>
      </c>
      <c r="E58">
        <v>2</v>
      </c>
      <c r="F58">
        <v>13</v>
      </c>
      <c r="G58" s="5" t="str">
        <f t="shared" si="0"/>
        <v>link</v>
      </c>
      <c r="H58" t="str">
        <f>VLOOKUP(E58,Summary!A$3:D$8,4,FALSE)</f>
        <v>Regulatory Extraction (modelling regulatory data)</v>
      </c>
    </row>
    <row r="59" spans="1:8" x14ac:dyDescent="0.2">
      <c r="A59">
        <v>2017</v>
      </c>
      <c r="B59" t="s">
        <v>207</v>
      </c>
      <c r="C59" t="s">
        <v>208</v>
      </c>
      <c r="D59" t="s">
        <v>209</v>
      </c>
      <c r="E59">
        <v>2</v>
      </c>
      <c r="F59">
        <v>11</v>
      </c>
      <c r="G59" s="5" t="str">
        <f t="shared" si="0"/>
        <v>link</v>
      </c>
      <c r="H59" t="str">
        <f>VLOOKUP(E59,Summary!A$3:D$8,4,FALSE)</f>
        <v>Regulatory Extraction (modelling regulatory data)</v>
      </c>
    </row>
    <row r="60" spans="1:8" x14ac:dyDescent="0.2">
      <c r="A60">
        <v>2020</v>
      </c>
      <c r="B60" t="s">
        <v>231</v>
      </c>
      <c r="C60" t="s">
        <v>232</v>
      </c>
      <c r="D60" t="s">
        <v>233</v>
      </c>
      <c r="E60">
        <v>2</v>
      </c>
      <c r="F60">
        <v>10</v>
      </c>
      <c r="G60" s="5" t="str">
        <f t="shared" si="0"/>
        <v>link</v>
      </c>
      <c r="H60" t="str">
        <f>VLOOKUP(E60,Summary!A$3:D$8,4,FALSE)</f>
        <v>Regulatory Extraction (modelling regulatory data)</v>
      </c>
    </row>
    <row r="61" spans="1:8" x14ac:dyDescent="0.2">
      <c r="A61">
        <v>2016</v>
      </c>
      <c r="B61" t="s">
        <v>131</v>
      </c>
      <c r="C61" t="s">
        <v>132</v>
      </c>
      <c r="D61" t="s">
        <v>133</v>
      </c>
      <c r="E61">
        <v>2</v>
      </c>
      <c r="F61">
        <v>7</v>
      </c>
      <c r="G61" s="5" t="str">
        <f t="shared" si="0"/>
        <v>link</v>
      </c>
      <c r="H61" t="str">
        <f>VLOOKUP(E61,Summary!A$3:D$8,4,FALSE)</f>
        <v>Regulatory Extraction (modelling regulatory data)</v>
      </c>
    </row>
    <row r="62" spans="1:8" x14ac:dyDescent="0.2">
      <c r="A62">
        <v>2021</v>
      </c>
      <c r="B62" t="s">
        <v>87</v>
      </c>
      <c r="C62" t="s">
        <v>88</v>
      </c>
      <c r="D62" t="s">
        <v>89</v>
      </c>
      <c r="E62">
        <v>2</v>
      </c>
      <c r="F62">
        <v>6</v>
      </c>
      <c r="G62" s="5" t="str">
        <f t="shared" si="0"/>
        <v>link</v>
      </c>
      <c r="H62" t="str">
        <f>VLOOKUP(E62,Summary!A$3:D$8,4,FALSE)</f>
        <v>Regulatory Extraction (modelling regulatory data)</v>
      </c>
    </row>
    <row r="63" spans="1:8" x14ac:dyDescent="0.2">
      <c r="A63">
        <v>2020</v>
      </c>
      <c r="B63" t="s">
        <v>221</v>
      </c>
      <c r="C63" t="s">
        <v>226</v>
      </c>
      <c r="D63" t="s">
        <v>227</v>
      </c>
      <c r="E63">
        <v>2</v>
      </c>
      <c r="F63">
        <v>6</v>
      </c>
      <c r="G63" s="5" t="str">
        <f t="shared" si="0"/>
        <v>link</v>
      </c>
      <c r="H63" t="str">
        <f>VLOOKUP(E63,Summary!A$3:D$8,4,FALSE)</f>
        <v>Regulatory Extraction (modelling regulatory data)</v>
      </c>
    </row>
    <row r="64" spans="1:8" x14ac:dyDescent="0.2">
      <c r="A64">
        <v>2019</v>
      </c>
      <c r="B64" t="s">
        <v>207</v>
      </c>
      <c r="C64" t="s">
        <v>210</v>
      </c>
      <c r="D64" t="s">
        <v>211</v>
      </c>
      <c r="E64">
        <v>2</v>
      </c>
      <c r="F64">
        <v>5</v>
      </c>
      <c r="G64" s="5" t="str">
        <f t="shared" si="0"/>
        <v>link</v>
      </c>
      <c r="H64" t="str">
        <f>VLOOKUP(E64,Summary!A$3:D$8,4,FALSE)</f>
        <v>Regulatory Extraction (modelling regulatory data)</v>
      </c>
    </row>
    <row r="65" spans="1:8" x14ac:dyDescent="0.2">
      <c r="A65">
        <v>2021</v>
      </c>
      <c r="B65" t="s">
        <v>12</v>
      </c>
      <c r="C65" t="s">
        <v>13</v>
      </c>
      <c r="D65" t="s">
        <v>14</v>
      </c>
      <c r="E65">
        <v>2</v>
      </c>
      <c r="F65">
        <v>4</v>
      </c>
      <c r="G65" s="5" t="str">
        <f t="shared" si="0"/>
        <v>link</v>
      </c>
      <c r="H65" t="str">
        <f>VLOOKUP(E65,Summary!A$3:D$8,4,FALSE)</f>
        <v>Regulatory Extraction (modelling regulatory data)</v>
      </c>
    </row>
    <row r="66" spans="1:8" x14ac:dyDescent="0.2">
      <c r="A66">
        <v>2016</v>
      </c>
      <c r="B66" t="s">
        <v>185</v>
      </c>
      <c r="D66" t="s">
        <v>186</v>
      </c>
      <c r="E66">
        <v>2</v>
      </c>
      <c r="F66">
        <v>4</v>
      </c>
      <c r="G66" s="5" t="str">
        <f t="shared" si="0"/>
        <v>link</v>
      </c>
      <c r="H66" t="str">
        <f>VLOOKUP(E66,Summary!A$3:D$8,4,FALSE)</f>
        <v>Regulatory Extraction (modelling regulatory data)</v>
      </c>
    </row>
    <row r="67" spans="1:8" x14ac:dyDescent="0.2">
      <c r="A67">
        <v>2020</v>
      </c>
      <c r="B67" t="s">
        <v>120</v>
      </c>
      <c r="C67" t="s">
        <v>121</v>
      </c>
      <c r="D67" t="s">
        <v>122</v>
      </c>
      <c r="E67">
        <v>2</v>
      </c>
      <c r="F67">
        <v>2</v>
      </c>
      <c r="G67" s="5" t="str">
        <f t="shared" ref="G67:G117" si="1">HYPERLINK("https://doi.org/" &amp;C67, "link")</f>
        <v>link</v>
      </c>
      <c r="H67" t="str">
        <f>VLOOKUP(E67,Summary!A$3:D$8,4,FALSE)</f>
        <v>Regulatory Extraction (modelling regulatory data)</v>
      </c>
    </row>
    <row r="68" spans="1:8" x14ac:dyDescent="0.2">
      <c r="A68">
        <v>2021</v>
      </c>
      <c r="B68" t="s">
        <v>221</v>
      </c>
      <c r="C68" t="s">
        <v>222</v>
      </c>
      <c r="D68" t="s">
        <v>223</v>
      </c>
      <c r="E68">
        <v>2</v>
      </c>
      <c r="F68">
        <v>2</v>
      </c>
      <c r="G68" s="5" t="str">
        <f t="shared" si="1"/>
        <v>link</v>
      </c>
      <c r="H68" t="str">
        <f>VLOOKUP(E68,Summary!A$3:D$8,4,FALSE)</f>
        <v>Regulatory Extraction (modelling regulatory data)</v>
      </c>
    </row>
    <row r="69" spans="1:8" x14ac:dyDescent="0.2">
      <c r="A69">
        <v>2013</v>
      </c>
      <c r="B69" t="s">
        <v>158</v>
      </c>
      <c r="D69" t="s">
        <v>159</v>
      </c>
      <c r="E69">
        <v>2</v>
      </c>
      <c r="F69">
        <v>1</v>
      </c>
      <c r="G69" s="5" t="str">
        <f t="shared" si="1"/>
        <v>link</v>
      </c>
      <c r="H69" t="str">
        <f>VLOOKUP(E69,Summary!A$3:D$8,4,FALSE)</f>
        <v>Regulatory Extraction (modelling regulatory data)</v>
      </c>
    </row>
    <row r="70" spans="1:8" x14ac:dyDescent="0.2">
      <c r="A70">
        <v>2022</v>
      </c>
      <c r="B70" t="s">
        <v>221</v>
      </c>
      <c r="C70" t="s">
        <v>224</v>
      </c>
      <c r="D70" t="s">
        <v>225</v>
      </c>
      <c r="E70">
        <v>2</v>
      </c>
      <c r="F70">
        <v>0</v>
      </c>
      <c r="G70" s="5" t="str">
        <f t="shared" si="1"/>
        <v>link</v>
      </c>
      <c r="H70" t="str">
        <f>VLOOKUP(E70,Summary!A$3:D$8,4,FALSE)</f>
        <v>Regulatory Extraction (modelling regulatory data)</v>
      </c>
    </row>
    <row r="71" spans="1:8" x14ac:dyDescent="0.2">
      <c r="A71">
        <v>2014</v>
      </c>
      <c r="B71" t="s">
        <v>42</v>
      </c>
      <c r="C71" t="s">
        <v>43</v>
      </c>
      <c r="D71" t="s">
        <v>44</v>
      </c>
      <c r="E71">
        <v>5</v>
      </c>
      <c r="F71">
        <v>59</v>
      </c>
      <c r="G71" s="5" t="str">
        <f t="shared" si="1"/>
        <v>link</v>
      </c>
      <c r="H71" t="str">
        <f>VLOOKUP(E71,Summary!A$3:D$8,4,FALSE)</f>
        <v>Compliance Rule Formulation/Validation (Techniques)</v>
      </c>
    </row>
    <row r="72" spans="1:8" x14ac:dyDescent="0.2">
      <c r="A72">
        <v>2015</v>
      </c>
      <c r="B72" t="s">
        <v>152</v>
      </c>
      <c r="C72" t="s">
        <v>153</v>
      </c>
      <c r="D72" t="s">
        <v>154</v>
      </c>
      <c r="E72">
        <v>5</v>
      </c>
      <c r="F72">
        <v>44</v>
      </c>
      <c r="G72" s="5" t="str">
        <f t="shared" si="1"/>
        <v>link</v>
      </c>
      <c r="H72" t="str">
        <f>VLOOKUP(E72,Summary!A$3:D$8,4,FALSE)</f>
        <v>Compliance Rule Formulation/Validation (Techniques)</v>
      </c>
    </row>
    <row r="73" spans="1:8" x14ac:dyDescent="0.2">
      <c r="A73">
        <v>2018</v>
      </c>
      <c r="B73" t="s">
        <v>29</v>
      </c>
      <c r="C73" t="s">
        <v>32</v>
      </c>
      <c r="D73" t="s">
        <v>33</v>
      </c>
      <c r="E73">
        <v>5</v>
      </c>
      <c r="F73">
        <v>42</v>
      </c>
      <c r="G73" s="5" t="str">
        <f t="shared" si="1"/>
        <v>link</v>
      </c>
      <c r="H73" t="str">
        <f>VLOOKUP(E73,Summary!A$3:D$8,4,FALSE)</f>
        <v>Compliance Rule Formulation/Validation (Techniques)</v>
      </c>
    </row>
    <row r="74" spans="1:8" x14ac:dyDescent="0.2">
      <c r="A74">
        <v>2015</v>
      </c>
      <c r="B74" t="s">
        <v>274</v>
      </c>
      <c r="D74" t="s">
        <v>275</v>
      </c>
      <c r="E74">
        <v>5</v>
      </c>
      <c r="F74">
        <v>19</v>
      </c>
      <c r="G74" s="5" t="str">
        <f t="shared" si="1"/>
        <v>link</v>
      </c>
      <c r="H74" t="str">
        <f>VLOOKUP(E74,Summary!A$3:D$8,4,FALSE)</f>
        <v>Compliance Rule Formulation/Validation (Techniques)</v>
      </c>
    </row>
    <row r="75" spans="1:8" x14ac:dyDescent="0.2">
      <c r="A75">
        <v>2018</v>
      </c>
      <c r="B75" t="s">
        <v>123</v>
      </c>
      <c r="C75" t="s">
        <v>124</v>
      </c>
      <c r="D75" t="s">
        <v>125</v>
      </c>
      <c r="E75">
        <v>5</v>
      </c>
      <c r="F75">
        <v>18</v>
      </c>
      <c r="G75" s="5" t="str">
        <f t="shared" si="1"/>
        <v>link</v>
      </c>
      <c r="H75" t="str">
        <f>VLOOKUP(E75,Summary!A$3:D$8,4,FALSE)</f>
        <v>Compliance Rule Formulation/Validation (Techniques)</v>
      </c>
    </row>
    <row r="76" spans="1:8" x14ac:dyDescent="0.2">
      <c r="A76">
        <v>2018</v>
      </c>
      <c r="B76" t="s">
        <v>182</v>
      </c>
      <c r="C76" t="s">
        <v>183</v>
      </c>
      <c r="D76" t="s">
        <v>184</v>
      </c>
      <c r="E76">
        <v>5</v>
      </c>
      <c r="F76">
        <v>18</v>
      </c>
      <c r="G76" s="5" t="str">
        <f t="shared" si="1"/>
        <v>link</v>
      </c>
      <c r="H76" t="str">
        <f>VLOOKUP(E76,Summary!A$3:D$8,4,FALSE)</f>
        <v>Compliance Rule Formulation/Validation (Techniques)</v>
      </c>
    </row>
    <row r="77" spans="1:8" x14ac:dyDescent="0.2">
      <c r="A77">
        <v>2020</v>
      </c>
      <c r="B77" t="s">
        <v>29</v>
      </c>
      <c r="C77" t="s">
        <v>30</v>
      </c>
      <c r="D77" t="s">
        <v>31</v>
      </c>
      <c r="E77">
        <v>5</v>
      </c>
      <c r="F77">
        <v>7</v>
      </c>
      <c r="G77" s="5" t="str">
        <f t="shared" si="1"/>
        <v>link</v>
      </c>
      <c r="H77" t="str">
        <f>VLOOKUP(E77,Summary!A$3:D$8,4,FALSE)</f>
        <v>Compliance Rule Formulation/Validation (Techniques)</v>
      </c>
    </row>
    <row r="78" spans="1:8" x14ac:dyDescent="0.2">
      <c r="A78">
        <v>2021</v>
      </c>
      <c r="B78" t="s">
        <v>123</v>
      </c>
      <c r="C78" t="s">
        <v>126</v>
      </c>
      <c r="D78" t="s">
        <v>127</v>
      </c>
      <c r="E78">
        <v>5</v>
      </c>
      <c r="F78">
        <v>5</v>
      </c>
      <c r="G78" s="5" t="str">
        <f t="shared" si="1"/>
        <v>link</v>
      </c>
      <c r="H78" t="str">
        <f>VLOOKUP(E78,Summary!A$3:D$8,4,FALSE)</f>
        <v>Compliance Rule Formulation/Validation (Techniques)</v>
      </c>
    </row>
    <row r="79" spans="1:8" x14ac:dyDescent="0.2">
      <c r="A79">
        <v>2018</v>
      </c>
      <c r="B79" t="s">
        <v>37</v>
      </c>
      <c r="D79" t="s">
        <v>38</v>
      </c>
      <c r="E79">
        <v>5</v>
      </c>
      <c r="F79">
        <v>4</v>
      </c>
      <c r="G79" s="5" t="str">
        <f t="shared" si="1"/>
        <v>link</v>
      </c>
      <c r="H79" t="str">
        <f>VLOOKUP(E79,Summary!A$3:D$8,4,FALSE)</f>
        <v>Compliance Rule Formulation/Validation (Techniques)</v>
      </c>
    </row>
    <row r="80" spans="1:8" x14ac:dyDescent="0.2">
      <c r="A80">
        <v>2012</v>
      </c>
      <c r="B80" t="s">
        <v>110</v>
      </c>
      <c r="C80" t="s">
        <v>113</v>
      </c>
      <c r="D80" t="s">
        <v>114</v>
      </c>
      <c r="E80">
        <v>5</v>
      </c>
      <c r="F80">
        <v>4</v>
      </c>
      <c r="G80" s="5" t="str">
        <f t="shared" si="1"/>
        <v>link</v>
      </c>
      <c r="H80" t="str">
        <f>VLOOKUP(E80,Summary!A$3:D$8,4,FALSE)</f>
        <v>Compliance Rule Formulation/Validation (Techniques)</v>
      </c>
    </row>
    <row r="81" spans="1:8" x14ac:dyDescent="0.2">
      <c r="A81">
        <v>2021</v>
      </c>
      <c r="B81" t="s">
        <v>9</v>
      </c>
      <c r="C81" t="s">
        <v>10</v>
      </c>
      <c r="D81" t="s">
        <v>11</v>
      </c>
      <c r="E81">
        <v>5</v>
      </c>
      <c r="F81">
        <v>3</v>
      </c>
      <c r="G81" s="5" t="str">
        <f t="shared" si="1"/>
        <v>link</v>
      </c>
      <c r="H81" t="str">
        <f>VLOOKUP(E81,Summary!A$3:D$8,4,FALSE)</f>
        <v>Compliance Rule Formulation/Validation (Techniques)</v>
      </c>
    </row>
    <row r="82" spans="1:8" x14ac:dyDescent="0.2">
      <c r="A82">
        <v>2020</v>
      </c>
      <c r="B82" t="s">
        <v>110</v>
      </c>
      <c r="C82" t="s">
        <v>111</v>
      </c>
      <c r="D82" t="s">
        <v>112</v>
      </c>
      <c r="E82">
        <v>5</v>
      </c>
      <c r="F82">
        <v>3</v>
      </c>
      <c r="G82" s="5" t="str">
        <f t="shared" si="1"/>
        <v>link</v>
      </c>
      <c r="H82" t="str">
        <f>VLOOKUP(E82,Summary!A$3:D$8,4,FALSE)</f>
        <v>Compliance Rule Formulation/Validation (Techniques)</v>
      </c>
    </row>
    <row r="83" spans="1:8" x14ac:dyDescent="0.2">
      <c r="A83">
        <v>2021</v>
      </c>
      <c r="B83" t="s">
        <v>6</v>
      </c>
      <c r="C83" t="s">
        <v>7</v>
      </c>
      <c r="D83" t="s">
        <v>8</v>
      </c>
      <c r="E83">
        <v>5</v>
      </c>
      <c r="F83">
        <v>2</v>
      </c>
      <c r="G83" s="5" t="str">
        <f t="shared" si="1"/>
        <v>link</v>
      </c>
      <c r="H83" t="str">
        <f>VLOOKUP(E83,Summary!A$3:D$8,4,FALSE)</f>
        <v>Compliance Rule Formulation/Validation (Techniques)</v>
      </c>
    </row>
    <row r="84" spans="1:8" x14ac:dyDescent="0.2">
      <c r="A84">
        <v>2021</v>
      </c>
      <c r="B84" t="s">
        <v>204</v>
      </c>
      <c r="C84" t="s">
        <v>205</v>
      </c>
      <c r="D84" t="s">
        <v>206</v>
      </c>
      <c r="E84">
        <v>5</v>
      </c>
      <c r="F84">
        <v>2</v>
      </c>
      <c r="G84" s="5" t="str">
        <f t="shared" si="1"/>
        <v>link</v>
      </c>
      <c r="H84" t="str">
        <f>VLOOKUP(E84,Summary!A$3:D$8,4,FALSE)</f>
        <v>Compliance Rule Formulation/Validation (Techniques)</v>
      </c>
    </row>
    <row r="85" spans="1:8" x14ac:dyDescent="0.2">
      <c r="A85">
        <v>2020</v>
      </c>
      <c r="B85" t="s">
        <v>228</v>
      </c>
      <c r="C85" t="s">
        <v>229</v>
      </c>
      <c r="D85" t="s">
        <v>230</v>
      </c>
      <c r="E85">
        <v>5</v>
      </c>
      <c r="F85">
        <v>2</v>
      </c>
      <c r="G85" s="5" t="str">
        <f t="shared" si="1"/>
        <v>link</v>
      </c>
      <c r="H85" t="str">
        <f>VLOOKUP(E85,Summary!A$3:D$8,4,FALSE)</f>
        <v>Compliance Rule Formulation/Validation (Techniques)</v>
      </c>
    </row>
    <row r="86" spans="1:8" x14ac:dyDescent="0.2">
      <c r="A86">
        <v>2021</v>
      </c>
      <c r="B86" t="s">
        <v>15</v>
      </c>
      <c r="C86" t="s">
        <v>16</v>
      </c>
      <c r="D86" t="s">
        <v>17</v>
      </c>
      <c r="E86">
        <v>5</v>
      </c>
      <c r="F86">
        <v>0</v>
      </c>
      <c r="G86" s="5" t="str">
        <f t="shared" si="1"/>
        <v>link</v>
      </c>
      <c r="H86" t="str">
        <f>VLOOKUP(E86,Summary!A$3:D$8,4,FALSE)</f>
        <v>Compliance Rule Formulation/Validation (Techniques)</v>
      </c>
    </row>
    <row r="87" spans="1:8" x14ac:dyDescent="0.2">
      <c r="A87">
        <v>2022</v>
      </c>
      <c r="B87" t="s">
        <v>64</v>
      </c>
      <c r="C87" t="s">
        <v>65</v>
      </c>
      <c r="D87" t="s">
        <v>66</v>
      </c>
      <c r="E87">
        <v>5</v>
      </c>
      <c r="F87">
        <v>0</v>
      </c>
      <c r="G87" s="5" t="str">
        <f t="shared" si="1"/>
        <v>link</v>
      </c>
      <c r="H87" t="str">
        <f>VLOOKUP(E87,Summary!A$3:D$8,4,FALSE)</f>
        <v>Compliance Rule Formulation/Validation (Techniques)</v>
      </c>
    </row>
    <row r="88" spans="1:8" x14ac:dyDescent="0.2">
      <c r="A88">
        <v>2021</v>
      </c>
      <c r="B88" t="s">
        <v>128</v>
      </c>
      <c r="C88" t="s">
        <v>129</v>
      </c>
      <c r="D88" t="s">
        <v>130</v>
      </c>
      <c r="E88">
        <v>5</v>
      </c>
      <c r="F88">
        <v>0</v>
      </c>
      <c r="G88" s="5" t="str">
        <f t="shared" si="1"/>
        <v>link</v>
      </c>
      <c r="H88" t="str">
        <f>VLOOKUP(E88,Summary!A$3:D$8,4,FALSE)</f>
        <v>Compliance Rule Formulation/Validation (Techniques)</v>
      </c>
    </row>
    <row r="89" spans="1:8" x14ac:dyDescent="0.2">
      <c r="A89">
        <v>2020</v>
      </c>
      <c r="B89" t="s">
        <v>164</v>
      </c>
      <c r="C89" t="s">
        <v>165</v>
      </c>
      <c r="D89" t="s">
        <v>166</v>
      </c>
      <c r="E89">
        <v>5</v>
      </c>
      <c r="F89">
        <v>0</v>
      </c>
      <c r="G89" s="5" t="str">
        <f t="shared" si="1"/>
        <v>link</v>
      </c>
      <c r="H89" t="str">
        <f>VLOOKUP(E89,Summary!A$3:D$8,4,FALSE)</f>
        <v>Compliance Rule Formulation/Validation (Techniques)</v>
      </c>
    </row>
    <row r="90" spans="1:8" x14ac:dyDescent="0.2">
      <c r="A90">
        <v>2022</v>
      </c>
      <c r="B90" t="s">
        <v>179</v>
      </c>
      <c r="C90" t="s">
        <v>180</v>
      </c>
      <c r="D90" t="s">
        <v>181</v>
      </c>
      <c r="E90">
        <v>5</v>
      </c>
      <c r="F90">
        <v>0</v>
      </c>
      <c r="G90" s="5" t="str">
        <f t="shared" si="1"/>
        <v>link</v>
      </c>
      <c r="H90" t="str">
        <f>VLOOKUP(E90,Summary!A$3:D$8,4,FALSE)</f>
        <v>Compliance Rule Formulation/Validation (Techniques)</v>
      </c>
    </row>
    <row r="91" spans="1:8" x14ac:dyDescent="0.2">
      <c r="A91">
        <v>2014</v>
      </c>
      <c r="B91" t="s">
        <v>115</v>
      </c>
      <c r="C91" t="s">
        <v>116</v>
      </c>
      <c r="D91" t="s">
        <v>117</v>
      </c>
      <c r="E91">
        <v>6</v>
      </c>
      <c r="F91">
        <v>74</v>
      </c>
      <c r="G91" s="5" t="str">
        <f t="shared" si="1"/>
        <v>link</v>
      </c>
      <c r="H91" t="str">
        <f>VLOOKUP(E91,Summary!A$3:D$8,4,FALSE)</f>
        <v>Safety and specific applications</v>
      </c>
    </row>
    <row r="92" spans="1:8" x14ac:dyDescent="0.2">
      <c r="A92">
        <v>2014</v>
      </c>
      <c r="B92" t="s">
        <v>34</v>
      </c>
      <c r="C92" t="s">
        <v>35</v>
      </c>
      <c r="D92" t="s">
        <v>36</v>
      </c>
      <c r="E92">
        <v>6</v>
      </c>
      <c r="F92">
        <v>73</v>
      </c>
      <c r="G92" s="5" t="str">
        <f t="shared" si="1"/>
        <v>link</v>
      </c>
      <c r="H92" t="str">
        <f>VLOOKUP(E92,Summary!A$3:D$8,4,FALSE)</f>
        <v>Safety and specific applications</v>
      </c>
    </row>
    <row r="93" spans="1:8" x14ac:dyDescent="0.2">
      <c r="A93">
        <v>2015</v>
      </c>
      <c r="B93" t="s">
        <v>243</v>
      </c>
      <c r="C93" t="s">
        <v>244</v>
      </c>
      <c r="D93" t="s">
        <v>245</v>
      </c>
      <c r="E93">
        <v>6</v>
      </c>
      <c r="F93">
        <v>65</v>
      </c>
      <c r="G93" s="5" t="str">
        <f t="shared" si="1"/>
        <v>link</v>
      </c>
      <c r="H93" t="str">
        <f>VLOOKUP(E93,Summary!A$3:D$8,4,FALSE)</f>
        <v>Safety and specific applications</v>
      </c>
    </row>
    <row r="94" spans="1:8" x14ac:dyDescent="0.2">
      <c r="A94">
        <v>2013</v>
      </c>
      <c r="B94" t="s">
        <v>160</v>
      </c>
      <c r="C94" t="s">
        <v>162</v>
      </c>
      <c r="D94" t="s">
        <v>163</v>
      </c>
      <c r="E94">
        <v>6</v>
      </c>
      <c r="F94">
        <v>63</v>
      </c>
      <c r="G94" s="5" t="str">
        <f t="shared" si="1"/>
        <v>link</v>
      </c>
      <c r="H94" t="str">
        <f>VLOOKUP(E94,Summary!A$3:D$8,4,FALSE)</f>
        <v>Safety and specific applications</v>
      </c>
    </row>
    <row r="95" spans="1:8" x14ac:dyDescent="0.2">
      <c r="A95">
        <v>2014</v>
      </c>
      <c r="B95" t="s">
        <v>189</v>
      </c>
      <c r="C95" t="s">
        <v>190</v>
      </c>
      <c r="D95" t="s">
        <v>191</v>
      </c>
      <c r="E95">
        <v>6</v>
      </c>
      <c r="F95">
        <v>46</v>
      </c>
      <c r="G95" s="5" t="str">
        <f t="shared" si="1"/>
        <v>link</v>
      </c>
      <c r="H95" t="str">
        <f>VLOOKUP(E95,Summary!A$3:D$8,4,FALSE)</f>
        <v>Safety and specific applications</v>
      </c>
    </row>
    <row r="96" spans="1:8" x14ac:dyDescent="0.2">
      <c r="A96">
        <v>2014</v>
      </c>
      <c r="B96" t="s">
        <v>167</v>
      </c>
      <c r="C96" t="s">
        <v>168</v>
      </c>
      <c r="D96" t="s">
        <v>169</v>
      </c>
      <c r="E96">
        <v>6</v>
      </c>
      <c r="F96">
        <v>43</v>
      </c>
      <c r="G96" s="5" t="str">
        <f t="shared" si="1"/>
        <v>link</v>
      </c>
      <c r="H96" t="str">
        <f>VLOOKUP(E96,Summary!A$3:D$8,4,FALSE)</f>
        <v>Safety and specific applications</v>
      </c>
    </row>
    <row r="97" spans="1:8" x14ac:dyDescent="0.2">
      <c r="A97">
        <v>2018</v>
      </c>
      <c r="B97" t="s">
        <v>70</v>
      </c>
      <c r="C97" t="s">
        <v>71</v>
      </c>
      <c r="D97" t="s">
        <v>72</v>
      </c>
      <c r="E97">
        <v>6</v>
      </c>
      <c r="F97">
        <v>40</v>
      </c>
      <c r="G97" s="5" t="str">
        <f t="shared" si="1"/>
        <v>link</v>
      </c>
      <c r="H97" t="str">
        <f>VLOOKUP(E97,Summary!A$3:D$8,4,FALSE)</f>
        <v>Safety and specific applications</v>
      </c>
    </row>
    <row r="98" spans="1:8" x14ac:dyDescent="0.2">
      <c r="A98">
        <v>2019</v>
      </c>
      <c r="B98" t="s">
        <v>271</v>
      </c>
      <c r="C98" t="s">
        <v>272</v>
      </c>
      <c r="D98" t="s">
        <v>273</v>
      </c>
      <c r="E98">
        <v>6</v>
      </c>
      <c r="F98">
        <v>27</v>
      </c>
      <c r="G98" s="5" t="str">
        <f t="shared" si="1"/>
        <v>link</v>
      </c>
      <c r="H98" t="str">
        <f>VLOOKUP(E98,Summary!A$3:D$8,4,FALSE)</f>
        <v>Safety and specific applications</v>
      </c>
    </row>
    <row r="99" spans="1:8" x14ac:dyDescent="0.2">
      <c r="A99">
        <v>2020</v>
      </c>
      <c r="B99" t="s">
        <v>58</v>
      </c>
      <c r="C99" t="s">
        <v>59</v>
      </c>
      <c r="D99" t="s">
        <v>60</v>
      </c>
      <c r="E99">
        <v>6</v>
      </c>
      <c r="F99">
        <v>20</v>
      </c>
      <c r="G99" s="5" t="str">
        <f t="shared" si="1"/>
        <v>link</v>
      </c>
      <c r="H99" t="str">
        <f>VLOOKUP(E99,Summary!A$3:D$8,4,FALSE)</f>
        <v>Safety and specific applications</v>
      </c>
    </row>
    <row r="100" spans="1:8" x14ac:dyDescent="0.2">
      <c r="A100">
        <v>2019</v>
      </c>
      <c r="B100" t="s">
        <v>26</v>
      </c>
      <c r="C100" t="s">
        <v>27</v>
      </c>
      <c r="D100" t="s">
        <v>28</v>
      </c>
      <c r="E100">
        <v>6</v>
      </c>
      <c r="F100">
        <v>18</v>
      </c>
      <c r="G100" s="5" t="str">
        <f t="shared" si="1"/>
        <v>link</v>
      </c>
      <c r="H100" t="str">
        <f>VLOOKUP(E100,Summary!A$3:D$8,4,FALSE)</f>
        <v>Safety and specific applications</v>
      </c>
    </row>
    <row r="101" spans="1:8" x14ac:dyDescent="0.2">
      <c r="A101">
        <v>2019</v>
      </c>
      <c r="B101" t="s">
        <v>102</v>
      </c>
      <c r="C101" t="s">
        <v>103</v>
      </c>
      <c r="D101" t="s">
        <v>104</v>
      </c>
      <c r="E101">
        <v>6</v>
      </c>
      <c r="F101">
        <v>17</v>
      </c>
      <c r="G101" s="5" t="str">
        <f t="shared" si="1"/>
        <v>link</v>
      </c>
      <c r="H101" t="str">
        <f>VLOOKUP(E101,Summary!A$3:D$8,4,FALSE)</f>
        <v>Safety and specific applications</v>
      </c>
    </row>
    <row r="102" spans="1:8" x14ac:dyDescent="0.2">
      <c r="A102">
        <v>2014</v>
      </c>
      <c r="B102" t="s">
        <v>61</v>
      </c>
      <c r="C102" t="s">
        <v>62</v>
      </c>
      <c r="D102" t="s">
        <v>63</v>
      </c>
      <c r="E102">
        <v>6</v>
      </c>
      <c r="F102">
        <v>13</v>
      </c>
      <c r="G102" s="5" t="str">
        <f t="shared" si="1"/>
        <v>link</v>
      </c>
      <c r="H102" t="str">
        <f>VLOOKUP(E102,Summary!A$3:D$8,4,FALSE)</f>
        <v>Safety and specific applications</v>
      </c>
    </row>
    <row r="103" spans="1:8" x14ac:dyDescent="0.2">
      <c r="A103">
        <v>2003</v>
      </c>
      <c r="B103" t="s">
        <v>39</v>
      </c>
      <c r="C103" t="s">
        <v>40</v>
      </c>
      <c r="D103" t="s">
        <v>41</v>
      </c>
      <c r="E103">
        <v>6</v>
      </c>
      <c r="F103">
        <v>12</v>
      </c>
      <c r="G103" s="5" t="str">
        <f t="shared" si="1"/>
        <v>link</v>
      </c>
      <c r="H103" t="str">
        <f>VLOOKUP(E103,Summary!A$3:D$8,4,FALSE)</f>
        <v>Safety and specific applications</v>
      </c>
    </row>
    <row r="104" spans="1:8" x14ac:dyDescent="0.2">
      <c r="A104">
        <v>2019</v>
      </c>
      <c r="B104" t="s">
        <v>246</v>
      </c>
      <c r="C104" t="s">
        <v>247</v>
      </c>
      <c r="D104" t="s">
        <v>248</v>
      </c>
      <c r="E104">
        <v>6</v>
      </c>
      <c r="F104">
        <v>10</v>
      </c>
      <c r="G104" s="5" t="str">
        <f t="shared" si="1"/>
        <v>link</v>
      </c>
      <c r="H104" t="str">
        <f>VLOOKUP(E104,Summary!A$3:D$8,4,FALSE)</f>
        <v>Safety and specific applications</v>
      </c>
    </row>
    <row r="105" spans="1:8" x14ac:dyDescent="0.2">
      <c r="A105">
        <v>2016</v>
      </c>
      <c r="B105" t="s">
        <v>99</v>
      </c>
      <c r="C105" t="s">
        <v>100</v>
      </c>
      <c r="D105" t="s">
        <v>101</v>
      </c>
      <c r="E105">
        <v>6</v>
      </c>
      <c r="F105">
        <v>7</v>
      </c>
      <c r="G105" s="5" t="str">
        <f t="shared" si="1"/>
        <v>link</v>
      </c>
      <c r="H105" t="str">
        <f>VLOOKUP(E105,Summary!A$3:D$8,4,FALSE)</f>
        <v>Safety and specific applications</v>
      </c>
    </row>
    <row r="106" spans="1:8" x14ac:dyDescent="0.2">
      <c r="A106">
        <v>2019</v>
      </c>
      <c r="B106" t="s">
        <v>81</v>
      </c>
      <c r="C106" t="s">
        <v>82</v>
      </c>
      <c r="D106" t="s">
        <v>83</v>
      </c>
      <c r="E106">
        <v>6</v>
      </c>
      <c r="F106">
        <v>4</v>
      </c>
      <c r="G106" s="5" t="str">
        <f t="shared" si="1"/>
        <v>link</v>
      </c>
      <c r="H106" t="str">
        <f>VLOOKUP(E106,Summary!A$3:D$8,4,FALSE)</f>
        <v>Safety and specific applications</v>
      </c>
    </row>
    <row r="107" spans="1:8" x14ac:dyDescent="0.2">
      <c r="A107">
        <v>2013</v>
      </c>
      <c r="B107" t="s">
        <v>160</v>
      </c>
      <c r="D107" t="s">
        <v>161</v>
      </c>
      <c r="E107">
        <v>6</v>
      </c>
      <c r="F107">
        <v>4</v>
      </c>
      <c r="G107" s="5" t="str">
        <f t="shared" si="1"/>
        <v>link</v>
      </c>
      <c r="H107" t="str">
        <f>VLOOKUP(E107,Summary!A$3:D$8,4,FALSE)</f>
        <v>Safety and specific applications</v>
      </c>
    </row>
    <row r="108" spans="1:8" x14ac:dyDescent="0.2">
      <c r="A108">
        <v>2021</v>
      </c>
      <c r="B108" t="s">
        <v>192</v>
      </c>
      <c r="C108" t="s">
        <v>193</v>
      </c>
      <c r="D108" t="s">
        <v>194</v>
      </c>
      <c r="E108">
        <v>6</v>
      </c>
      <c r="F108">
        <v>4</v>
      </c>
      <c r="G108" s="5" t="str">
        <f t="shared" si="1"/>
        <v>link</v>
      </c>
      <c r="H108" t="str">
        <f>VLOOKUP(E108,Summary!A$3:D$8,4,FALSE)</f>
        <v>Safety and specific applications</v>
      </c>
    </row>
    <row r="109" spans="1:8" x14ac:dyDescent="0.2">
      <c r="A109">
        <v>2020</v>
      </c>
      <c r="B109" t="s">
        <v>78</v>
      </c>
      <c r="C109" t="s">
        <v>79</v>
      </c>
      <c r="D109" t="s">
        <v>80</v>
      </c>
      <c r="E109">
        <v>6</v>
      </c>
      <c r="F109">
        <v>3</v>
      </c>
      <c r="G109" s="5" t="str">
        <f t="shared" si="1"/>
        <v>link</v>
      </c>
      <c r="H109" t="str">
        <f>VLOOKUP(E109,Summary!A$3:D$8,4,FALSE)</f>
        <v>Safety and specific applications</v>
      </c>
    </row>
    <row r="110" spans="1:8" x14ac:dyDescent="0.2">
      <c r="A110">
        <v>2020</v>
      </c>
      <c r="B110" t="s">
        <v>140</v>
      </c>
      <c r="C110" t="s">
        <v>141</v>
      </c>
      <c r="D110" t="s">
        <v>142</v>
      </c>
      <c r="E110">
        <v>6</v>
      </c>
      <c r="F110">
        <v>2</v>
      </c>
      <c r="G110" s="5" t="str">
        <f t="shared" si="1"/>
        <v>link</v>
      </c>
      <c r="H110" t="str">
        <f>VLOOKUP(E110,Summary!A$3:D$8,4,FALSE)</f>
        <v>Safety and specific applications</v>
      </c>
    </row>
    <row r="111" spans="1:8" x14ac:dyDescent="0.2">
      <c r="A111">
        <v>2020</v>
      </c>
      <c r="B111" t="s">
        <v>102</v>
      </c>
      <c r="C111" t="s">
        <v>105</v>
      </c>
      <c r="D111" t="s">
        <v>106</v>
      </c>
      <c r="E111">
        <v>6</v>
      </c>
      <c r="F111">
        <v>1</v>
      </c>
      <c r="G111" s="5" t="str">
        <f t="shared" si="1"/>
        <v>link</v>
      </c>
      <c r="H111" t="str">
        <f>VLOOKUP(E111,Summary!A$3:D$8,4,FALSE)</f>
        <v>Safety and specific applications</v>
      </c>
    </row>
    <row r="112" spans="1:8" x14ac:dyDescent="0.2">
      <c r="A112">
        <v>2020</v>
      </c>
      <c r="B112" t="s">
        <v>115</v>
      </c>
      <c r="C112" t="s">
        <v>118</v>
      </c>
      <c r="D112" t="s">
        <v>119</v>
      </c>
      <c r="E112">
        <v>6</v>
      </c>
      <c r="F112">
        <v>1</v>
      </c>
      <c r="G112" s="5" t="str">
        <f t="shared" si="1"/>
        <v>link</v>
      </c>
      <c r="H112" t="str">
        <f>VLOOKUP(E112,Summary!A$3:D$8,4,FALSE)</f>
        <v>Safety and specific applications</v>
      </c>
    </row>
    <row r="113" spans="1:8" x14ac:dyDescent="0.2">
      <c r="A113">
        <v>2015</v>
      </c>
      <c r="B113" t="s">
        <v>276</v>
      </c>
      <c r="C113" t="s">
        <v>277</v>
      </c>
      <c r="D113" t="s">
        <v>278</v>
      </c>
      <c r="E113">
        <v>6</v>
      </c>
      <c r="F113">
        <v>1</v>
      </c>
      <c r="G113" s="5" t="str">
        <f t="shared" si="1"/>
        <v>link</v>
      </c>
      <c r="H113" t="str">
        <f>VLOOKUP(E113,Summary!A$3:D$8,4,FALSE)</f>
        <v>Safety and specific applications</v>
      </c>
    </row>
    <row r="114" spans="1:8" x14ac:dyDescent="0.2">
      <c r="A114">
        <v>2014</v>
      </c>
      <c r="B114" t="s">
        <v>212</v>
      </c>
      <c r="C114" t="s">
        <v>213</v>
      </c>
      <c r="D114" t="s">
        <v>214</v>
      </c>
      <c r="E114">
        <v>14</v>
      </c>
      <c r="F114">
        <v>65</v>
      </c>
      <c r="G114" s="5" t="str">
        <f t="shared" si="1"/>
        <v>link</v>
      </c>
      <c r="H114" t="str">
        <f>VLOOKUP(E114,Summary!A$3:D$8,4,FALSE)</f>
        <v>???</v>
      </c>
    </row>
    <row r="115" spans="1:8" x14ac:dyDescent="0.2">
      <c r="A115">
        <v>2014</v>
      </c>
      <c r="B115" t="s">
        <v>201</v>
      </c>
      <c r="C115" t="s">
        <v>202</v>
      </c>
      <c r="D115" t="s">
        <v>203</v>
      </c>
      <c r="E115">
        <v>14</v>
      </c>
      <c r="F115">
        <v>33</v>
      </c>
      <c r="G115" s="5" t="str">
        <f t="shared" si="1"/>
        <v>link</v>
      </c>
      <c r="H115" t="str">
        <f>VLOOKUP(E115,Summary!A$3:D$8,4,FALSE)</f>
        <v>???</v>
      </c>
    </row>
    <row r="116" spans="1:8" x14ac:dyDescent="0.2">
      <c r="A116">
        <v>2018</v>
      </c>
      <c r="B116" t="s">
        <v>23</v>
      </c>
      <c r="C116" t="s">
        <v>24</v>
      </c>
      <c r="D116" t="s">
        <v>25</v>
      </c>
      <c r="E116">
        <v>14</v>
      </c>
      <c r="F116">
        <v>24</v>
      </c>
      <c r="G116" s="5" t="str">
        <f t="shared" si="1"/>
        <v>link</v>
      </c>
      <c r="H116" t="str">
        <f>VLOOKUP(E116,Summary!A$3:D$8,4,FALSE)</f>
        <v>???</v>
      </c>
    </row>
    <row r="117" spans="1:8" x14ac:dyDescent="0.2">
      <c r="A117">
        <v>2019</v>
      </c>
      <c r="B117" t="s">
        <v>252</v>
      </c>
      <c r="C117" t="s">
        <v>253</v>
      </c>
      <c r="D117" t="s">
        <v>254</v>
      </c>
      <c r="E117">
        <v>14</v>
      </c>
      <c r="F117">
        <v>5</v>
      </c>
      <c r="G117" s="5" t="str">
        <f t="shared" si="1"/>
        <v>link</v>
      </c>
      <c r="H117" t="str">
        <f>VLOOKUP(E117,Summary!A$3:D$8,4,FALSE)</f>
        <v>???</v>
      </c>
    </row>
  </sheetData>
  <autoFilter ref="A1:F117" xr:uid="{00000000-0001-0000-0000-000000000000}">
    <sortState xmlns:xlrd2="http://schemas.microsoft.com/office/spreadsheetml/2017/richdata2" ref="A2:F117">
      <sortCondition ref="E2:E117"/>
      <sortCondition descending="1" ref="F2:F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Sun</cp:lastModifiedBy>
  <dcterms:created xsi:type="dcterms:W3CDTF">2022-10-24T01:19:26Z</dcterms:created>
  <dcterms:modified xsi:type="dcterms:W3CDTF">2022-10-24T02:51:14Z</dcterms:modified>
</cp:coreProperties>
</file>