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shi_Ciel\Documents\"/>
    </mc:Choice>
  </mc:AlternateContent>
  <xr:revisionPtr revIDLastSave="0" documentId="8_{0ADCA730-EFFC-4B86-804C-184550EE8D8F}" xr6:coauthVersionLast="47" xr6:coauthVersionMax="47" xr10:uidLastSave="{00000000-0000-0000-0000-000000000000}"/>
  <bookViews>
    <workbookView xWindow="15150" yWindow="0" windowWidth="23355" windowHeight="20985" xr2:uid="{CDF07F46-1E0C-4990-9F61-CE5AE15BD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4" i="1" l="1"/>
  <c r="G51" i="1"/>
  <c r="G58" i="1"/>
  <c r="G45" i="1"/>
  <c r="G27" i="1"/>
</calcChain>
</file>

<file path=xl/sharedStrings.xml><?xml version="1.0" encoding="utf-8"?>
<sst xmlns="http://schemas.openxmlformats.org/spreadsheetml/2006/main" count="155" uniqueCount="88">
  <si>
    <t>FORMATO DE APU</t>
  </si>
  <si>
    <t>CONTRATISTA:</t>
  </si>
  <si>
    <t>NIT:</t>
  </si>
  <si>
    <t>PROYECTO:</t>
  </si>
  <si>
    <t>LOCALIZACIÓN:</t>
  </si>
  <si>
    <t>ACTIVIDAD A COTIZAR:</t>
  </si>
  <si>
    <t>ITEM</t>
  </si>
  <si>
    <t>DESCRIPCION DEL ITEM</t>
  </si>
  <si>
    <t>Celda robotizada</t>
  </si>
  <si>
    <t>UNIDAD</t>
  </si>
  <si>
    <t>1 - EQUIPO</t>
  </si>
  <si>
    <t>DESCRIPCIÓN DETALLADA</t>
  </si>
  <si>
    <t>MARCA</t>
  </si>
  <si>
    <t>RENDIMIENTO</t>
  </si>
  <si>
    <t>TARIFA</t>
  </si>
  <si>
    <t>VR. UNITARIO</t>
  </si>
  <si>
    <t>DeWalt</t>
  </si>
  <si>
    <t>Varios</t>
  </si>
  <si>
    <t>SUB-TOTAL</t>
  </si>
  <si>
    <t>2 - MATERIALES</t>
  </si>
  <si>
    <t>DESCRIPCIÓN</t>
  </si>
  <si>
    <t>CANTIDAD</t>
  </si>
  <si>
    <t>PRECIO UNIT</t>
  </si>
  <si>
    <t>varios</t>
  </si>
  <si>
    <t>ML</t>
  </si>
  <si>
    <t>Perno anclaje 1/2"</t>
  </si>
  <si>
    <t>Fixer</t>
  </si>
  <si>
    <t>Adhesivo metro lineal</t>
  </si>
  <si>
    <t>m2</t>
  </si>
  <si>
    <t>Tubo cuadrado 50x50x2</t>
  </si>
  <si>
    <t>colmena</t>
  </si>
  <si>
    <t>Angulo 1" x 3/16</t>
  </si>
  <si>
    <t>Colmena</t>
  </si>
  <si>
    <t>Golpe dobles</t>
  </si>
  <si>
    <t>Platinas</t>
  </si>
  <si>
    <t>3 - TRANSPORTE</t>
  </si>
  <si>
    <t>MATERIAL</t>
  </si>
  <si>
    <t>M3 ó Vol/Km</t>
  </si>
  <si>
    <t>VR.UNITARIO</t>
  </si>
  <si>
    <t>4 - MANO DE OBRA</t>
  </si>
  <si>
    <t>CUADRILLA</t>
  </si>
  <si>
    <t>VR. HH</t>
  </si>
  <si>
    <t>5 - SUBCONTRATADO</t>
  </si>
  <si>
    <t>6 - OTROS</t>
  </si>
  <si>
    <t>TOTAL COSTO DIRECTO</t>
  </si>
  <si>
    <t xml:space="preserve">Automatizacion planta producción de juguetes </t>
  </si>
  <si>
    <t xml:space="preserve">BRAJODA TOYS </t>
  </si>
  <si>
    <t>Bogota - Colombia</t>
  </si>
  <si>
    <t>Celda Robotica de Paletizado</t>
  </si>
  <si>
    <t>Robot Motoman MH50 (carga máx. 50 kg)</t>
  </si>
  <si>
    <t>Yaskawa</t>
  </si>
  <si>
    <t>Controlador YRC1000 + Teach Pendant</t>
  </si>
  <si>
    <t>Gripper de vacío 4 copas (EPick)</t>
  </si>
  <si>
    <t>RobotiQ</t>
  </si>
  <si>
    <t>Banda transportadora 3.5 m p/ cajas</t>
  </si>
  <si>
    <t>ConveyorT</t>
  </si>
  <si>
    <t>PLC S7-1200 p/ automatización y comunic.</t>
  </si>
  <si>
    <t>Siemens</t>
  </si>
  <si>
    <t xml:space="preserve">HMI táctil 7"	</t>
  </si>
  <si>
    <t xml:space="preserve">Varios </t>
  </si>
  <si>
    <t>Barrera de seguridad / vallado modular</t>
  </si>
  <si>
    <t>Troax</t>
  </si>
  <si>
    <t xml:space="preserve">Sensor fotoeléctrico p/ detección cajas </t>
  </si>
  <si>
    <t>Omron</t>
  </si>
  <si>
    <t>Sick</t>
  </si>
  <si>
    <r>
      <t>Escáner láser seguridad (</t>
    </r>
    <r>
      <rPr>
        <sz val="10"/>
        <color rgb="FFFF0000"/>
        <rFont val="Arial"/>
        <family val="2"/>
      </rPr>
      <t>opcional</t>
    </r>
    <r>
      <rPr>
        <sz val="10"/>
        <color theme="1"/>
        <rFont val="Arial"/>
        <family val="2"/>
      </rPr>
      <t>)</t>
    </r>
  </si>
  <si>
    <t>Compresor de aire alta capacidad (para vacuum)</t>
  </si>
  <si>
    <t>Cableado de control (UTP, 24V, etc.)</t>
  </si>
  <si>
    <t>Cable potencia (motor banda, robot)</t>
  </si>
  <si>
    <t>Conectores industriales / borneras</t>
  </si>
  <si>
    <t>Weidmüller</t>
  </si>
  <si>
    <t>Kit E-Stop y pulsadores (arranque, paro)</t>
  </si>
  <si>
    <t xml:space="preserve">Lámina galvanizada (para bases) calibre 18	</t>
  </si>
  <si>
    <t>Malla eslabonada / paneles para cercado extra</t>
  </si>
  <si>
    <t>Perfilería (ángulo 1" x 3/16")</t>
  </si>
  <si>
    <t>Tornillería / fijaciones</t>
  </si>
  <si>
    <t>Pintura anticorrosiva 4 mils</t>
  </si>
  <si>
    <t>Galon</t>
  </si>
  <si>
    <t>Transporte del robot y gripper (flete)</t>
  </si>
  <si>
    <t>Trasiego de estructuras (banda, cercos)</t>
  </si>
  <si>
    <t>Integrador robótico</t>
  </si>
  <si>
    <t>Técnico electromecánico</t>
  </si>
  <si>
    <t>Soldador (estructuras)</t>
  </si>
  <si>
    <t>Ayudante de montaje</t>
  </si>
  <si>
    <t>Programación avanzada PLC (S7)</t>
  </si>
  <si>
    <t>Consultoría en seguridad (normas)</t>
  </si>
  <si>
    <t>Gastos varios (papelería, etc.)</t>
  </si>
  <si>
    <t>Capacitación al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</si>
</sst>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8" formatCode="&quot;$&quot;\ #,##0.00;[Red]\-&quot;$&quot;\ #,##0.00"/>
    <numFmt numFmtId="170" formatCode="&quot;$&quot;\ #,##0.00"/>
  </numFmts>
  <fonts count="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22"/>
      <color theme="1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rgb="FFC00000"/>
      <name val="Arial"/>
      <family val="2"/>
    </font>
    <font>
      <b/>
      <sz val="12"/>
      <color rgb="FFC00000"/>
      <name val="Century Gothic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8DB3E2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double">
        <color rgb="FF000000"/>
      </right>
      <top/>
      <bottom style="thick">
        <color rgb="FF000000"/>
      </bottom>
      <diagonal/>
    </border>
    <border>
      <left/>
      <right style="dotted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/>
      <bottom style="medium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double">
        <color rgb="FF000000"/>
      </right>
      <top style="thick">
        <color rgb="FF000000"/>
      </top>
      <bottom style="medium">
        <color rgb="FF000000"/>
      </bottom>
      <diagonal/>
    </border>
    <border>
      <left style="dotted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double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uble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ck">
        <color rgb="FF000000"/>
      </bottom>
      <diagonal/>
    </border>
    <border>
      <left/>
      <right style="double">
        <color rgb="FF000000"/>
      </right>
      <top style="dotted">
        <color rgb="FF000000"/>
      </top>
      <bottom style="thick">
        <color rgb="FF000000"/>
      </bottom>
      <diagonal/>
    </border>
    <border>
      <left style="double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double">
        <color rgb="FF000000"/>
      </right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/>
      <top style="thick">
        <color rgb="FF000000"/>
      </top>
      <bottom style="medium">
        <color rgb="FF000000"/>
      </bottom>
      <diagonal/>
    </border>
    <border>
      <left style="double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dotted">
        <color rgb="FF000000"/>
      </bottom>
      <diagonal/>
    </border>
    <border>
      <left style="double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uble">
        <color rgb="FF000000"/>
      </left>
      <right/>
      <top style="dotted">
        <color rgb="FF000000"/>
      </top>
      <bottom style="thick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ck">
        <color rgb="FF000000"/>
      </bottom>
      <diagonal/>
    </border>
    <border>
      <left style="double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ck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4" borderId="0" xfId="0" applyFont="1" applyFill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right" vertical="center" wrapText="1"/>
    </xf>
    <xf numFmtId="6" fontId="1" fillId="4" borderId="7" xfId="0" applyNumberFormat="1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right" vertical="center" wrapText="1"/>
    </xf>
    <xf numFmtId="6" fontId="1" fillId="4" borderId="5" xfId="0" applyNumberFormat="1" applyFont="1" applyFill="1" applyBorder="1" applyAlignment="1">
      <alignment horizontal="right"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right" vertical="center" wrapText="1"/>
    </xf>
    <xf numFmtId="6" fontId="1" fillId="4" borderId="13" xfId="0" applyNumberFormat="1" applyFont="1" applyFill="1" applyBorder="1" applyAlignment="1">
      <alignment horizontal="right" vertical="center" wrapText="1"/>
    </xf>
    <xf numFmtId="8" fontId="1" fillId="2" borderId="0" xfId="0" applyNumberFormat="1" applyFont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right" vertical="center" wrapText="1"/>
    </xf>
    <xf numFmtId="0" fontId="7" fillId="0" borderId="11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21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8" fontId="1" fillId="4" borderId="40" xfId="0" applyNumberFormat="1" applyFont="1" applyFill="1" applyBorder="1" applyAlignment="1">
      <alignment horizontal="center" vertical="center" wrapText="1"/>
    </xf>
    <xf numFmtId="8" fontId="1" fillId="4" borderId="41" xfId="0" applyNumberFormat="1" applyFont="1" applyFill="1" applyBorder="1" applyAlignment="1">
      <alignment horizontal="center" vertical="center" wrapText="1"/>
    </xf>
    <xf numFmtId="8" fontId="1" fillId="4" borderId="42" xfId="0" applyNumberFormat="1" applyFont="1" applyFill="1" applyBorder="1" applyAlignment="1">
      <alignment horizontal="center" vertical="center" wrapText="1"/>
    </xf>
    <xf numFmtId="8" fontId="1" fillId="4" borderId="43" xfId="0" applyNumberFormat="1" applyFont="1" applyFill="1" applyBorder="1" applyAlignment="1">
      <alignment horizontal="center" vertical="center" wrapText="1"/>
    </xf>
    <xf numFmtId="8" fontId="1" fillId="4" borderId="44" xfId="0" applyNumberFormat="1" applyFont="1" applyFill="1" applyBorder="1" applyAlignment="1">
      <alignment horizontal="center" vertical="center" wrapText="1"/>
    </xf>
    <xf numFmtId="8" fontId="1" fillId="4" borderId="45" xfId="0" applyNumberFormat="1" applyFont="1" applyFill="1" applyBorder="1" applyAlignment="1">
      <alignment horizontal="center" vertical="center" wrapText="1"/>
    </xf>
    <xf numFmtId="0" fontId="7" fillId="2" borderId="46" xfId="0" applyFont="1" applyFill="1" applyBorder="1" applyAlignment="1">
      <alignment horizontal="center" vertical="center" wrapText="1"/>
    </xf>
    <xf numFmtId="0" fontId="7" fillId="2" borderId="47" xfId="0" applyFont="1" applyFill="1" applyBorder="1" applyAlignment="1">
      <alignment horizontal="center" vertical="center" wrapText="1"/>
    </xf>
    <xf numFmtId="0" fontId="7" fillId="2" borderId="48" xfId="0" applyFont="1" applyFill="1" applyBorder="1" applyAlignment="1">
      <alignment horizontal="center" vertical="center" wrapText="1"/>
    </xf>
    <xf numFmtId="8" fontId="1" fillId="2" borderId="49" xfId="0" applyNumberFormat="1" applyFont="1" applyFill="1" applyBorder="1" applyAlignment="1">
      <alignment horizontal="center" vertical="center" wrapText="1"/>
    </xf>
    <xf numFmtId="8" fontId="1" fillId="2" borderId="50" xfId="0" applyNumberFormat="1" applyFont="1" applyFill="1" applyBorder="1" applyAlignment="1">
      <alignment horizontal="center" vertical="center" wrapText="1"/>
    </xf>
    <xf numFmtId="0" fontId="1" fillId="3" borderId="51" xfId="0" applyFont="1" applyFill="1" applyBorder="1" applyAlignment="1">
      <alignment horizontal="center" vertical="center" wrapText="1"/>
    </xf>
    <xf numFmtId="0" fontId="1" fillId="3" borderId="52" xfId="0" applyFont="1" applyFill="1" applyBorder="1" applyAlignment="1">
      <alignment horizontal="center" vertical="center" wrapText="1"/>
    </xf>
    <xf numFmtId="0" fontId="1" fillId="3" borderId="53" xfId="0" applyFont="1" applyFill="1" applyBorder="1" applyAlignment="1">
      <alignment horizontal="center" vertical="center" wrapText="1"/>
    </xf>
    <xf numFmtId="0" fontId="1" fillId="4" borderId="56" xfId="0" applyFont="1" applyFill="1" applyBorder="1" applyAlignment="1">
      <alignment vertical="center" wrapText="1"/>
    </xf>
    <xf numFmtId="0" fontId="1" fillId="4" borderId="57" xfId="0" applyFont="1" applyFill="1" applyBorder="1" applyAlignment="1">
      <alignment vertical="center" wrapText="1"/>
    </xf>
    <xf numFmtId="0" fontId="1" fillId="4" borderId="44" xfId="0" applyFont="1" applyFill="1" applyBorder="1" applyAlignment="1">
      <alignment horizontal="center" vertical="center" wrapText="1"/>
    </xf>
    <xf numFmtId="0" fontId="1" fillId="4" borderId="45" xfId="0" applyFont="1" applyFill="1" applyBorder="1" applyAlignment="1">
      <alignment horizontal="center" vertical="center" wrapText="1"/>
    </xf>
    <xf numFmtId="0" fontId="1" fillId="4" borderId="54" xfId="0" applyFont="1" applyFill="1" applyBorder="1" applyAlignment="1">
      <alignment vertical="center" wrapText="1"/>
    </xf>
    <xf numFmtId="0" fontId="1" fillId="4" borderId="20" xfId="0" applyFont="1" applyFill="1" applyBorder="1" applyAlignment="1">
      <alignment vertical="center" wrapText="1"/>
    </xf>
    <xf numFmtId="0" fontId="1" fillId="4" borderId="55" xfId="0" applyFont="1" applyFill="1" applyBorder="1" applyAlignment="1">
      <alignment vertical="center" wrapText="1"/>
    </xf>
    <xf numFmtId="0" fontId="1" fillId="4" borderId="26" xfId="0" applyFont="1" applyFill="1" applyBorder="1" applyAlignment="1">
      <alignment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 wrapText="1"/>
    </xf>
    <xf numFmtId="0" fontId="7" fillId="3" borderId="58" xfId="0" applyFont="1" applyFill="1" applyBorder="1" applyAlignment="1">
      <alignment horizontal="center" vertical="center" wrapText="1"/>
    </xf>
    <xf numFmtId="0" fontId="7" fillId="3" borderId="59" xfId="0" applyFont="1" applyFill="1" applyBorder="1" applyAlignment="1">
      <alignment horizontal="center" vertical="center" wrapText="1"/>
    </xf>
    <xf numFmtId="0" fontId="7" fillId="3" borderId="60" xfId="0" applyFont="1" applyFill="1" applyBorder="1" applyAlignment="1">
      <alignment horizontal="center" vertical="center" wrapText="1"/>
    </xf>
    <xf numFmtId="8" fontId="7" fillId="5" borderId="61" xfId="0" applyNumberFormat="1" applyFont="1" applyFill="1" applyBorder="1" applyAlignment="1">
      <alignment horizontal="center" vertical="center" wrapText="1"/>
    </xf>
    <xf numFmtId="8" fontId="7" fillId="5" borderId="62" xfId="0" applyNumberFormat="1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4" borderId="54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 vertical="center" wrapText="1"/>
    </xf>
    <xf numFmtId="0" fontId="1" fillId="4" borderId="55" xfId="0" applyFont="1" applyFill="1" applyBorder="1" applyAlignment="1">
      <alignment horizontal="left" vertical="center" wrapText="1"/>
    </xf>
    <xf numFmtId="0" fontId="1" fillId="4" borderId="26" xfId="0" applyFont="1" applyFill="1" applyBorder="1" applyAlignment="1">
      <alignment horizontal="left" vertical="center" wrapText="1"/>
    </xf>
    <xf numFmtId="170" fontId="1" fillId="4" borderId="44" xfId="0" applyNumberFormat="1" applyFont="1" applyFill="1" applyBorder="1" applyAlignment="1">
      <alignment horizontal="center" vertical="center" wrapText="1"/>
    </xf>
    <xf numFmtId="170" fontId="1" fillId="4" borderId="45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70" fontId="1" fillId="0" borderId="5" xfId="0" applyNumberFormat="1" applyFont="1" applyBorder="1" applyAlignment="1">
      <alignment vertical="center" wrapText="1"/>
    </xf>
    <xf numFmtId="170" fontId="1" fillId="0" borderId="40" xfId="0" applyNumberFormat="1" applyFont="1" applyBorder="1" applyAlignment="1">
      <alignment horizontal="center" vertical="center" wrapText="1"/>
    </xf>
    <xf numFmtId="170" fontId="1" fillId="0" borderId="41" xfId="0" applyNumberFormat="1" applyFont="1" applyBorder="1" applyAlignment="1">
      <alignment horizontal="center" vertical="center" wrapText="1"/>
    </xf>
    <xf numFmtId="170" fontId="1" fillId="0" borderId="42" xfId="0" applyNumberFormat="1" applyFont="1" applyBorder="1" applyAlignment="1">
      <alignment horizontal="center" vertical="center" wrapText="1"/>
    </xf>
    <xf numFmtId="170" fontId="1" fillId="0" borderId="43" xfId="0" applyNumberFormat="1" applyFont="1" applyBorder="1" applyAlignment="1">
      <alignment horizontal="center" vertical="center" wrapText="1"/>
    </xf>
    <xf numFmtId="170" fontId="1" fillId="0" borderId="49" xfId="0" applyNumberFormat="1" applyFont="1" applyBorder="1" applyAlignment="1">
      <alignment horizontal="center" vertical="center" wrapText="1"/>
    </xf>
    <xf numFmtId="170" fontId="1" fillId="0" borderId="50" xfId="0" applyNumberFormat="1" applyFont="1" applyBorder="1" applyAlignment="1">
      <alignment horizontal="center" vertical="center" wrapText="1"/>
    </xf>
    <xf numFmtId="170" fontId="1" fillId="4" borderId="5" xfId="0" applyNumberFormat="1" applyFont="1" applyFill="1" applyBorder="1" applyAlignment="1">
      <alignment vertical="center" wrapText="1"/>
    </xf>
    <xf numFmtId="170" fontId="1" fillId="4" borderId="40" xfId="0" applyNumberFormat="1" applyFont="1" applyFill="1" applyBorder="1" applyAlignment="1">
      <alignment horizontal="center" vertical="center" wrapText="1"/>
    </xf>
    <xf numFmtId="170" fontId="1" fillId="4" borderId="41" xfId="0" applyNumberFormat="1" applyFont="1" applyFill="1" applyBorder="1" applyAlignment="1">
      <alignment horizontal="center" vertical="center" wrapText="1"/>
    </xf>
    <xf numFmtId="170" fontId="1" fillId="4" borderId="42" xfId="0" applyNumberFormat="1" applyFont="1" applyFill="1" applyBorder="1" applyAlignment="1">
      <alignment horizontal="center" vertical="center" wrapText="1"/>
    </xf>
    <xf numFmtId="170" fontId="1" fillId="4" borderId="43" xfId="0" applyNumberFormat="1" applyFont="1" applyFill="1" applyBorder="1" applyAlignment="1">
      <alignment horizontal="center" vertical="center" wrapText="1"/>
    </xf>
    <xf numFmtId="170" fontId="1" fillId="2" borderId="49" xfId="0" applyNumberFormat="1" applyFont="1" applyFill="1" applyBorder="1" applyAlignment="1">
      <alignment horizontal="center" vertical="center" wrapText="1"/>
    </xf>
    <xf numFmtId="170" fontId="1" fillId="2" borderId="5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84F1-733B-47F2-9B39-64D551C6BA47}">
  <dimension ref="A1:H77"/>
  <sheetViews>
    <sheetView tabSelected="1" zoomScale="70" zoomScaleNormal="70" workbookViewId="0">
      <selection activeCell="D84" sqref="D84"/>
    </sheetView>
  </sheetViews>
  <sheetFormatPr baseColWidth="10" defaultRowHeight="15" x14ac:dyDescent="0.25"/>
  <cols>
    <col min="2" max="2" width="47.85546875" customWidth="1"/>
    <col min="3" max="3" width="39.7109375" customWidth="1"/>
    <col min="4" max="4" width="30.42578125" customWidth="1"/>
    <col min="5" max="5" width="33" customWidth="1"/>
    <col min="6" max="6" width="27.42578125" customWidth="1"/>
    <col min="8" max="8" width="15.28515625" bestFit="1" customWidth="1"/>
  </cols>
  <sheetData>
    <row r="1" spans="1:8" ht="15.75" thickBot="1" x14ac:dyDescent="0.3">
      <c r="A1" s="1"/>
      <c r="B1" s="2"/>
      <c r="C1" s="2"/>
      <c r="D1" s="2"/>
      <c r="E1" s="2"/>
      <c r="F1" s="2"/>
      <c r="G1" s="2"/>
      <c r="H1" s="2"/>
    </row>
    <row r="2" spans="1:8" x14ac:dyDescent="0.25">
      <c r="A2" s="3"/>
      <c r="B2" s="40" t="s">
        <v>0</v>
      </c>
      <c r="C2" s="41"/>
      <c r="D2" s="41"/>
      <c r="E2" s="41"/>
      <c r="F2" s="41"/>
      <c r="G2" s="41"/>
      <c r="H2" s="42"/>
    </row>
    <row r="3" spans="1:8" x14ac:dyDescent="0.25">
      <c r="A3" s="3"/>
      <c r="B3" s="43"/>
      <c r="C3" s="39"/>
      <c r="D3" s="39"/>
      <c r="E3" s="39"/>
      <c r="F3" s="39"/>
      <c r="G3" s="39"/>
      <c r="H3" s="44"/>
    </row>
    <row r="4" spans="1:8" ht="15.75" thickBot="1" x14ac:dyDescent="0.3">
      <c r="A4" s="3"/>
      <c r="B4" s="45"/>
      <c r="C4" s="46"/>
      <c r="D4" s="46"/>
      <c r="E4" s="46"/>
      <c r="F4" s="46"/>
      <c r="G4" s="46"/>
      <c r="H4" s="47"/>
    </row>
    <row r="5" spans="1:8" ht="15.75" thickBot="1" x14ac:dyDescent="0.3">
      <c r="A5" s="1"/>
      <c r="B5" s="2"/>
      <c r="C5" s="2"/>
      <c r="D5" s="2"/>
      <c r="E5" s="2"/>
      <c r="F5" s="2"/>
      <c r="G5" s="2"/>
      <c r="H5" s="2"/>
    </row>
    <row r="6" spans="1:8" ht="25.5" customHeight="1" x14ac:dyDescent="0.25">
      <c r="A6" s="3"/>
      <c r="B6" s="4" t="s">
        <v>1</v>
      </c>
      <c r="C6" s="107" t="s">
        <v>46</v>
      </c>
      <c r="D6" s="107"/>
      <c r="E6" s="107"/>
      <c r="F6" s="108"/>
      <c r="G6" s="48"/>
      <c r="H6" s="49"/>
    </row>
    <row r="7" spans="1:8" ht="30.75" customHeight="1" x14ac:dyDescent="0.25">
      <c r="A7" s="3"/>
      <c r="B7" s="4" t="s">
        <v>2</v>
      </c>
      <c r="C7" s="54"/>
      <c r="D7" s="54"/>
      <c r="E7" s="54"/>
      <c r="F7" s="55"/>
      <c r="G7" s="50"/>
      <c r="H7" s="51"/>
    </row>
    <row r="8" spans="1:8" ht="34.5" customHeight="1" x14ac:dyDescent="0.25">
      <c r="A8" s="3"/>
      <c r="B8" s="4" t="s">
        <v>3</v>
      </c>
      <c r="C8" s="56" t="s">
        <v>45</v>
      </c>
      <c r="D8" s="56"/>
      <c r="E8" s="56"/>
      <c r="F8" s="57"/>
      <c r="G8" s="50"/>
      <c r="H8" s="51"/>
    </row>
    <row r="9" spans="1:8" ht="40.5" customHeight="1" x14ac:dyDescent="0.25">
      <c r="A9" s="3"/>
      <c r="B9" s="4" t="s">
        <v>4</v>
      </c>
      <c r="C9" s="109" t="s">
        <v>47</v>
      </c>
      <c r="D9" s="109"/>
      <c r="E9" s="109"/>
      <c r="F9" s="110"/>
      <c r="G9" s="50"/>
      <c r="H9" s="51"/>
    </row>
    <row r="10" spans="1:8" ht="38.25" customHeight="1" thickBot="1" x14ac:dyDescent="0.3">
      <c r="A10" s="3"/>
      <c r="B10" s="6" t="s">
        <v>5</v>
      </c>
      <c r="C10" s="58" t="s">
        <v>48</v>
      </c>
      <c r="D10" s="58"/>
      <c r="E10" s="58"/>
      <c r="F10" s="59"/>
      <c r="G10" s="52"/>
      <c r="H10" s="53"/>
    </row>
    <row r="11" spans="1:8" ht="15.75" thickBot="1" x14ac:dyDescent="0.3">
      <c r="A11" s="1"/>
      <c r="B11" s="7"/>
      <c r="C11" s="7"/>
      <c r="D11" s="7"/>
      <c r="E11" s="7"/>
      <c r="F11" s="7"/>
      <c r="G11" s="7"/>
      <c r="H11" s="7"/>
    </row>
    <row r="12" spans="1:8" ht="17.25" thickTop="1" thickBot="1" x14ac:dyDescent="0.3">
      <c r="A12" s="8"/>
      <c r="B12" s="9" t="s">
        <v>6</v>
      </c>
      <c r="C12" s="60">
        <v>1</v>
      </c>
      <c r="D12" s="61"/>
      <c r="E12" s="61"/>
      <c r="F12" s="61"/>
      <c r="G12" s="61"/>
      <c r="H12" s="62"/>
    </row>
    <row r="13" spans="1:8" ht="63.75" thickBot="1" x14ac:dyDescent="0.3">
      <c r="A13" s="8"/>
      <c r="B13" s="9" t="s">
        <v>7</v>
      </c>
      <c r="C13" s="63" t="s">
        <v>8</v>
      </c>
      <c r="D13" s="64"/>
      <c r="E13" s="64"/>
      <c r="F13" s="64"/>
      <c r="G13" s="64"/>
      <c r="H13" s="65"/>
    </row>
    <row r="14" spans="1:8" ht="16.5" thickBot="1" x14ac:dyDescent="0.3">
      <c r="A14" s="8"/>
      <c r="B14" s="10" t="s">
        <v>9</v>
      </c>
      <c r="C14" s="66" t="s">
        <v>9</v>
      </c>
      <c r="D14" s="67"/>
      <c r="E14" s="67"/>
      <c r="F14" s="67"/>
      <c r="G14" s="67"/>
      <c r="H14" s="68"/>
    </row>
    <row r="15" spans="1:8" ht="16.5" thickTop="1" thickBot="1" x14ac:dyDescent="0.3">
      <c r="A15" s="8"/>
      <c r="B15" s="11" t="s">
        <v>10</v>
      </c>
      <c r="C15" s="12"/>
      <c r="D15" s="12"/>
      <c r="E15" s="12"/>
      <c r="F15" s="12"/>
      <c r="G15" s="12"/>
      <c r="H15" s="13"/>
    </row>
    <row r="16" spans="1:8" ht="52.5" thickTop="1" thickBot="1" x14ac:dyDescent="0.3">
      <c r="A16" s="8"/>
      <c r="B16" s="14" t="s">
        <v>11</v>
      </c>
      <c r="C16" s="14" t="s">
        <v>12</v>
      </c>
      <c r="D16" s="14" t="s">
        <v>9</v>
      </c>
      <c r="E16" s="14" t="s">
        <v>13</v>
      </c>
      <c r="F16" s="15" t="s">
        <v>14</v>
      </c>
      <c r="G16" s="69" t="s">
        <v>15</v>
      </c>
      <c r="H16" s="70"/>
    </row>
    <row r="17" spans="1:8" ht="33.75" customHeight="1" x14ac:dyDescent="0.25">
      <c r="A17" s="8"/>
      <c r="B17" s="16" t="s">
        <v>49</v>
      </c>
      <c r="C17" s="17" t="s">
        <v>50</v>
      </c>
      <c r="D17" s="18" t="s">
        <v>9</v>
      </c>
      <c r="E17" s="19">
        <v>1</v>
      </c>
      <c r="F17" s="20">
        <v>160000000</v>
      </c>
      <c r="G17" s="71">
        <v>160000000</v>
      </c>
      <c r="H17" s="72"/>
    </row>
    <row r="18" spans="1:8" ht="36.75" customHeight="1" x14ac:dyDescent="0.25">
      <c r="A18" s="8"/>
      <c r="B18" s="21" t="s">
        <v>51</v>
      </c>
      <c r="C18" s="22" t="s">
        <v>50</v>
      </c>
      <c r="D18" s="23" t="s">
        <v>9</v>
      </c>
      <c r="E18" s="24">
        <v>1</v>
      </c>
      <c r="F18" s="20">
        <v>40000000</v>
      </c>
      <c r="G18" s="73">
        <v>40000000</v>
      </c>
      <c r="H18" s="74"/>
    </row>
    <row r="19" spans="1:8" ht="37.5" customHeight="1" x14ac:dyDescent="0.25">
      <c r="A19" s="8"/>
      <c r="B19" s="21" t="s">
        <v>52</v>
      </c>
      <c r="C19" s="22" t="s">
        <v>53</v>
      </c>
      <c r="D19" s="23" t="s">
        <v>9</v>
      </c>
      <c r="E19" s="24">
        <v>1</v>
      </c>
      <c r="F19" s="25">
        <v>12000000</v>
      </c>
      <c r="G19" s="73">
        <v>12000000</v>
      </c>
      <c r="H19" s="74"/>
    </row>
    <row r="20" spans="1:8" ht="33" customHeight="1" x14ac:dyDescent="0.25">
      <c r="A20" s="8"/>
      <c r="B20" s="21" t="s">
        <v>54</v>
      </c>
      <c r="C20" s="22" t="s">
        <v>55</v>
      </c>
      <c r="D20" s="23" t="s">
        <v>9</v>
      </c>
      <c r="E20" s="24">
        <v>1</v>
      </c>
      <c r="F20" s="25">
        <v>18000000</v>
      </c>
      <c r="G20" s="73">
        <v>18000000</v>
      </c>
      <c r="H20" s="74"/>
    </row>
    <row r="21" spans="1:8" ht="35.25" customHeight="1" x14ac:dyDescent="0.25">
      <c r="A21" s="8"/>
      <c r="B21" s="21" t="s">
        <v>56</v>
      </c>
      <c r="C21" s="22" t="s">
        <v>57</v>
      </c>
      <c r="D21" s="23" t="s">
        <v>9</v>
      </c>
      <c r="E21" s="24">
        <v>1</v>
      </c>
      <c r="F21" s="25">
        <v>3800000</v>
      </c>
      <c r="G21" s="73">
        <v>3800000</v>
      </c>
      <c r="H21" s="74"/>
    </row>
    <row r="22" spans="1:8" ht="34.5" customHeight="1" x14ac:dyDescent="0.25">
      <c r="A22" s="8"/>
      <c r="B22" s="21" t="s">
        <v>58</v>
      </c>
      <c r="C22" s="22" t="s">
        <v>59</v>
      </c>
      <c r="D22" s="23" t="s">
        <v>9</v>
      </c>
      <c r="E22" s="24">
        <v>1</v>
      </c>
      <c r="F22" s="25">
        <v>2500000</v>
      </c>
      <c r="G22" s="73">
        <v>2500000</v>
      </c>
      <c r="H22" s="74"/>
    </row>
    <row r="23" spans="1:8" ht="33.75" customHeight="1" x14ac:dyDescent="0.25">
      <c r="A23" s="8"/>
      <c r="B23" s="21" t="s">
        <v>60</v>
      </c>
      <c r="C23" s="22" t="s">
        <v>61</v>
      </c>
      <c r="D23" s="23" t="s">
        <v>9</v>
      </c>
      <c r="E23" s="24">
        <v>1</v>
      </c>
      <c r="F23" s="25">
        <v>8000000</v>
      </c>
      <c r="G23" s="73">
        <v>8000000</v>
      </c>
      <c r="H23" s="74"/>
    </row>
    <row r="24" spans="1:8" ht="38.25" customHeight="1" x14ac:dyDescent="0.25">
      <c r="A24" s="8"/>
      <c r="B24" s="21" t="s">
        <v>62</v>
      </c>
      <c r="C24" s="22" t="s">
        <v>63</v>
      </c>
      <c r="D24" s="23" t="s">
        <v>9</v>
      </c>
      <c r="E24" s="24">
        <v>12</v>
      </c>
      <c r="F24" s="25">
        <v>600000</v>
      </c>
      <c r="G24" s="73">
        <v>1200000</v>
      </c>
      <c r="H24" s="74"/>
    </row>
    <row r="25" spans="1:8" ht="39" customHeight="1" x14ac:dyDescent="0.25">
      <c r="A25" s="8"/>
      <c r="B25" s="21" t="s">
        <v>65</v>
      </c>
      <c r="C25" s="22" t="s">
        <v>64</v>
      </c>
      <c r="D25" s="23" t="s">
        <v>9</v>
      </c>
      <c r="E25" s="24">
        <v>1</v>
      </c>
      <c r="F25" s="25">
        <v>9500000</v>
      </c>
      <c r="G25" s="73">
        <v>9500000</v>
      </c>
      <c r="H25" s="74"/>
    </row>
    <row r="26" spans="1:8" ht="37.5" customHeight="1" thickBot="1" x14ac:dyDescent="0.3">
      <c r="A26" s="8"/>
      <c r="B26" s="26" t="s">
        <v>66</v>
      </c>
      <c r="C26" s="27" t="s">
        <v>16</v>
      </c>
      <c r="D26" s="28" t="s">
        <v>9</v>
      </c>
      <c r="E26" s="29">
        <v>1</v>
      </c>
      <c r="F26" s="30">
        <v>2500000</v>
      </c>
      <c r="G26" s="75">
        <v>2500000</v>
      </c>
      <c r="H26" s="76"/>
    </row>
    <row r="27" spans="1:8" ht="16.5" thickTop="1" thickBot="1" x14ac:dyDescent="0.3">
      <c r="A27" s="8"/>
      <c r="B27" s="77" t="s">
        <v>18</v>
      </c>
      <c r="C27" s="78"/>
      <c r="D27" s="78"/>
      <c r="E27" s="78"/>
      <c r="F27" s="79"/>
      <c r="G27" s="80">
        <f>G17+G18+G19+G20+G21+G22+G23+G24+G25+G26</f>
        <v>257500000</v>
      </c>
      <c r="H27" s="81"/>
    </row>
    <row r="28" spans="1:8" ht="39.75" thickTop="1" thickBot="1" x14ac:dyDescent="0.3">
      <c r="A28" s="8"/>
      <c r="B28" s="11" t="s">
        <v>19</v>
      </c>
      <c r="C28" s="12"/>
      <c r="D28" s="12"/>
      <c r="E28" s="12"/>
      <c r="F28" s="12"/>
      <c r="G28" s="12"/>
      <c r="H28" s="13"/>
    </row>
    <row r="29" spans="1:8" ht="27" thickTop="1" thickBot="1" x14ac:dyDescent="0.3">
      <c r="A29" s="8"/>
      <c r="B29" s="14" t="s">
        <v>20</v>
      </c>
      <c r="C29" s="14" t="s">
        <v>12</v>
      </c>
      <c r="D29" s="32" t="s">
        <v>9</v>
      </c>
      <c r="E29" s="32" t="s">
        <v>21</v>
      </c>
      <c r="F29" s="33" t="s">
        <v>22</v>
      </c>
      <c r="G29" s="82" t="s">
        <v>15</v>
      </c>
      <c r="H29" s="70"/>
    </row>
    <row r="30" spans="1:8" ht="32.25" customHeight="1" x14ac:dyDescent="0.25">
      <c r="A30" s="8"/>
      <c r="B30" s="21" t="s">
        <v>67</v>
      </c>
      <c r="C30" s="22" t="s">
        <v>59</v>
      </c>
      <c r="D30" s="23" t="s">
        <v>24</v>
      </c>
      <c r="E30" s="24">
        <v>150</v>
      </c>
      <c r="F30" s="25">
        <v>2000</v>
      </c>
      <c r="G30" s="71">
        <v>300000</v>
      </c>
      <c r="H30" s="72"/>
    </row>
    <row r="31" spans="1:8" ht="29.25" customHeight="1" x14ac:dyDescent="0.25">
      <c r="A31" s="8"/>
      <c r="B31" s="21" t="s">
        <v>68</v>
      </c>
      <c r="C31" s="22" t="s">
        <v>59</v>
      </c>
      <c r="D31" s="23" t="s">
        <v>24</v>
      </c>
      <c r="E31" s="24">
        <v>80</v>
      </c>
      <c r="F31" s="25">
        <v>3000</v>
      </c>
      <c r="G31" s="73">
        <v>240000</v>
      </c>
      <c r="H31" s="74"/>
    </row>
    <row r="32" spans="1:8" ht="28.5" customHeight="1" x14ac:dyDescent="0.25">
      <c r="A32" s="8"/>
      <c r="B32" s="21" t="s">
        <v>69</v>
      </c>
      <c r="C32" s="22" t="s">
        <v>70</v>
      </c>
      <c r="D32" s="23" t="s">
        <v>9</v>
      </c>
      <c r="E32" s="24">
        <v>10</v>
      </c>
      <c r="F32" s="25">
        <v>25000</v>
      </c>
      <c r="G32" s="73">
        <v>250000</v>
      </c>
      <c r="H32" s="74"/>
    </row>
    <row r="33" spans="1:8" ht="30" customHeight="1" x14ac:dyDescent="0.25">
      <c r="A33" s="8"/>
      <c r="B33" s="21" t="s">
        <v>25</v>
      </c>
      <c r="C33" s="22" t="s">
        <v>26</v>
      </c>
      <c r="D33" s="23" t="s">
        <v>9</v>
      </c>
      <c r="E33" s="24">
        <v>150</v>
      </c>
      <c r="F33" s="25">
        <v>1350</v>
      </c>
      <c r="G33" s="73">
        <v>202500</v>
      </c>
      <c r="H33" s="74"/>
    </row>
    <row r="34" spans="1:8" ht="30" customHeight="1" x14ac:dyDescent="0.25">
      <c r="A34" s="8"/>
      <c r="B34" s="21" t="s">
        <v>71</v>
      </c>
      <c r="C34" s="22" t="s">
        <v>57</v>
      </c>
      <c r="D34" s="23" t="s">
        <v>9</v>
      </c>
      <c r="E34" s="24">
        <v>1</v>
      </c>
      <c r="F34" s="25">
        <v>850000</v>
      </c>
      <c r="G34" s="73">
        <v>850000</v>
      </c>
      <c r="H34" s="74"/>
    </row>
    <row r="35" spans="1:8" ht="30.75" customHeight="1" x14ac:dyDescent="0.25">
      <c r="A35" s="8"/>
      <c r="B35" s="21" t="s">
        <v>72</v>
      </c>
      <c r="C35" s="22" t="s">
        <v>17</v>
      </c>
      <c r="D35" s="23" t="s">
        <v>9</v>
      </c>
      <c r="E35" s="24">
        <v>2</v>
      </c>
      <c r="F35" s="25">
        <v>150000</v>
      </c>
      <c r="G35" s="73">
        <v>300000</v>
      </c>
      <c r="H35" s="74"/>
    </row>
    <row r="36" spans="1:8" ht="30" customHeight="1" x14ac:dyDescent="0.25">
      <c r="A36" s="8"/>
      <c r="B36" s="21" t="s">
        <v>73</v>
      </c>
      <c r="C36" s="22" t="s">
        <v>17</v>
      </c>
      <c r="D36" s="23" t="s">
        <v>28</v>
      </c>
      <c r="E36" s="24">
        <v>20</v>
      </c>
      <c r="F36" s="25">
        <v>75000</v>
      </c>
      <c r="G36" s="73">
        <v>1500000</v>
      </c>
      <c r="H36" s="74"/>
    </row>
    <row r="37" spans="1:8" ht="30.75" customHeight="1" x14ac:dyDescent="0.25">
      <c r="A37" s="8"/>
      <c r="B37" s="21" t="s">
        <v>74</v>
      </c>
      <c r="C37" s="22" t="s">
        <v>32</v>
      </c>
      <c r="D37" s="23" t="s">
        <v>9</v>
      </c>
      <c r="E37" s="24">
        <v>1</v>
      </c>
      <c r="F37" s="25">
        <v>1500000</v>
      </c>
      <c r="G37" s="73">
        <v>1500000</v>
      </c>
      <c r="H37" s="74"/>
    </row>
    <row r="38" spans="1:8" ht="30.75" customHeight="1" x14ac:dyDescent="0.25">
      <c r="A38" s="8"/>
      <c r="B38" s="21" t="s">
        <v>75</v>
      </c>
      <c r="C38" s="22" t="s">
        <v>26</v>
      </c>
      <c r="D38" s="23" t="s">
        <v>9</v>
      </c>
      <c r="E38" s="24">
        <v>4</v>
      </c>
      <c r="F38" s="25">
        <v>250</v>
      </c>
      <c r="G38" s="73">
        <v>1000</v>
      </c>
      <c r="H38" s="74"/>
    </row>
    <row r="39" spans="1:8" ht="35.25" customHeight="1" x14ac:dyDescent="0.25">
      <c r="A39" s="8"/>
      <c r="B39" s="21" t="s">
        <v>76</v>
      </c>
      <c r="C39" s="22" t="s">
        <v>17</v>
      </c>
      <c r="D39" s="23" t="s">
        <v>77</v>
      </c>
      <c r="E39" s="24">
        <v>0.5</v>
      </c>
      <c r="F39" s="25">
        <v>75000</v>
      </c>
      <c r="G39" s="73">
        <v>37500</v>
      </c>
      <c r="H39" s="74"/>
    </row>
    <row r="40" spans="1:8" ht="30" customHeight="1" x14ac:dyDescent="0.25">
      <c r="A40" s="8"/>
      <c r="B40" s="21" t="s">
        <v>27</v>
      </c>
      <c r="C40" s="22" t="s">
        <v>23</v>
      </c>
      <c r="D40" s="23" t="s">
        <v>28</v>
      </c>
      <c r="E40" s="24">
        <v>2</v>
      </c>
      <c r="F40" s="25">
        <v>35000</v>
      </c>
      <c r="G40" s="73">
        <v>70000</v>
      </c>
      <c r="H40" s="74"/>
    </row>
    <row r="41" spans="1:8" ht="32.25" customHeight="1" x14ac:dyDescent="0.25">
      <c r="A41" s="8"/>
      <c r="B41" s="21" t="s">
        <v>29</v>
      </c>
      <c r="C41" s="22" t="s">
        <v>30</v>
      </c>
      <c r="D41" s="23" t="s">
        <v>9</v>
      </c>
      <c r="E41" s="24">
        <v>5</v>
      </c>
      <c r="F41" s="25">
        <v>156000</v>
      </c>
      <c r="G41" s="73">
        <v>780000</v>
      </c>
      <c r="H41" s="74"/>
    </row>
    <row r="42" spans="1:8" ht="30" customHeight="1" x14ac:dyDescent="0.25">
      <c r="A42" s="8"/>
      <c r="B42" s="21" t="s">
        <v>31</v>
      </c>
      <c r="C42" s="22" t="s">
        <v>32</v>
      </c>
      <c r="D42" s="23" t="s">
        <v>9</v>
      </c>
      <c r="E42" s="24">
        <v>0.8</v>
      </c>
      <c r="F42" s="25">
        <v>45300</v>
      </c>
      <c r="G42" s="73">
        <v>36240</v>
      </c>
      <c r="H42" s="74"/>
    </row>
    <row r="43" spans="1:8" ht="30" customHeight="1" x14ac:dyDescent="0.25">
      <c r="A43" s="8"/>
      <c r="B43" s="21" t="s">
        <v>33</v>
      </c>
      <c r="C43" s="22" t="s">
        <v>23</v>
      </c>
      <c r="D43" s="23" t="s">
        <v>9</v>
      </c>
      <c r="E43" s="24">
        <v>2</v>
      </c>
      <c r="F43" s="25">
        <v>1500</v>
      </c>
      <c r="G43" s="73">
        <v>3000</v>
      </c>
      <c r="H43" s="74"/>
    </row>
    <row r="44" spans="1:8" ht="31.5" customHeight="1" thickBot="1" x14ac:dyDescent="0.3">
      <c r="A44" s="8"/>
      <c r="B44" s="26" t="s">
        <v>34</v>
      </c>
      <c r="C44" s="27" t="s">
        <v>17</v>
      </c>
      <c r="D44" s="28" t="s">
        <v>9</v>
      </c>
      <c r="E44" s="29">
        <v>2</v>
      </c>
      <c r="F44" s="30">
        <v>3500</v>
      </c>
      <c r="G44" s="75">
        <v>7000</v>
      </c>
      <c r="H44" s="76"/>
    </row>
    <row r="45" spans="1:8" ht="16.5" thickTop="1" thickBot="1" x14ac:dyDescent="0.3">
      <c r="A45" s="8"/>
      <c r="B45" s="77" t="s">
        <v>18</v>
      </c>
      <c r="C45" s="78"/>
      <c r="D45" s="78"/>
      <c r="E45" s="78"/>
      <c r="F45" s="79"/>
      <c r="G45" s="80">
        <f>G30+G31+G32+G33+G34+G35+G36+G37+G38+G39+G40+G41+G42+G44+G43</f>
        <v>6077240</v>
      </c>
      <c r="H45" s="81"/>
    </row>
    <row r="46" spans="1:8" ht="36" customHeight="1" thickTop="1" thickBot="1" x14ac:dyDescent="0.3">
      <c r="A46" s="8"/>
      <c r="B46" s="11" t="s">
        <v>35</v>
      </c>
      <c r="C46" s="12"/>
      <c r="D46" s="12"/>
      <c r="E46" s="12"/>
      <c r="F46" s="12"/>
      <c r="G46" s="12"/>
      <c r="H46" s="13"/>
    </row>
    <row r="47" spans="1:8" ht="16.5" thickTop="1" thickBot="1" x14ac:dyDescent="0.3">
      <c r="A47" s="8"/>
      <c r="B47" s="83" t="s">
        <v>36</v>
      </c>
      <c r="C47" s="84"/>
      <c r="D47" s="14" t="s">
        <v>9</v>
      </c>
      <c r="E47" s="14" t="s">
        <v>37</v>
      </c>
      <c r="F47" s="15" t="s">
        <v>14</v>
      </c>
      <c r="G47" s="69" t="s">
        <v>38</v>
      </c>
      <c r="H47" s="70"/>
    </row>
    <row r="48" spans="1:8" ht="33" customHeight="1" x14ac:dyDescent="0.25">
      <c r="A48" s="8"/>
      <c r="B48" s="111" t="s">
        <v>78</v>
      </c>
      <c r="C48" s="112"/>
      <c r="D48" s="23" t="s">
        <v>9</v>
      </c>
      <c r="E48" s="24">
        <v>1</v>
      </c>
      <c r="F48" s="25">
        <v>5000000</v>
      </c>
      <c r="G48" s="71">
        <v>5000000</v>
      </c>
      <c r="H48" s="72"/>
    </row>
    <row r="49" spans="1:8" ht="32.25" customHeight="1" x14ac:dyDescent="0.25">
      <c r="A49" s="8"/>
      <c r="B49" s="113" t="s">
        <v>79</v>
      </c>
      <c r="C49" s="114"/>
      <c r="D49" s="23" t="s">
        <v>9</v>
      </c>
      <c r="E49" s="24">
        <v>1</v>
      </c>
      <c r="F49" s="25">
        <v>1200000</v>
      </c>
      <c r="G49" s="73">
        <v>1200000</v>
      </c>
      <c r="H49" s="74"/>
    </row>
    <row r="50" spans="1:8" ht="33" customHeight="1" thickBot="1" x14ac:dyDescent="0.3">
      <c r="A50" s="8"/>
      <c r="B50" s="85"/>
      <c r="C50" s="86"/>
      <c r="D50" s="27"/>
      <c r="E50" s="27"/>
      <c r="F50" s="27"/>
      <c r="G50" s="87"/>
      <c r="H50" s="88"/>
    </row>
    <row r="51" spans="1:8" ht="15.75" thickBot="1" x14ac:dyDescent="0.3">
      <c r="A51" s="8"/>
      <c r="B51" s="77" t="s">
        <v>18</v>
      </c>
      <c r="C51" s="78"/>
      <c r="D51" s="78"/>
      <c r="E51" s="78"/>
      <c r="F51" s="79"/>
      <c r="G51" s="80">
        <f>G48+G49</f>
        <v>6200000</v>
      </c>
      <c r="H51" s="81"/>
    </row>
    <row r="52" spans="1:8" ht="29.25" customHeight="1" x14ac:dyDescent="0.25">
      <c r="A52" s="8"/>
      <c r="B52" s="11" t="s">
        <v>39</v>
      </c>
      <c r="C52" s="12"/>
      <c r="D52" s="12"/>
      <c r="E52" s="12"/>
      <c r="F52" s="12"/>
      <c r="G52" s="12"/>
      <c r="H52" s="13"/>
    </row>
    <row r="53" spans="1:8" x14ac:dyDescent="0.25">
      <c r="A53" s="8"/>
      <c r="B53" s="83" t="s">
        <v>40</v>
      </c>
      <c r="C53" s="84"/>
      <c r="D53" s="14" t="s">
        <v>9</v>
      </c>
      <c r="E53" s="14" t="s">
        <v>13</v>
      </c>
      <c r="F53" s="15" t="s">
        <v>41</v>
      </c>
      <c r="G53" s="69" t="s">
        <v>15</v>
      </c>
      <c r="H53" s="70"/>
    </row>
    <row r="54" spans="1:8" ht="28.5" customHeight="1" x14ac:dyDescent="0.25">
      <c r="A54" s="8"/>
      <c r="B54" s="89" t="s">
        <v>80</v>
      </c>
      <c r="C54" s="90"/>
      <c r="D54" s="23" t="s">
        <v>9</v>
      </c>
      <c r="E54" s="24">
        <v>40</v>
      </c>
      <c r="F54" s="25">
        <v>200000</v>
      </c>
      <c r="G54" s="71">
        <v>8000000</v>
      </c>
      <c r="H54" s="72"/>
    </row>
    <row r="55" spans="1:8" ht="30" customHeight="1" x14ac:dyDescent="0.25">
      <c r="A55" s="8"/>
      <c r="B55" s="91" t="s">
        <v>81</v>
      </c>
      <c r="C55" s="92"/>
      <c r="D55" s="23" t="s">
        <v>9</v>
      </c>
      <c r="E55" s="24">
        <v>30</v>
      </c>
      <c r="F55" s="25">
        <v>150000</v>
      </c>
      <c r="G55" s="73">
        <v>4500000</v>
      </c>
      <c r="H55" s="74"/>
    </row>
    <row r="56" spans="1:8" ht="30.75" customHeight="1" x14ac:dyDescent="0.25">
      <c r="A56" s="8"/>
      <c r="B56" s="91" t="s">
        <v>82</v>
      </c>
      <c r="C56" s="92"/>
      <c r="D56" s="23" t="s">
        <v>9</v>
      </c>
      <c r="E56" s="24">
        <v>20</v>
      </c>
      <c r="F56" s="25">
        <v>130000</v>
      </c>
      <c r="G56" s="73">
        <v>2600000</v>
      </c>
      <c r="H56" s="74"/>
    </row>
    <row r="57" spans="1:8" ht="31.5" customHeight="1" thickBot="1" x14ac:dyDescent="0.3">
      <c r="A57" s="8"/>
      <c r="B57" s="85" t="s">
        <v>83</v>
      </c>
      <c r="C57" s="86"/>
      <c r="D57" s="27" t="s">
        <v>9</v>
      </c>
      <c r="E57" s="27">
        <v>20</v>
      </c>
      <c r="F57" s="25">
        <v>100000</v>
      </c>
      <c r="G57" s="115">
        <v>2000000</v>
      </c>
      <c r="H57" s="116"/>
    </row>
    <row r="58" spans="1:8" ht="16.5" thickTop="1" thickBot="1" x14ac:dyDescent="0.3">
      <c r="A58" s="8"/>
      <c r="B58" s="77" t="s">
        <v>18</v>
      </c>
      <c r="C58" s="78"/>
      <c r="D58" s="78"/>
      <c r="E58" s="78"/>
      <c r="F58" s="79"/>
      <c r="G58" s="80">
        <f>G54+G55+G56+G57</f>
        <v>17100000</v>
      </c>
      <c r="H58" s="81"/>
    </row>
    <row r="59" spans="1:8" ht="33.75" customHeight="1" thickTop="1" thickBot="1" x14ac:dyDescent="0.3">
      <c r="A59" s="8"/>
      <c r="B59" s="34" t="s">
        <v>42</v>
      </c>
      <c r="C59" s="35"/>
      <c r="D59" s="35"/>
      <c r="E59" s="35"/>
      <c r="F59" s="35"/>
      <c r="G59" s="35"/>
      <c r="H59" s="36"/>
    </row>
    <row r="60" spans="1:8" ht="16.5" customHeight="1" thickTop="1" thickBot="1" x14ac:dyDescent="0.3">
      <c r="A60" s="8"/>
      <c r="B60" s="83" t="s">
        <v>40</v>
      </c>
      <c r="C60" s="84"/>
      <c r="D60" s="14" t="s">
        <v>9</v>
      </c>
      <c r="E60" s="14" t="s">
        <v>13</v>
      </c>
      <c r="F60" s="15" t="s">
        <v>41</v>
      </c>
      <c r="G60" s="69" t="s">
        <v>15</v>
      </c>
      <c r="H60" s="70"/>
    </row>
    <row r="61" spans="1:8" ht="30.75" customHeight="1" x14ac:dyDescent="0.25">
      <c r="A61" s="8"/>
      <c r="B61" s="37" t="s">
        <v>84</v>
      </c>
      <c r="C61" s="37"/>
      <c r="D61" s="117" t="s">
        <v>9</v>
      </c>
      <c r="E61" s="37">
        <v>1</v>
      </c>
      <c r="F61" s="118">
        <v>4000000</v>
      </c>
      <c r="G61" s="119">
        <v>4000000</v>
      </c>
      <c r="H61" s="120"/>
    </row>
    <row r="62" spans="1:8" ht="30.75" customHeight="1" x14ac:dyDescent="0.25">
      <c r="A62" s="8"/>
      <c r="B62" s="37" t="s">
        <v>85</v>
      </c>
      <c r="C62" s="37"/>
      <c r="D62" s="117" t="s">
        <v>9</v>
      </c>
      <c r="E62" s="37">
        <v>1</v>
      </c>
      <c r="F62" s="118">
        <v>3000000</v>
      </c>
      <c r="G62" s="121">
        <v>3000000</v>
      </c>
      <c r="H62" s="122"/>
    </row>
    <row r="63" spans="1:8" ht="30.75" customHeight="1" x14ac:dyDescent="0.25">
      <c r="A63" s="8"/>
      <c r="B63" s="37"/>
      <c r="C63" s="37"/>
      <c r="D63" s="37"/>
      <c r="E63" s="37"/>
      <c r="F63" s="37"/>
      <c r="G63" s="93"/>
      <c r="H63" s="94"/>
    </row>
    <row r="64" spans="1:8" ht="33" customHeight="1" thickBot="1" x14ac:dyDescent="0.3">
      <c r="A64" s="8"/>
      <c r="B64" s="38"/>
      <c r="C64" s="38"/>
      <c r="D64" s="38"/>
      <c r="E64" s="38"/>
      <c r="F64" s="38"/>
      <c r="G64" s="95"/>
      <c r="H64" s="96"/>
    </row>
    <row r="65" spans="1:8" ht="16.5" thickTop="1" thickBot="1" x14ac:dyDescent="0.3">
      <c r="A65" s="8"/>
      <c r="B65" s="97" t="s">
        <v>18</v>
      </c>
      <c r="C65" s="98"/>
      <c r="D65" s="98"/>
      <c r="E65" s="98"/>
      <c r="F65" s="99"/>
      <c r="G65" s="123">
        <v>7000000</v>
      </c>
      <c r="H65" s="124"/>
    </row>
    <row r="66" spans="1:8" ht="32.25" customHeight="1" thickTop="1" thickBot="1" x14ac:dyDescent="0.3">
      <c r="A66" s="8"/>
      <c r="B66" s="11" t="s">
        <v>43</v>
      </c>
      <c r="C66" s="12"/>
      <c r="D66" s="12"/>
      <c r="E66" s="12"/>
      <c r="F66" s="12"/>
      <c r="G66" s="12"/>
      <c r="H66" s="13"/>
    </row>
    <row r="67" spans="1:8" ht="16.5" thickTop="1" thickBot="1" x14ac:dyDescent="0.3">
      <c r="A67" s="8"/>
      <c r="B67" s="83" t="s">
        <v>6</v>
      </c>
      <c r="C67" s="84"/>
      <c r="D67" s="14" t="s">
        <v>9</v>
      </c>
      <c r="E67" s="14" t="s">
        <v>13</v>
      </c>
      <c r="F67" s="15" t="s">
        <v>41</v>
      </c>
      <c r="G67" s="69" t="s">
        <v>15</v>
      </c>
      <c r="H67" s="70"/>
    </row>
    <row r="68" spans="1:8" ht="30" customHeight="1" x14ac:dyDescent="0.25">
      <c r="A68" s="8"/>
      <c r="B68" s="21" t="s">
        <v>86</v>
      </c>
      <c r="C68" s="22"/>
      <c r="D68" s="22" t="s">
        <v>9</v>
      </c>
      <c r="E68" s="22">
        <v>1</v>
      </c>
      <c r="F68" s="125">
        <v>1200000</v>
      </c>
      <c r="G68" s="126">
        <v>1200000</v>
      </c>
      <c r="H68" s="127"/>
    </row>
    <row r="69" spans="1:8" ht="30.75" customHeight="1" x14ac:dyDescent="0.25">
      <c r="A69" s="8"/>
      <c r="B69" s="21" t="s">
        <v>87</v>
      </c>
      <c r="C69" s="22"/>
      <c r="D69" s="22" t="s">
        <v>9</v>
      </c>
      <c r="E69" s="22">
        <v>1</v>
      </c>
      <c r="F69" s="125">
        <v>2500000</v>
      </c>
      <c r="G69" s="128">
        <v>2500000</v>
      </c>
      <c r="H69" s="129"/>
    </row>
    <row r="70" spans="1:8" ht="30.75" customHeight="1" x14ac:dyDescent="0.25">
      <c r="A70" s="8"/>
      <c r="B70" s="21"/>
      <c r="C70" s="22"/>
      <c r="D70" s="22"/>
      <c r="E70" s="22"/>
      <c r="F70" s="22"/>
      <c r="G70" s="100"/>
      <c r="H70" s="101"/>
    </row>
    <row r="71" spans="1:8" ht="31.5" customHeight="1" thickBot="1" x14ac:dyDescent="0.3">
      <c r="A71" s="8"/>
      <c r="B71" s="26"/>
      <c r="C71" s="27"/>
      <c r="D71" s="27"/>
      <c r="E71" s="27"/>
      <c r="F71" s="27"/>
      <c r="G71" s="87"/>
      <c r="H71" s="88"/>
    </row>
    <row r="72" spans="1:8" ht="16.5" thickTop="1" thickBot="1" x14ac:dyDescent="0.3">
      <c r="A72" s="8"/>
      <c r="B72" s="77" t="s">
        <v>18</v>
      </c>
      <c r="C72" s="78"/>
      <c r="D72" s="78"/>
      <c r="E72" s="78"/>
      <c r="F72" s="79"/>
      <c r="G72" s="130">
        <v>3700000</v>
      </c>
      <c r="H72" s="131"/>
    </row>
    <row r="73" spans="1:8" ht="29.25" customHeight="1" x14ac:dyDescent="0.25">
      <c r="A73" s="8"/>
      <c r="B73" s="12"/>
      <c r="C73" s="12"/>
      <c r="D73" s="12"/>
      <c r="E73" s="12"/>
      <c r="F73" s="12"/>
      <c r="G73" s="12"/>
      <c r="H73" s="13"/>
    </row>
    <row r="74" spans="1:8" x14ac:dyDescent="0.25">
      <c r="A74" s="8"/>
      <c r="B74" s="102" t="s">
        <v>44</v>
      </c>
      <c r="C74" s="103"/>
      <c r="D74" s="103"/>
      <c r="E74" s="103"/>
      <c r="F74" s="104"/>
      <c r="G74" s="105">
        <f>G27+G45+G51+G58+G65+G72</f>
        <v>297577240</v>
      </c>
      <c r="H74" s="106"/>
    </row>
    <row r="75" spans="1:8" x14ac:dyDescent="0.25">
      <c r="A75" s="1"/>
      <c r="B75" s="5"/>
      <c r="C75" s="5"/>
      <c r="D75" s="5"/>
      <c r="E75" s="5"/>
      <c r="F75" s="5"/>
      <c r="G75" s="5"/>
      <c r="H75" s="3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</sheetData>
  <mergeCells count="81">
    <mergeCell ref="G69:H69"/>
    <mergeCell ref="G70:H70"/>
    <mergeCell ref="G71:H71"/>
    <mergeCell ref="B72:F72"/>
    <mergeCell ref="G72:H72"/>
    <mergeCell ref="B74:F74"/>
    <mergeCell ref="G74:H74"/>
    <mergeCell ref="G64:H64"/>
    <mergeCell ref="B65:F65"/>
    <mergeCell ref="G65:H65"/>
    <mergeCell ref="B67:C67"/>
    <mergeCell ref="G67:H67"/>
    <mergeCell ref="G68:H68"/>
    <mergeCell ref="B58:F58"/>
    <mergeCell ref="G58:H58"/>
    <mergeCell ref="G60:H60"/>
    <mergeCell ref="G61:H61"/>
    <mergeCell ref="G62:H62"/>
    <mergeCell ref="G63:H63"/>
    <mergeCell ref="B60:C60"/>
    <mergeCell ref="B55:C55"/>
    <mergeCell ref="G55:H55"/>
    <mergeCell ref="B56:C56"/>
    <mergeCell ref="G56:H56"/>
    <mergeCell ref="B57:C57"/>
    <mergeCell ref="G57:H57"/>
    <mergeCell ref="B51:F51"/>
    <mergeCell ref="G51:H51"/>
    <mergeCell ref="B53:C53"/>
    <mergeCell ref="G53:H53"/>
    <mergeCell ref="B54:C54"/>
    <mergeCell ref="G54:H54"/>
    <mergeCell ref="B48:C48"/>
    <mergeCell ref="G48:H48"/>
    <mergeCell ref="B49:C49"/>
    <mergeCell ref="G49:H49"/>
    <mergeCell ref="B50:C50"/>
    <mergeCell ref="G50:H50"/>
    <mergeCell ref="G43:H43"/>
    <mergeCell ref="G44:H44"/>
    <mergeCell ref="B45:F45"/>
    <mergeCell ref="G45:H45"/>
    <mergeCell ref="B47:C47"/>
    <mergeCell ref="G47:H47"/>
    <mergeCell ref="G40:H40"/>
    <mergeCell ref="G41:H41"/>
    <mergeCell ref="G42:H42"/>
    <mergeCell ref="G36:H36"/>
    <mergeCell ref="G37:H37"/>
    <mergeCell ref="G38:H38"/>
    <mergeCell ref="G39:H39"/>
    <mergeCell ref="G31:H31"/>
    <mergeCell ref="G32:H32"/>
    <mergeCell ref="G33:H33"/>
    <mergeCell ref="G34:H34"/>
    <mergeCell ref="G35:H35"/>
    <mergeCell ref="G25:H25"/>
    <mergeCell ref="G26:H26"/>
    <mergeCell ref="B27:F27"/>
    <mergeCell ref="G27:H27"/>
    <mergeCell ref="G29:H29"/>
    <mergeCell ref="G30:H30"/>
    <mergeCell ref="G19:H19"/>
    <mergeCell ref="G20:H20"/>
    <mergeCell ref="G21:H21"/>
    <mergeCell ref="G22:H22"/>
    <mergeCell ref="G23:H23"/>
    <mergeCell ref="G24:H24"/>
    <mergeCell ref="C12:H12"/>
    <mergeCell ref="C13:H13"/>
    <mergeCell ref="C14:H14"/>
    <mergeCell ref="G16:H16"/>
    <mergeCell ref="G17:H17"/>
    <mergeCell ref="G18:H18"/>
    <mergeCell ref="B2:H4"/>
    <mergeCell ref="C6:F6"/>
    <mergeCell ref="G6:H10"/>
    <mergeCell ref="C7:F7"/>
    <mergeCell ref="C8:F8"/>
    <mergeCell ref="C9:F9"/>
    <mergeCell ref="C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Joyner Caballero</dc:creator>
  <cp:lastModifiedBy>Joyner Caballero</cp:lastModifiedBy>
  <dcterms:created xsi:type="dcterms:W3CDTF">2025-02-09T21:42:27Z</dcterms:created>
  <dcterms:modified xsi:type="dcterms:W3CDTF">2025-02-09T22:30:51Z</dcterms:modified>
</cp:coreProperties>
</file>