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b3a9a72955bdb1/Documents/Sucor_AI/hr_copilot/"/>
    </mc:Choice>
  </mc:AlternateContent>
  <xr:revisionPtr revIDLastSave="7" documentId="13_ncr:1_{ECDFB704-DFF3-4F0A-8E93-1A432E621982}" xr6:coauthVersionLast="47" xr6:coauthVersionMax="47" xr10:uidLastSave="{C2538E00-98DC-42C4-8878-2A6D5A8F1939}"/>
  <bookViews>
    <workbookView xWindow="-120" yWindow="-120" windowWidth="29040" windowHeight="15720" xr2:uid="{B878AD40-CEC6-4C0E-B41B-C565366C0D3A}"/>
  </bookViews>
  <sheets>
    <sheet name="sampl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J22" i="1" s="1"/>
  <c r="G19" i="1"/>
  <c r="J4" i="1"/>
  <c r="H19" i="1"/>
  <c r="G27" i="1"/>
  <c r="G26" i="1"/>
  <c r="G25" i="1"/>
  <c r="G24" i="1"/>
  <c r="G23" i="1"/>
  <c r="G22" i="1"/>
  <c r="G21" i="1"/>
  <c r="G20" i="1"/>
  <c r="F19" i="1"/>
  <c r="K12" i="1" l="1"/>
  <c r="K11" i="1"/>
  <c r="K10" i="1"/>
  <c r="K9" i="1"/>
  <c r="K8" i="1"/>
  <c r="K7" i="1"/>
  <c r="K6" i="1"/>
  <c r="K5" i="1"/>
  <c r="F12" i="1"/>
  <c r="F11" i="1"/>
  <c r="F10" i="1"/>
  <c r="F9" i="1"/>
  <c r="F8" i="1"/>
  <c r="F7" i="1"/>
  <c r="F6" i="1"/>
  <c r="F5" i="1"/>
  <c r="F4" i="1"/>
  <c r="E12" i="1"/>
  <c r="E11" i="1"/>
  <c r="E10" i="1"/>
  <c r="E9" i="1"/>
  <c r="E8" i="1"/>
  <c r="E7" i="1"/>
  <c r="E6" i="1"/>
  <c r="E5" i="1"/>
  <c r="E4" i="1"/>
  <c r="H10" i="1" l="1"/>
  <c r="K4" i="1"/>
  <c r="G4" i="1" l="1"/>
  <c r="H4" i="1" s="1"/>
  <c r="H5" i="1"/>
  <c r="J5" i="1" s="1"/>
  <c r="E20" i="1" s="1"/>
  <c r="J20" i="1" s="1"/>
  <c r="E19" i="1" l="1"/>
  <c r="J19" i="1" s="1"/>
  <c r="L4" i="1"/>
  <c r="H12" i="1"/>
  <c r="H11" i="1"/>
  <c r="H9" i="1"/>
  <c r="H8" i="1"/>
  <c r="H6" i="1"/>
  <c r="H7" i="1"/>
  <c r="J7" i="1" l="1"/>
  <c r="L7" i="1"/>
  <c r="N7" i="1" s="1"/>
  <c r="J9" i="1"/>
  <c r="E24" i="1" s="1"/>
  <c r="J24" i="1" s="1"/>
  <c r="L9" i="1"/>
  <c r="N9" i="1" s="1"/>
  <c r="J12" i="1"/>
  <c r="E27" i="1" s="1"/>
  <c r="J27" i="1" s="1"/>
  <c r="L12" i="1"/>
  <c r="N12" i="1" s="1"/>
  <c r="J11" i="1"/>
  <c r="E26" i="1" s="1"/>
  <c r="J26" i="1" s="1"/>
  <c r="L11" i="1"/>
  <c r="N11" i="1" s="1"/>
  <c r="J6" i="1"/>
  <c r="E21" i="1" s="1"/>
  <c r="J21" i="1" s="1"/>
  <c r="L6" i="1"/>
  <c r="N6" i="1" s="1"/>
  <c r="J10" i="1"/>
  <c r="E25" i="1" s="1"/>
  <c r="J25" i="1" s="1"/>
  <c r="L10" i="1"/>
  <c r="N10" i="1" s="1"/>
  <c r="J8" i="1"/>
  <c r="E23" i="1" s="1"/>
  <c r="J23" i="1" s="1"/>
  <c r="L8" i="1"/>
  <c r="N8" i="1" s="1"/>
  <c r="L5" i="1"/>
  <c r="N5" i="1" s="1"/>
  <c r="O5" i="1" s="1"/>
  <c r="N4" i="1"/>
  <c r="O4" i="1" s="1"/>
  <c r="O7" i="1" l="1"/>
  <c r="O6" i="1"/>
  <c r="O8" i="1"/>
  <c r="O11" i="1"/>
  <c r="O10" i="1"/>
  <c r="O9" i="1"/>
  <c r="O12" i="1"/>
</calcChain>
</file>

<file path=xl/sharedStrings.xml><?xml version="1.0" encoding="utf-8"?>
<sst xmlns="http://schemas.openxmlformats.org/spreadsheetml/2006/main" count="65" uniqueCount="28">
  <si>
    <t>Nama</t>
  </si>
  <si>
    <t>Status Pajak</t>
  </si>
  <si>
    <t>JKK Allowance</t>
  </si>
  <si>
    <t>JKM Allowance</t>
  </si>
  <si>
    <t>Allowance BPJS KES Company</t>
  </si>
  <si>
    <t>Pendapatan Bruto</t>
  </si>
  <si>
    <t>TER</t>
  </si>
  <si>
    <t>K/0</t>
  </si>
  <si>
    <t>K/1</t>
  </si>
  <si>
    <t>K/2</t>
  </si>
  <si>
    <t>K/3</t>
  </si>
  <si>
    <t>TK/0</t>
  </si>
  <si>
    <t>Pendapatan Bruto + THR</t>
  </si>
  <si>
    <t>4% jika gaji di bawah 12 juta, jika di atas 12 juta maka gunakan 480.000</t>
  </si>
  <si>
    <t>TAX GAJI + THR</t>
  </si>
  <si>
    <t>TAX IREGULER</t>
  </si>
  <si>
    <t>THR / komisi</t>
  </si>
  <si>
    <t>XXXX</t>
  </si>
  <si>
    <t>Dari rumus Pajak</t>
  </si>
  <si>
    <t>TAX Gaji / Reguler</t>
  </si>
  <si>
    <t>Salary Gross</t>
  </si>
  <si>
    <t>BPJS Kes</t>
  </si>
  <si>
    <t>Potongan</t>
  </si>
  <si>
    <t>BPJS TK JHT</t>
  </si>
  <si>
    <t>BPJS TK JP</t>
  </si>
  <si>
    <t>1% jika gaji di bawah 12 juta, jika di atas 12 juta maka gunakan 120.000</t>
  </si>
  <si>
    <t>1% jika gaji di bawah 10.042.300 , jika di atas 10.042.300 maka gunakan 100.423</t>
  </si>
  <si>
    <t>THP / 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</si>
</sst>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0" fillId="0" borderId="0" xfId="2" applyNumberFormat="1" applyFont="1"/>
    <xf numFmtId="164" fontId="0" fillId="0" borderId="0" xfId="1" applyNumberFormat="1" applyFont="1" applyAlignment="1">
      <alignment horizontal="center" vertical="center"/>
    </xf>
    <xf numFmtId="10" fontId="0" fillId="0" borderId="0" xfId="2" applyNumberFormat="1" applyFont="1" applyFill="1"/>
    <xf numFmtId="0" fontId="0" fillId="2" borderId="0" xfId="0" applyFill="1"/>
    <xf numFmtId="164" fontId="0" fillId="0" borderId="0" xfId="1" applyNumberFormat="1" applyFont="1" applyFill="1" applyAlignment="1">
      <alignment horizontal="center" vertical="center"/>
    </xf>
    <xf numFmtId="164" fontId="0" fillId="0" borderId="0" xfId="1" applyNumberFormat="1" applyFont="1"/>
    <xf numFmtId="164" fontId="0" fillId="0" borderId="0" xfId="1" applyNumberFormat="1" applyFont="1" applyFill="1"/>
    <xf numFmtId="164" fontId="0" fillId="0" borderId="0" xfId="1" applyNumberFormat="1" applyFont="1" applyAlignment="1">
      <alignment horizontal="center" vertical="center" wrapText="1"/>
    </xf>
    <xf numFmtId="10" fontId="0" fillId="0" borderId="0" xfId="1" applyNumberFormat="1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0" fontId="0" fillId="0" borderId="0" xfId="2" applyNumberFormat="1" applyFont="1" applyAlignment="1">
      <alignment horizontal="left" vertical="center"/>
    </xf>
    <xf numFmtId="10" fontId="0" fillId="4" borderId="0" xfId="2" applyNumberFormat="1" applyFont="1" applyFill="1"/>
    <xf numFmtId="10" fontId="0" fillId="5" borderId="0" xfId="2" applyNumberFormat="1" applyFont="1" applyFill="1"/>
    <xf numFmtId="10" fontId="0" fillId="6" borderId="0" xfId="2" applyNumberFormat="1" applyFont="1" applyFill="1"/>
    <xf numFmtId="10" fontId="0" fillId="7" borderId="0" xfId="2" applyNumberFormat="1" applyFont="1" applyFill="1"/>
    <xf numFmtId="10" fontId="0" fillId="2" borderId="0" xfId="2" applyNumberFormat="1" applyFont="1" applyFill="1"/>
    <xf numFmtId="9" fontId="0" fillId="0" borderId="0" xfId="1" applyNumberFormat="1" applyFont="1" applyFill="1" applyAlignment="1">
      <alignment horizontal="center" vertical="center"/>
    </xf>
    <xf numFmtId="9" fontId="0" fillId="0" borderId="0" xfId="1" applyNumberFormat="1" applyFont="1" applyFill="1"/>
    <xf numFmtId="9" fontId="0" fillId="0" borderId="0" xfId="1" applyNumberFormat="1" applyFont="1" applyAlignment="1">
      <alignment horizontal="center" vertical="center"/>
    </xf>
    <xf numFmtId="164" fontId="0" fillId="0" borderId="0" xfId="2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1340-AB11-4245-873C-A88317B44D03}">
  <dimension ref="B1:P224"/>
  <sheetViews>
    <sheetView showGridLines="0" tabSelected="1" zoomScale="104" zoomScaleNormal="85" workbookViewId="0">
      <selection activeCell="L24" sqref="L24"/>
    </sheetView>
  </sheetViews>
  <sheetFormatPr defaultColWidth="8.7109375" defaultRowHeight="15" x14ac:dyDescent="0.25"/>
  <cols>
    <col min="2" max="2" width="13.42578125" customWidth="1"/>
    <col min="3" max="3" width="11" bestFit="1" customWidth="1"/>
    <col min="4" max="4" width="13" style="9" bestFit="1" customWidth="1"/>
    <col min="5" max="5" width="12.42578125" style="9" bestFit="1" customWidth="1"/>
    <col min="6" max="6" width="13.28515625" style="9" bestFit="1" customWidth="1"/>
    <col min="7" max="7" width="13.5703125" style="9" bestFit="1" customWidth="1"/>
    <col min="8" max="8" width="16" style="9" bestFit="1" customWidth="1"/>
    <col min="9" max="9" width="7.28515625" style="5" bestFit="1" customWidth="1"/>
    <col min="10" max="11" width="13" bestFit="1" customWidth="1"/>
    <col min="12" max="12" width="16" bestFit="1" customWidth="1"/>
    <col min="13" max="13" width="7.28515625" style="5" bestFit="1" customWidth="1"/>
    <col min="14" max="14" width="13" bestFit="1" customWidth="1"/>
    <col min="15" max="15" width="13.5703125" bestFit="1" customWidth="1"/>
  </cols>
  <sheetData>
    <row r="1" spans="2:15" x14ac:dyDescent="0.25">
      <c r="D1" s="8"/>
      <c r="E1" s="8"/>
      <c r="F1" s="8"/>
      <c r="G1" s="8" t="s">
        <v>13</v>
      </c>
      <c r="H1" s="8"/>
      <c r="I1" s="3"/>
      <c r="M1" s="3"/>
    </row>
    <row r="2" spans="2:15" s="1" customFormat="1" x14ac:dyDescent="0.25">
      <c r="D2" s="4"/>
      <c r="E2" s="11">
        <v>2.3999999999999998E-3</v>
      </c>
      <c r="F2" s="11">
        <v>3.0000000000000001E-3</v>
      </c>
      <c r="G2" s="25">
        <v>0.04</v>
      </c>
      <c r="H2" s="4"/>
      <c r="I2" s="17" t="s">
        <v>18</v>
      </c>
      <c r="M2" s="17" t="s">
        <v>18</v>
      </c>
    </row>
    <row r="3" spans="2:15" s="1" customFormat="1" ht="45" x14ac:dyDescent="0.25">
      <c r="B3" s="1" t="s">
        <v>0</v>
      </c>
      <c r="C3" s="1" t="s">
        <v>1</v>
      </c>
      <c r="D3" s="4" t="s">
        <v>20</v>
      </c>
      <c r="E3" s="4" t="s">
        <v>2</v>
      </c>
      <c r="F3" s="4" t="s">
        <v>3</v>
      </c>
      <c r="G3" s="10" t="s">
        <v>4</v>
      </c>
      <c r="H3" s="4" t="s">
        <v>5</v>
      </c>
      <c r="I3" s="2" t="s">
        <v>6</v>
      </c>
      <c r="J3" s="12" t="s">
        <v>19</v>
      </c>
      <c r="K3" s="1" t="s">
        <v>16</v>
      </c>
      <c r="L3" s="1" t="s">
        <v>12</v>
      </c>
      <c r="M3" s="2" t="s">
        <v>6</v>
      </c>
      <c r="N3" s="1" t="s">
        <v>14</v>
      </c>
      <c r="O3" s="12" t="s">
        <v>15</v>
      </c>
    </row>
    <row r="4" spans="2:15" x14ac:dyDescent="0.25">
      <c r="B4" t="s">
        <v>17</v>
      </c>
      <c r="C4" s="13" t="s">
        <v>11</v>
      </c>
      <c r="D4" s="9">
        <v>10000000</v>
      </c>
      <c r="E4" s="9">
        <f>D4*$E$2</f>
        <v>23999.999999999996</v>
      </c>
      <c r="F4" s="9">
        <f>D4*$F$2</f>
        <v>30000</v>
      </c>
      <c r="G4" s="9">
        <f>D4*G2</f>
        <v>400000</v>
      </c>
      <c r="H4" s="7">
        <f t="shared" ref="H4:H12" si="0">SUM(D4:G4)</f>
        <v>10454000</v>
      </c>
      <c r="I4" s="18">
        <v>2.5000000000000001E-2</v>
      </c>
      <c r="J4" s="7">
        <f>H4*I4</f>
        <v>261350</v>
      </c>
      <c r="K4" s="9">
        <f>D4</f>
        <v>10000000</v>
      </c>
      <c r="L4" s="7">
        <f>H4+K4</f>
        <v>20454000</v>
      </c>
      <c r="M4" s="18">
        <v>0.09</v>
      </c>
      <c r="N4" s="7">
        <f t="shared" ref="N4:N12" si="1">L4*M4</f>
        <v>1840860</v>
      </c>
      <c r="O4" s="9">
        <f>N4-J4</f>
        <v>1579510</v>
      </c>
    </row>
    <row r="5" spans="2:15" x14ac:dyDescent="0.25">
      <c r="B5" t="s">
        <v>17</v>
      </c>
      <c r="C5" s="13" t="s">
        <v>11</v>
      </c>
      <c r="D5" s="9">
        <v>20000000</v>
      </c>
      <c r="E5" s="9">
        <f t="shared" ref="E5:E12" si="2">D5*$E$2</f>
        <v>47999.999999999993</v>
      </c>
      <c r="F5" s="9">
        <f t="shared" ref="F5:F12" si="3">D5*$F$2</f>
        <v>60000</v>
      </c>
      <c r="G5" s="9">
        <v>480000</v>
      </c>
      <c r="H5" s="7">
        <f t="shared" si="0"/>
        <v>20588000</v>
      </c>
      <c r="I5" s="18">
        <v>0.09</v>
      </c>
      <c r="J5" s="7">
        <f t="shared" ref="J5:J12" si="4">H5*I5</f>
        <v>1852920</v>
      </c>
      <c r="K5" s="9">
        <f t="shared" ref="K5:K12" si="5">D5</f>
        <v>20000000</v>
      </c>
      <c r="L5" s="7">
        <f>H5+K5</f>
        <v>40588000</v>
      </c>
      <c r="M5" s="18">
        <v>0.16</v>
      </c>
      <c r="N5" s="7">
        <f t="shared" si="1"/>
        <v>6494080</v>
      </c>
      <c r="O5" s="9">
        <f t="shared" ref="O5:O12" si="6">N5-J5</f>
        <v>4641160</v>
      </c>
    </row>
    <row r="6" spans="2:15" x14ac:dyDescent="0.25">
      <c r="B6" t="s">
        <v>17</v>
      </c>
      <c r="C6" s="14" t="s">
        <v>7</v>
      </c>
      <c r="D6" s="9">
        <v>13500000</v>
      </c>
      <c r="E6" s="9">
        <f t="shared" si="2"/>
        <v>32399.999999999996</v>
      </c>
      <c r="F6" s="9">
        <f t="shared" si="3"/>
        <v>40500</v>
      </c>
      <c r="G6" s="9">
        <v>480000</v>
      </c>
      <c r="H6" s="7">
        <f t="shared" si="0"/>
        <v>14052900</v>
      </c>
      <c r="I6" s="19">
        <v>0.06</v>
      </c>
      <c r="J6" s="7">
        <f t="shared" si="4"/>
        <v>843174</v>
      </c>
      <c r="K6" s="9">
        <f t="shared" si="5"/>
        <v>13500000</v>
      </c>
      <c r="L6" s="7">
        <f t="shared" ref="L6:L12" si="7">H6+K6</f>
        <v>27552900</v>
      </c>
      <c r="M6" s="19">
        <v>0.13</v>
      </c>
      <c r="N6" s="7">
        <f t="shared" si="1"/>
        <v>3581877</v>
      </c>
      <c r="O6" s="9">
        <f t="shared" si="6"/>
        <v>2738703</v>
      </c>
    </row>
    <row r="7" spans="2:15" x14ac:dyDescent="0.25">
      <c r="B7" t="s">
        <v>17</v>
      </c>
      <c r="C7" s="14" t="s">
        <v>7</v>
      </c>
      <c r="D7" s="9">
        <v>25000000</v>
      </c>
      <c r="E7" s="9">
        <f t="shared" si="2"/>
        <v>59999.999999999993</v>
      </c>
      <c r="F7" s="9">
        <f t="shared" si="3"/>
        <v>75000</v>
      </c>
      <c r="G7" s="9">
        <v>480000</v>
      </c>
      <c r="H7" s="7">
        <f t="shared" si="0"/>
        <v>25615000</v>
      </c>
      <c r="I7" s="19">
        <v>0.1</v>
      </c>
      <c r="J7" s="7">
        <f t="shared" si="4"/>
        <v>2561500</v>
      </c>
      <c r="K7" s="9">
        <f t="shared" si="5"/>
        <v>25000000</v>
      </c>
      <c r="L7" s="7">
        <f t="shared" si="7"/>
        <v>50615000</v>
      </c>
      <c r="M7" s="19">
        <v>0.18</v>
      </c>
      <c r="N7" s="7">
        <f t="shared" si="1"/>
        <v>9110700</v>
      </c>
      <c r="O7" s="9">
        <f t="shared" si="6"/>
        <v>6549200</v>
      </c>
    </row>
    <row r="8" spans="2:15" x14ac:dyDescent="0.25">
      <c r="B8" t="s">
        <v>17</v>
      </c>
      <c r="C8" s="15" t="s">
        <v>8</v>
      </c>
      <c r="D8" s="9">
        <v>25000000</v>
      </c>
      <c r="E8" s="9">
        <f t="shared" si="2"/>
        <v>59999.999999999993</v>
      </c>
      <c r="F8" s="9">
        <f t="shared" si="3"/>
        <v>75000</v>
      </c>
      <c r="G8" s="9">
        <v>480000</v>
      </c>
      <c r="H8" s="7">
        <f t="shared" si="0"/>
        <v>25615000</v>
      </c>
      <c r="I8" s="20">
        <v>0.09</v>
      </c>
      <c r="J8" s="7">
        <f t="shared" si="4"/>
        <v>2305350</v>
      </c>
      <c r="K8" s="9">
        <f t="shared" si="5"/>
        <v>25000000</v>
      </c>
      <c r="L8" s="7">
        <f t="shared" si="7"/>
        <v>50615000</v>
      </c>
      <c r="M8" s="20">
        <v>0.18</v>
      </c>
      <c r="N8" s="7">
        <f t="shared" si="1"/>
        <v>9110700</v>
      </c>
      <c r="O8" s="9">
        <f t="shared" si="6"/>
        <v>6805350</v>
      </c>
    </row>
    <row r="9" spans="2:15" x14ac:dyDescent="0.25">
      <c r="B9" t="s">
        <v>17</v>
      </c>
      <c r="C9" s="16" t="s">
        <v>9</v>
      </c>
      <c r="D9" s="9">
        <v>20000000</v>
      </c>
      <c r="E9" s="9">
        <f t="shared" si="2"/>
        <v>47999.999999999993</v>
      </c>
      <c r="F9" s="9">
        <f t="shared" si="3"/>
        <v>60000</v>
      </c>
      <c r="G9" s="9">
        <v>480000</v>
      </c>
      <c r="H9" s="7">
        <f t="shared" si="0"/>
        <v>20588000</v>
      </c>
      <c r="I9" s="21">
        <v>0.08</v>
      </c>
      <c r="J9" s="7">
        <f t="shared" si="4"/>
        <v>1647040</v>
      </c>
      <c r="K9" s="9">
        <f t="shared" si="5"/>
        <v>20000000</v>
      </c>
      <c r="L9" s="7">
        <f t="shared" si="7"/>
        <v>40588000</v>
      </c>
      <c r="M9" s="21">
        <v>0.15</v>
      </c>
      <c r="N9" s="7">
        <f t="shared" si="1"/>
        <v>6088200</v>
      </c>
      <c r="O9" s="9">
        <f t="shared" si="6"/>
        <v>4441160</v>
      </c>
    </row>
    <row r="10" spans="2:15" x14ac:dyDescent="0.25">
      <c r="B10" t="s">
        <v>17</v>
      </c>
      <c r="C10" s="16" t="s">
        <v>9</v>
      </c>
      <c r="D10" s="9">
        <v>30000000</v>
      </c>
      <c r="E10" s="9">
        <f t="shared" si="2"/>
        <v>72000</v>
      </c>
      <c r="F10" s="9">
        <f t="shared" si="3"/>
        <v>90000</v>
      </c>
      <c r="G10" s="9">
        <v>480000</v>
      </c>
      <c r="H10" s="7">
        <f t="shared" si="0"/>
        <v>30642000</v>
      </c>
      <c r="I10" s="21">
        <v>0.12</v>
      </c>
      <c r="J10" s="7">
        <f t="shared" si="4"/>
        <v>3677040</v>
      </c>
      <c r="K10" s="9">
        <f t="shared" si="5"/>
        <v>30000000</v>
      </c>
      <c r="L10" s="7">
        <f t="shared" si="7"/>
        <v>60642000</v>
      </c>
      <c r="M10" s="21">
        <v>0.2</v>
      </c>
      <c r="N10" s="7">
        <f t="shared" si="1"/>
        <v>12128400</v>
      </c>
      <c r="O10" s="9">
        <f t="shared" si="6"/>
        <v>8451360</v>
      </c>
    </row>
    <row r="11" spans="2:15" x14ac:dyDescent="0.25">
      <c r="B11" t="s">
        <v>17</v>
      </c>
      <c r="C11" s="6" t="s">
        <v>10</v>
      </c>
      <c r="D11" s="9">
        <v>25000000</v>
      </c>
      <c r="E11" s="9">
        <f t="shared" si="2"/>
        <v>59999.999999999993</v>
      </c>
      <c r="F11" s="9">
        <f t="shared" si="3"/>
        <v>75000</v>
      </c>
      <c r="G11" s="9">
        <v>480000</v>
      </c>
      <c r="H11" s="7">
        <f t="shared" si="0"/>
        <v>25615000</v>
      </c>
      <c r="I11" s="22">
        <v>0.09</v>
      </c>
      <c r="J11" s="7">
        <f t="shared" si="4"/>
        <v>2305350</v>
      </c>
      <c r="K11" s="9">
        <f t="shared" si="5"/>
        <v>25000000</v>
      </c>
      <c r="L11" s="7">
        <f t="shared" si="7"/>
        <v>50615000</v>
      </c>
      <c r="M11" s="22">
        <v>0.17</v>
      </c>
      <c r="N11" s="7">
        <f t="shared" si="1"/>
        <v>8604550</v>
      </c>
      <c r="O11" s="9">
        <f t="shared" si="6"/>
        <v>6299200</v>
      </c>
    </row>
    <row r="12" spans="2:15" x14ac:dyDescent="0.25">
      <c r="B12" t="s">
        <v>17</v>
      </c>
      <c r="C12" s="6" t="s">
        <v>10</v>
      </c>
      <c r="D12" s="9">
        <v>35000000</v>
      </c>
      <c r="E12" s="9">
        <f t="shared" si="2"/>
        <v>83999.999999999985</v>
      </c>
      <c r="F12" s="9">
        <f t="shared" si="3"/>
        <v>105000</v>
      </c>
      <c r="G12" s="9">
        <v>480000</v>
      </c>
      <c r="H12" s="7">
        <f t="shared" si="0"/>
        <v>35669000</v>
      </c>
      <c r="I12" s="22">
        <v>0.14000000000000001</v>
      </c>
      <c r="J12" s="7">
        <f t="shared" si="4"/>
        <v>4993660.0000000009</v>
      </c>
      <c r="K12" s="9">
        <f t="shared" si="5"/>
        <v>35000000</v>
      </c>
      <c r="L12" s="7">
        <f t="shared" si="7"/>
        <v>70669000</v>
      </c>
      <c r="M12" s="22">
        <v>0.21</v>
      </c>
      <c r="N12" s="7">
        <f t="shared" si="1"/>
        <v>14840490</v>
      </c>
      <c r="O12" s="9">
        <f t="shared" si="6"/>
        <v>9846830</v>
      </c>
    </row>
    <row r="13" spans="2:15" x14ac:dyDescent="0.25">
      <c r="H13" s="7"/>
      <c r="J13" s="7"/>
      <c r="K13" s="9"/>
      <c r="L13" s="7"/>
      <c r="N13" s="7"/>
    </row>
    <row r="14" spans="2:15" x14ac:dyDescent="0.25">
      <c r="H14" s="7"/>
      <c r="J14" s="7"/>
      <c r="K14" s="9"/>
      <c r="L14" s="7"/>
      <c r="N14" s="7"/>
    </row>
    <row r="15" spans="2:15" x14ac:dyDescent="0.25">
      <c r="F15" s="8" t="s">
        <v>25</v>
      </c>
      <c r="H15" s="8" t="s">
        <v>26</v>
      </c>
      <c r="J15" s="7"/>
      <c r="K15" s="9"/>
      <c r="L15" s="7"/>
      <c r="N15" s="7"/>
    </row>
    <row r="16" spans="2:15" x14ac:dyDescent="0.25">
      <c r="F16" s="24">
        <v>0.01</v>
      </c>
      <c r="G16" s="24">
        <v>0.02</v>
      </c>
      <c r="H16" s="23">
        <v>0.01</v>
      </c>
      <c r="J16" s="7"/>
      <c r="K16" s="9"/>
      <c r="L16" s="7"/>
      <c r="N16" s="7"/>
    </row>
    <row r="17" spans="2:16" x14ac:dyDescent="0.25">
      <c r="E17" s="9" t="s">
        <v>22</v>
      </c>
      <c r="F17" s="9" t="s">
        <v>22</v>
      </c>
      <c r="G17" s="9" t="s">
        <v>22</v>
      </c>
      <c r="H17" s="9" t="s">
        <v>22</v>
      </c>
      <c r="J17" s="7"/>
      <c r="K17" s="9"/>
      <c r="L17" s="7"/>
      <c r="N17" s="7"/>
    </row>
    <row r="18" spans="2:16" x14ac:dyDescent="0.25">
      <c r="D18" s="9" t="s">
        <v>20</v>
      </c>
      <c r="E18" s="9" t="s">
        <v>19</v>
      </c>
      <c r="F18" s="9" t="s">
        <v>21</v>
      </c>
      <c r="G18" s="9" t="s">
        <v>23</v>
      </c>
      <c r="H18" s="7" t="s">
        <v>24</v>
      </c>
      <c r="J18" s="5" t="s">
        <v>27</v>
      </c>
      <c r="K18" s="5"/>
      <c r="L18" s="5"/>
      <c r="N18" s="5"/>
      <c r="O18" s="5"/>
      <c r="P18" s="5"/>
    </row>
    <row r="19" spans="2:16" x14ac:dyDescent="0.25">
      <c r="B19" t="s">
        <v>17</v>
      </c>
      <c r="C19" s="13" t="s">
        <v>11</v>
      </c>
      <c r="D19" s="9">
        <v>10000000</v>
      </c>
      <c r="E19" s="9">
        <f>J4</f>
        <v>261350</v>
      </c>
      <c r="F19" s="9">
        <f>D19*$F$16</f>
        <v>100000</v>
      </c>
      <c r="G19" s="9">
        <f>D19*G16</f>
        <v>200000</v>
      </c>
      <c r="H19" s="7">
        <f>D19*H16</f>
        <v>100000</v>
      </c>
      <c r="J19" s="26">
        <f>D19-E19-F19-G19-H19</f>
        <v>9338650</v>
      </c>
      <c r="K19" s="5"/>
      <c r="L19" s="5"/>
      <c r="N19" s="5"/>
      <c r="O19" s="5"/>
      <c r="P19" s="5"/>
    </row>
    <row r="20" spans="2:16" x14ac:dyDescent="0.25">
      <c r="B20" t="s">
        <v>17</v>
      </c>
      <c r="C20" s="13" t="s">
        <v>11</v>
      </c>
      <c r="D20" s="9">
        <v>20000000</v>
      </c>
      <c r="E20" s="9">
        <f t="shared" ref="E20:E27" si="8">J5</f>
        <v>1852920</v>
      </c>
      <c r="F20" s="9">
        <v>120000</v>
      </c>
      <c r="G20" s="9">
        <f t="shared" ref="G20:G27" si="9">D20*$G$16</f>
        <v>400000</v>
      </c>
      <c r="H20" s="7">
        <v>100423</v>
      </c>
      <c r="J20" s="26">
        <f t="shared" ref="J20:J27" si="10">D20-E20-F20-G20-H20</f>
        <v>17526657</v>
      </c>
      <c r="K20" s="5"/>
      <c r="L20" s="5"/>
      <c r="N20" s="5"/>
      <c r="O20" s="5"/>
      <c r="P20" s="5"/>
    </row>
    <row r="21" spans="2:16" x14ac:dyDescent="0.25">
      <c r="B21" t="s">
        <v>17</v>
      </c>
      <c r="C21" s="14" t="s">
        <v>7</v>
      </c>
      <c r="D21" s="9">
        <v>13500000</v>
      </c>
      <c r="E21" s="9">
        <f t="shared" si="8"/>
        <v>843174</v>
      </c>
      <c r="F21" s="9">
        <v>120000</v>
      </c>
      <c r="G21" s="9">
        <f t="shared" si="9"/>
        <v>270000</v>
      </c>
      <c r="H21" s="7">
        <v>100423</v>
      </c>
      <c r="J21" s="26">
        <f t="shared" si="10"/>
        <v>12166403</v>
      </c>
      <c r="K21" s="5"/>
      <c r="L21" s="5"/>
      <c r="N21" s="5"/>
      <c r="O21" s="5"/>
      <c r="P21" s="5"/>
    </row>
    <row r="22" spans="2:16" x14ac:dyDescent="0.25">
      <c r="B22" t="s">
        <v>17</v>
      </c>
      <c r="C22" s="14" t="s">
        <v>7</v>
      </c>
      <c r="D22" s="9">
        <v>25000000</v>
      </c>
      <c r="E22" s="9">
        <f>J7</f>
        <v>2561500</v>
      </c>
      <c r="F22" s="9">
        <v>120000</v>
      </c>
      <c r="G22" s="9">
        <f t="shared" si="9"/>
        <v>500000</v>
      </c>
      <c r="H22" s="7">
        <v>100423</v>
      </c>
      <c r="J22" s="26">
        <f>D22-E22-F22-G22-H22</f>
        <v>21718077</v>
      </c>
      <c r="K22" s="5"/>
      <c r="L22" s="5"/>
      <c r="N22" s="5"/>
      <c r="O22" s="5"/>
      <c r="P22" s="5"/>
    </row>
    <row r="23" spans="2:16" x14ac:dyDescent="0.25">
      <c r="B23" t="s">
        <v>17</v>
      </c>
      <c r="C23" s="15" t="s">
        <v>8</v>
      </c>
      <c r="D23" s="9">
        <v>25000000</v>
      </c>
      <c r="E23" s="9">
        <f t="shared" si="8"/>
        <v>2305350</v>
      </c>
      <c r="F23" s="9">
        <v>120000</v>
      </c>
      <c r="G23" s="9">
        <f t="shared" si="9"/>
        <v>500000</v>
      </c>
      <c r="H23" s="7">
        <v>100423</v>
      </c>
      <c r="J23" s="26">
        <f t="shared" si="10"/>
        <v>21974227</v>
      </c>
      <c r="K23" s="5"/>
      <c r="L23" s="5"/>
      <c r="N23" s="5"/>
      <c r="O23" s="5"/>
      <c r="P23" s="5"/>
    </row>
    <row r="24" spans="2:16" x14ac:dyDescent="0.25">
      <c r="B24" t="s">
        <v>17</v>
      </c>
      <c r="C24" s="16" t="s">
        <v>9</v>
      </c>
      <c r="D24" s="9">
        <v>20000000</v>
      </c>
      <c r="E24" s="9">
        <f t="shared" si="8"/>
        <v>1647040</v>
      </c>
      <c r="F24" s="9">
        <v>120000</v>
      </c>
      <c r="G24" s="9">
        <f t="shared" si="9"/>
        <v>400000</v>
      </c>
      <c r="H24" s="7">
        <v>100423</v>
      </c>
      <c r="J24" s="26">
        <f t="shared" si="10"/>
        <v>17732537</v>
      </c>
      <c r="K24" s="5"/>
      <c r="L24" s="5"/>
      <c r="N24" s="5"/>
      <c r="O24" s="5"/>
      <c r="P24" s="5"/>
    </row>
    <row r="25" spans="2:16" x14ac:dyDescent="0.25">
      <c r="B25" t="s">
        <v>17</v>
      </c>
      <c r="C25" s="16" t="s">
        <v>9</v>
      </c>
      <c r="D25" s="9">
        <v>30000000</v>
      </c>
      <c r="E25" s="9">
        <f t="shared" si="8"/>
        <v>3677040</v>
      </c>
      <c r="F25" s="9">
        <v>120000</v>
      </c>
      <c r="G25" s="9">
        <f t="shared" si="9"/>
        <v>600000</v>
      </c>
      <c r="H25" s="7">
        <v>100423</v>
      </c>
      <c r="J25" s="26">
        <f t="shared" si="10"/>
        <v>25502537</v>
      </c>
      <c r="K25" s="5"/>
      <c r="L25" s="5"/>
      <c r="N25" s="5"/>
      <c r="O25" s="5"/>
      <c r="P25" s="5"/>
    </row>
    <row r="26" spans="2:16" x14ac:dyDescent="0.25">
      <c r="B26" t="s">
        <v>17</v>
      </c>
      <c r="C26" s="6" t="s">
        <v>10</v>
      </c>
      <c r="D26" s="9">
        <v>25000000</v>
      </c>
      <c r="E26" s="9">
        <f t="shared" si="8"/>
        <v>2305350</v>
      </c>
      <c r="F26" s="9">
        <v>120000</v>
      </c>
      <c r="G26" s="9">
        <f t="shared" si="9"/>
        <v>500000</v>
      </c>
      <c r="H26" s="7">
        <v>100423</v>
      </c>
      <c r="J26" s="26">
        <f t="shared" si="10"/>
        <v>21974227</v>
      </c>
      <c r="K26" s="5"/>
      <c r="L26" s="5"/>
      <c r="N26" s="5"/>
      <c r="O26" s="5"/>
      <c r="P26" s="5"/>
    </row>
    <row r="27" spans="2:16" x14ac:dyDescent="0.25">
      <c r="B27" t="s">
        <v>17</v>
      </c>
      <c r="C27" s="6" t="s">
        <v>10</v>
      </c>
      <c r="D27" s="9">
        <v>35000000</v>
      </c>
      <c r="E27" s="9">
        <f t="shared" si="8"/>
        <v>4993660.0000000009</v>
      </c>
      <c r="F27" s="9">
        <v>120000</v>
      </c>
      <c r="G27" s="9">
        <f t="shared" si="9"/>
        <v>700000</v>
      </c>
      <c r="H27" s="7">
        <v>100423</v>
      </c>
      <c r="J27" s="26">
        <f t="shared" si="10"/>
        <v>29085917</v>
      </c>
      <c r="K27" s="5"/>
      <c r="L27" s="5"/>
      <c r="N27" s="5"/>
      <c r="O27" s="5"/>
      <c r="P27" s="5"/>
    </row>
    <row r="28" spans="2:16" x14ac:dyDescent="0.25">
      <c r="H28" s="7"/>
      <c r="J28" s="5"/>
      <c r="K28" s="5"/>
      <c r="L28" s="5"/>
      <c r="N28" s="5"/>
      <c r="O28" s="5"/>
      <c r="P28" s="5"/>
    </row>
    <row r="29" spans="2:16" x14ac:dyDescent="0.25">
      <c r="H29" s="7"/>
      <c r="J29" s="5"/>
      <c r="K29" s="5"/>
      <c r="L29" s="5"/>
      <c r="N29" s="5"/>
      <c r="O29" s="5"/>
      <c r="P29" s="5"/>
    </row>
    <row r="30" spans="2:16" x14ac:dyDescent="0.25">
      <c r="H30" s="7"/>
      <c r="J30" s="7"/>
      <c r="K30" s="9"/>
      <c r="L30" s="7"/>
      <c r="N30" s="7"/>
    </row>
    <row r="32" spans="2:16" x14ac:dyDescent="0.25">
      <c r="H32" s="7"/>
      <c r="J32" s="7"/>
      <c r="K32" s="9"/>
      <c r="L32" s="7"/>
      <c r="N32" s="7"/>
    </row>
    <row r="33" spans="8:14" x14ac:dyDescent="0.25">
      <c r="H33" s="7"/>
      <c r="J33" s="7"/>
      <c r="K33" s="9"/>
      <c r="L33" s="7"/>
      <c r="N33" s="7"/>
    </row>
    <row r="34" spans="8:14" x14ac:dyDescent="0.25">
      <c r="H34" s="7"/>
      <c r="J34" s="7"/>
      <c r="K34" s="9"/>
      <c r="L34" s="7"/>
      <c r="N34" s="7"/>
    </row>
    <row r="35" spans="8:14" x14ac:dyDescent="0.25">
      <c r="H35" s="7"/>
      <c r="J35" s="7"/>
      <c r="K35" s="9"/>
      <c r="L35" s="7"/>
      <c r="N35" s="7"/>
    </row>
    <row r="36" spans="8:14" x14ac:dyDescent="0.25">
      <c r="H36" s="7"/>
      <c r="J36" s="7"/>
      <c r="K36" s="9"/>
      <c r="L36" s="7"/>
      <c r="N36" s="7"/>
    </row>
    <row r="37" spans="8:14" x14ac:dyDescent="0.25">
      <c r="H37" s="7"/>
      <c r="J37" s="7"/>
      <c r="K37" s="9"/>
      <c r="L37" s="7"/>
      <c r="N37" s="7"/>
    </row>
    <row r="38" spans="8:14" x14ac:dyDescent="0.25">
      <c r="H38" s="7"/>
      <c r="J38" s="7"/>
      <c r="K38" s="9"/>
      <c r="L38" s="7"/>
      <c r="N38" s="7"/>
    </row>
    <row r="39" spans="8:14" x14ac:dyDescent="0.25">
      <c r="H39" s="7"/>
      <c r="J39" s="7"/>
      <c r="K39" s="9"/>
      <c r="L39" s="7"/>
      <c r="N39" s="7"/>
    </row>
    <row r="40" spans="8:14" x14ac:dyDescent="0.25">
      <c r="H40" s="7"/>
      <c r="J40" s="7"/>
      <c r="K40" s="9"/>
      <c r="L40" s="7"/>
      <c r="N40" s="7"/>
    </row>
    <row r="41" spans="8:14" x14ac:dyDescent="0.25">
      <c r="H41" s="7"/>
      <c r="J41" s="7"/>
      <c r="K41" s="9"/>
      <c r="L41" s="7"/>
      <c r="N41" s="7"/>
    </row>
    <row r="42" spans="8:14" x14ac:dyDescent="0.25">
      <c r="H42" s="7"/>
      <c r="J42" s="7"/>
      <c r="K42" s="9"/>
      <c r="L42" s="7"/>
      <c r="N42" s="7"/>
    </row>
    <row r="43" spans="8:14" x14ac:dyDescent="0.25">
      <c r="H43" s="7"/>
      <c r="J43" s="7"/>
      <c r="K43" s="9"/>
      <c r="L43" s="7"/>
      <c r="N43" s="7"/>
    </row>
    <row r="44" spans="8:14" x14ac:dyDescent="0.25">
      <c r="H44" s="7"/>
      <c r="J44" s="7"/>
      <c r="K44" s="9"/>
      <c r="L44" s="7"/>
      <c r="N44" s="7"/>
    </row>
    <row r="45" spans="8:14" x14ac:dyDescent="0.25">
      <c r="H45" s="7"/>
      <c r="J45" s="7"/>
      <c r="K45" s="9"/>
      <c r="L45" s="7"/>
      <c r="N45" s="7"/>
    </row>
    <row r="46" spans="8:14" x14ac:dyDescent="0.25">
      <c r="H46" s="7"/>
      <c r="J46" s="7"/>
      <c r="K46" s="9"/>
      <c r="L46" s="7"/>
      <c r="N46" s="7"/>
    </row>
    <row r="48" spans="8:14" x14ac:dyDescent="0.25">
      <c r="H48" s="7"/>
      <c r="J48" s="7"/>
      <c r="K48" s="9"/>
      <c r="L48" s="7"/>
      <c r="N48" s="7"/>
    </row>
    <row r="49" spans="8:14" x14ac:dyDescent="0.25">
      <c r="H49" s="7"/>
      <c r="J49" s="7"/>
      <c r="K49" s="9"/>
      <c r="L49" s="7"/>
      <c r="N49" s="7"/>
    </row>
    <row r="50" spans="8:14" x14ac:dyDescent="0.25">
      <c r="H50" s="7"/>
      <c r="J50" s="7"/>
      <c r="K50" s="9"/>
      <c r="L50" s="7"/>
      <c r="N50" s="7"/>
    </row>
    <row r="51" spans="8:14" x14ac:dyDescent="0.25">
      <c r="H51" s="7"/>
      <c r="J51" s="7"/>
      <c r="K51" s="9"/>
      <c r="L51" s="7"/>
      <c r="N51" s="7"/>
    </row>
    <row r="52" spans="8:14" x14ac:dyDescent="0.25">
      <c r="H52" s="7"/>
      <c r="J52" s="7"/>
      <c r="K52" s="9"/>
      <c r="L52" s="7"/>
      <c r="N52" s="7"/>
    </row>
    <row r="54" spans="8:14" x14ac:dyDescent="0.25">
      <c r="H54" s="7"/>
      <c r="J54" s="7"/>
      <c r="K54" s="9"/>
      <c r="L54" s="7"/>
      <c r="N54" s="7"/>
    </row>
    <row r="55" spans="8:14" x14ac:dyDescent="0.25">
      <c r="H55" s="7"/>
      <c r="J55" s="7"/>
      <c r="K55" s="9"/>
      <c r="L55" s="7"/>
      <c r="N55" s="7"/>
    </row>
    <row r="56" spans="8:14" x14ac:dyDescent="0.25">
      <c r="H56" s="7"/>
      <c r="J56" s="7"/>
      <c r="K56" s="9"/>
      <c r="L56" s="7"/>
      <c r="N56" s="7"/>
    </row>
    <row r="57" spans="8:14" x14ac:dyDescent="0.25">
      <c r="H57" s="7"/>
      <c r="J57" s="7"/>
      <c r="K57" s="9"/>
      <c r="L57" s="7"/>
      <c r="N57" s="7"/>
    </row>
    <row r="58" spans="8:14" x14ac:dyDescent="0.25">
      <c r="H58" s="7"/>
      <c r="J58" s="7"/>
      <c r="K58" s="9"/>
      <c r="L58" s="7"/>
      <c r="N58" s="7"/>
    </row>
    <row r="59" spans="8:14" x14ac:dyDescent="0.25">
      <c r="H59" s="7"/>
      <c r="J59" s="7"/>
      <c r="K59" s="9"/>
      <c r="L59" s="7"/>
      <c r="N59" s="7"/>
    </row>
    <row r="60" spans="8:14" x14ac:dyDescent="0.25">
      <c r="H60" s="7"/>
      <c r="J60" s="7"/>
      <c r="K60" s="9"/>
      <c r="L60" s="7"/>
      <c r="N60" s="7"/>
    </row>
    <row r="61" spans="8:14" x14ac:dyDescent="0.25">
      <c r="H61" s="7"/>
      <c r="J61" s="7"/>
      <c r="K61" s="9"/>
      <c r="L61" s="7"/>
      <c r="N61" s="7"/>
    </row>
    <row r="62" spans="8:14" x14ac:dyDescent="0.25">
      <c r="H62" s="7"/>
      <c r="J62" s="7"/>
      <c r="K62" s="9"/>
      <c r="L62" s="7"/>
      <c r="N62" s="7"/>
    </row>
    <row r="63" spans="8:14" x14ac:dyDescent="0.25">
      <c r="H63" s="7"/>
      <c r="J63" s="7"/>
      <c r="K63" s="9"/>
      <c r="L63" s="7"/>
      <c r="N63" s="7"/>
    </row>
    <row r="64" spans="8:14" x14ac:dyDescent="0.25">
      <c r="H64" s="7"/>
      <c r="J64" s="7"/>
      <c r="K64" s="9"/>
      <c r="L64" s="7"/>
      <c r="N64" s="7"/>
    </row>
    <row r="65" spans="8:14" x14ac:dyDescent="0.25">
      <c r="H65" s="7"/>
      <c r="J65" s="7"/>
      <c r="K65" s="9"/>
      <c r="L65" s="7"/>
      <c r="N65" s="7"/>
    </row>
    <row r="66" spans="8:14" x14ac:dyDescent="0.25">
      <c r="H66" s="7"/>
      <c r="J66" s="7"/>
      <c r="K66" s="9"/>
      <c r="L66" s="7"/>
      <c r="N66" s="7"/>
    </row>
    <row r="68" spans="8:14" x14ac:dyDescent="0.25">
      <c r="H68" s="7"/>
      <c r="J68" s="7"/>
      <c r="K68" s="9"/>
      <c r="L68" s="7"/>
      <c r="N68" s="7"/>
    </row>
    <row r="70" spans="8:14" x14ac:dyDescent="0.25">
      <c r="H70" s="7"/>
      <c r="J70" s="7"/>
      <c r="K70" s="9"/>
      <c r="L70" s="7"/>
      <c r="N70" s="7"/>
    </row>
    <row r="71" spans="8:14" x14ac:dyDescent="0.25">
      <c r="H71" s="7"/>
      <c r="J71" s="7"/>
      <c r="K71" s="9"/>
      <c r="L71" s="7"/>
      <c r="N71" s="7"/>
    </row>
    <row r="72" spans="8:14" x14ac:dyDescent="0.25">
      <c r="H72" s="7"/>
      <c r="J72" s="7"/>
      <c r="K72" s="9"/>
      <c r="L72" s="7"/>
      <c r="N72" s="7"/>
    </row>
    <row r="73" spans="8:14" x14ac:dyDescent="0.25">
      <c r="H73" s="7"/>
      <c r="J73" s="7"/>
      <c r="K73" s="9"/>
      <c r="L73" s="7"/>
      <c r="N73" s="7"/>
    </row>
    <row r="74" spans="8:14" x14ac:dyDescent="0.25">
      <c r="H74" s="7"/>
      <c r="J74" s="7"/>
      <c r="K74" s="9"/>
      <c r="L74" s="7"/>
      <c r="N74" s="7"/>
    </row>
    <row r="75" spans="8:14" x14ac:dyDescent="0.25">
      <c r="H75" s="7"/>
      <c r="J75" s="7"/>
      <c r="K75" s="9"/>
      <c r="L75" s="7"/>
      <c r="N75" s="7"/>
    </row>
    <row r="76" spans="8:14" x14ac:dyDescent="0.25">
      <c r="H76" s="7"/>
      <c r="J76" s="7"/>
      <c r="K76" s="9"/>
      <c r="L76" s="7"/>
      <c r="N76" s="7"/>
    </row>
    <row r="77" spans="8:14" x14ac:dyDescent="0.25">
      <c r="H77" s="7"/>
      <c r="J77" s="7"/>
      <c r="K77" s="9"/>
      <c r="L77" s="7"/>
      <c r="N77" s="7"/>
    </row>
    <row r="78" spans="8:14" x14ac:dyDescent="0.25">
      <c r="H78" s="7"/>
      <c r="J78" s="7"/>
      <c r="K78" s="9"/>
      <c r="L78" s="7"/>
      <c r="N78" s="7"/>
    </row>
    <row r="79" spans="8:14" x14ac:dyDescent="0.25">
      <c r="H79" s="7"/>
      <c r="J79" s="7"/>
      <c r="K79" s="9"/>
      <c r="L79" s="7"/>
      <c r="N79" s="7"/>
    </row>
    <row r="80" spans="8:14" x14ac:dyDescent="0.25">
      <c r="H80" s="7"/>
      <c r="J80" s="7"/>
      <c r="K80" s="9"/>
      <c r="L80" s="7"/>
      <c r="N80" s="7"/>
    </row>
    <row r="81" spans="8:14" x14ac:dyDescent="0.25">
      <c r="H81" s="7"/>
      <c r="J81" s="7"/>
      <c r="K81" s="9"/>
      <c r="L81" s="7"/>
      <c r="N81" s="7"/>
    </row>
    <row r="82" spans="8:14" x14ac:dyDescent="0.25">
      <c r="H82" s="7"/>
      <c r="J82" s="7"/>
      <c r="K82" s="9"/>
      <c r="L82" s="7"/>
      <c r="N82" s="7"/>
    </row>
    <row r="84" spans="8:14" x14ac:dyDescent="0.25">
      <c r="H84" s="7"/>
      <c r="J84" s="7"/>
      <c r="K84" s="9"/>
      <c r="L84" s="7"/>
      <c r="N84" s="7"/>
    </row>
    <row r="86" spans="8:14" x14ac:dyDescent="0.25">
      <c r="H86" s="7"/>
      <c r="J86" s="7"/>
      <c r="K86" s="9"/>
      <c r="L86" s="7"/>
      <c r="N86" s="7"/>
    </row>
    <row r="87" spans="8:14" x14ac:dyDescent="0.25">
      <c r="H87" s="7"/>
      <c r="J87" s="7"/>
      <c r="K87" s="9"/>
      <c r="L87" s="7"/>
      <c r="N87" s="7"/>
    </row>
    <row r="88" spans="8:14" x14ac:dyDescent="0.25">
      <c r="H88" s="7"/>
      <c r="J88" s="7"/>
      <c r="K88" s="9"/>
      <c r="L88" s="7"/>
      <c r="N88" s="7"/>
    </row>
    <row r="89" spans="8:14" x14ac:dyDescent="0.25">
      <c r="H89" s="7"/>
      <c r="J89" s="7"/>
      <c r="K89" s="9"/>
      <c r="L89" s="7"/>
      <c r="N89" s="7"/>
    </row>
    <row r="90" spans="8:14" x14ac:dyDescent="0.25">
      <c r="H90" s="7"/>
      <c r="J90" s="7"/>
      <c r="K90" s="9"/>
      <c r="L90" s="7"/>
      <c r="N90" s="7"/>
    </row>
    <row r="91" spans="8:14" x14ac:dyDescent="0.25">
      <c r="H91" s="7"/>
      <c r="J91" s="7"/>
      <c r="K91" s="9"/>
      <c r="L91" s="7"/>
      <c r="N91" s="7"/>
    </row>
    <row r="92" spans="8:14" x14ac:dyDescent="0.25">
      <c r="H92" s="7"/>
      <c r="J92" s="7"/>
      <c r="K92" s="9"/>
      <c r="L92" s="7"/>
      <c r="N92" s="7"/>
    </row>
    <row r="93" spans="8:14" x14ac:dyDescent="0.25">
      <c r="H93" s="7"/>
      <c r="J93" s="7"/>
      <c r="K93" s="9"/>
      <c r="L93" s="7"/>
      <c r="N93" s="7"/>
    </row>
    <row r="94" spans="8:14" x14ac:dyDescent="0.25">
      <c r="H94" s="7"/>
      <c r="J94" s="7"/>
      <c r="K94" s="9"/>
      <c r="L94" s="7"/>
      <c r="N94" s="7"/>
    </row>
    <row r="95" spans="8:14" x14ac:dyDescent="0.25">
      <c r="H95" s="7"/>
      <c r="J95" s="7"/>
      <c r="K95" s="9"/>
      <c r="L95" s="7"/>
      <c r="N95" s="7"/>
    </row>
    <row r="96" spans="8:14" x14ac:dyDescent="0.25">
      <c r="H96" s="7"/>
      <c r="J96" s="7"/>
      <c r="K96" s="9"/>
      <c r="L96" s="7"/>
      <c r="N96" s="7"/>
    </row>
    <row r="97" spans="8:14" x14ac:dyDescent="0.25">
      <c r="H97" s="7"/>
      <c r="J97" s="7"/>
      <c r="K97" s="9"/>
      <c r="L97" s="7"/>
      <c r="N97" s="7"/>
    </row>
    <row r="98" spans="8:14" x14ac:dyDescent="0.25">
      <c r="H98" s="7"/>
      <c r="J98" s="7"/>
      <c r="K98" s="9"/>
      <c r="L98" s="7"/>
      <c r="N98" s="7"/>
    </row>
    <row r="99" spans="8:14" x14ac:dyDescent="0.25">
      <c r="H99" s="7"/>
      <c r="J99" s="7"/>
      <c r="K99" s="9"/>
      <c r="L99" s="7"/>
      <c r="N99" s="7"/>
    </row>
    <row r="100" spans="8:14" x14ac:dyDescent="0.25">
      <c r="H100" s="7"/>
      <c r="J100" s="7"/>
      <c r="K100" s="9"/>
      <c r="L100" s="7"/>
      <c r="N100" s="7"/>
    </row>
    <row r="101" spans="8:14" x14ac:dyDescent="0.25">
      <c r="H101" s="7"/>
      <c r="J101" s="7"/>
      <c r="K101" s="9"/>
      <c r="L101" s="7"/>
      <c r="N101" s="7"/>
    </row>
    <row r="102" spans="8:14" x14ac:dyDescent="0.25">
      <c r="H102" s="7"/>
      <c r="J102" s="7"/>
      <c r="K102" s="9"/>
      <c r="L102" s="7"/>
      <c r="N102" s="7"/>
    </row>
    <row r="103" spans="8:14" x14ac:dyDescent="0.25">
      <c r="H103" s="7"/>
      <c r="J103" s="7"/>
      <c r="K103" s="9"/>
      <c r="L103" s="7"/>
      <c r="N103" s="7"/>
    </row>
    <row r="104" spans="8:14" x14ac:dyDescent="0.25">
      <c r="H104" s="7"/>
      <c r="J104" s="7"/>
      <c r="K104" s="9"/>
      <c r="L104" s="7"/>
      <c r="N104" s="7"/>
    </row>
    <row r="105" spans="8:14" x14ac:dyDescent="0.25">
      <c r="H105" s="7"/>
      <c r="J105" s="7"/>
      <c r="K105" s="9"/>
      <c r="L105" s="7"/>
      <c r="N105" s="7"/>
    </row>
    <row r="106" spans="8:14" x14ac:dyDescent="0.25">
      <c r="H106" s="7"/>
      <c r="J106" s="7"/>
      <c r="K106" s="9"/>
      <c r="L106" s="7"/>
      <c r="N106" s="7"/>
    </row>
    <row r="107" spans="8:14" x14ac:dyDescent="0.25">
      <c r="H107" s="7"/>
      <c r="J107" s="7"/>
      <c r="K107" s="9"/>
      <c r="L107" s="7"/>
      <c r="N107" s="7"/>
    </row>
    <row r="108" spans="8:14" x14ac:dyDescent="0.25">
      <c r="H108" s="7"/>
      <c r="J108" s="7"/>
      <c r="K108" s="9"/>
      <c r="L108" s="7"/>
      <c r="N108" s="7"/>
    </row>
    <row r="109" spans="8:14" x14ac:dyDescent="0.25">
      <c r="H109" s="7"/>
      <c r="J109" s="7"/>
      <c r="K109" s="9"/>
      <c r="L109" s="7"/>
      <c r="N109" s="7"/>
    </row>
    <row r="110" spans="8:14" x14ac:dyDescent="0.25">
      <c r="H110" s="7"/>
      <c r="J110" s="7"/>
      <c r="K110" s="9"/>
      <c r="L110" s="7"/>
      <c r="N110" s="7"/>
    </row>
    <row r="111" spans="8:14" x14ac:dyDescent="0.25">
      <c r="H111" s="7"/>
      <c r="J111" s="7"/>
      <c r="K111" s="9"/>
      <c r="L111" s="7"/>
      <c r="N111" s="7"/>
    </row>
    <row r="112" spans="8:14" x14ac:dyDescent="0.25">
      <c r="H112" s="7"/>
      <c r="J112" s="7"/>
      <c r="K112" s="9"/>
      <c r="L112" s="7"/>
      <c r="N112" s="7"/>
    </row>
    <row r="113" spans="8:14" x14ac:dyDescent="0.25">
      <c r="H113" s="7"/>
      <c r="J113" s="7"/>
      <c r="K113" s="9"/>
      <c r="L113" s="7"/>
      <c r="N113" s="7"/>
    </row>
    <row r="114" spans="8:14" x14ac:dyDescent="0.25">
      <c r="H114" s="7"/>
      <c r="J114" s="7"/>
      <c r="K114" s="9"/>
      <c r="L114" s="7"/>
      <c r="N114" s="7"/>
    </row>
    <row r="115" spans="8:14" x14ac:dyDescent="0.25">
      <c r="H115" s="7"/>
      <c r="J115" s="7"/>
      <c r="K115" s="9"/>
      <c r="L115" s="7"/>
      <c r="N115" s="7"/>
    </row>
    <row r="116" spans="8:14" x14ac:dyDescent="0.25">
      <c r="H116" s="7"/>
      <c r="J116" s="7"/>
      <c r="K116" s="9"/>
      <c r="L116" s="7"/>
      <c r="N116" s="7"/>
    </row>
    <row r="117" spans="8:14" x14ac:dyDescent="0.25">
      <c r="H117" s="7"/>
      <c r="J117" s="7"/>
      <c r="K117" s="9"/>
      <c r="L117" s="7"/>
      <c r="N117" s="7"/>
    </row>
    <row r="118" spans="8:14" x14ac:dyDescent="0.25">
      <c r="H118" s="7"/>
      <c r="J118" s="7"/>
      <c r="K118" s="9"/>
      <c r="L118" s="7"/>
      <c r="N118" s="7"/>
    </row>
    <row r="119" spans="8:14" x14ac:dyDescent="0.25">
      <c r="H119" s="7"/>
      <c r="J119" s="7"/>
      <c r="K119" s="9"/>
      <c r="L119" s="7"/>
      <c r="N119" s="7"/>
    </row>
    <row r="120" spans="8:14" x14ac:dyDescent="0.25">
      <c r="H120" s="7"/>
      <c r="J120" s="7"/>
      <c r="K120" s="9"/>
      <c r="L120" s="7"/>
      <c r="N120" s="7"/>
    </row>
    <row r="121" spans="8:14" x14ac:dyDescent="0.25">
      <c r="H121" s="7"/>
      <c r="J121" s="7"/>
      <c r="K121" s="9"/>
      <c r="L121" s="7"/>
      <c r="N121" s="7"/>
    </row>
    <row r="122" spans="8:14" x14ac:dyDescent="0.25">
      <c r="H122" s="7"/>
      <c r="J122" s="7"/>
      <c r="K122" s="9"/>
      <c r="L122" s="7"/>
      <c r="N122" s="7"/>
    </row>
    <row r="123" spans="8:14" x14ac:dyDescent="0.25">
      <c r="H123" s="7"/>
      <c r="J123" s="7"/>
      <c r="K123" s="9"/>
      <c r="L123" s="7"/>
      <c r="N123" s="7"/>
    </row>
    <row r="124" spans="8:14" x14ac:dyDescent="0.25">
      <c r="H124" s="7"/>
      <c r="J124" s="7"/>
      <c r="K124" s="9"/>
      <c r="L124" s="7"/>
      <c r="N124" s="7"/>
    </row>
    <row r="125" spans="8:14" x14ac:dyDescent="0.25">
      <c r="H125" s="7"/>
      <c r="J125" s="7"/>
      <c r="K125" s="9"/>
      <c r="L125" s="7"/>
      <c r="N125" s="7"/>
    </row>
    <row r="126" spans="8:14" x14ac:dyDescent="0.25">
      <c r="H126" s="7"/>
      <c r="J126" s="7"/>
      <c r="K126" s="9"/>
      <c r="L126" s="7"/>
      <c r="N126" s="7"/>
    </row>
    <row r="127" spans="8:14" x14ac:dyDescent="0.25">
      <c r="H127" s="7"/>
      <c r="J127" s="7"/>
      <c r="K127" s="9"/>
      <c r="L127" s="7"/>
      <c r="N127" s="7"/>
    </row>
    <row r="128" spans="8:14" x14ac:dyDescent="0.25">
      <c r="H128" s="7"/>
      <c r="J128" s="7"/>
      <c r="K128" s="9"/>
      <c r="L128" s="7"/>
      <c r="N128" s="7"/>
    </row>
    <row r="129" spans="8:14" x14ac:dyDescent="0.25">
      <c r="H129" s="7"/>
      <c r="J129" s="7"/>
      <c r="K129" s="9"/>
      <c r="L129" s="7"/>
      <c r="N129" s="7"/>
    </row>
    <row r="130" spans="8:14" x14ac:dyDescent="0.25">
      <c r="H130" s="7"/>
      <c r="J130" s="7"/>
      <c r="K130" s="9"/>
      <c r="L130" s="7"/>
      <c r="N130" s="7"/>
    </row>
    <row r="131" spans="8:14" x14ac:dyDescent="0.25">
      <c r="H131" s="7"/>
      <c r="J131" s="7"/>
      <c r="K131" s="9"/>
      <c r="L131" s="7"/>
      <c r="N131" s="7"/>
    </row>
    <row r="132" spans="8:14" x14ac:dyDescent="0.25">
      <c r="H132" s="7"/>
      <c r="J132" s="7"/>
      <c r="K132" s="9"/>
      <c r="L132" s="7"/>
      <c r="N132" s="7"/>
    </row>
    <row r="133" spans="8:14" x14ac:dyDescent="0.25">
      <c r="H133" s="7"/>
      <c r="J133" s="7"/>
      <c r="K133" s="9"/>
      <c r="L133" s="7"/>
      <c r="N133" s="7"/>
    </row>
    <row r="134" spans="8:14" x14ac:dyDescent="0.25">
      <c r="H134" s="7"/>
      <c r="J134" s="7"/>
      <c r="K134" s="9"/>
      <c r="L134" s="7"/>
      <c r="N134" s="7"/>
    </row>
    <row r="135" spans="8:14" x14ac:dyDescent="0.25">
      <c r="H135" s="7"/>
      <c r="J135" s="7"/>
      <c r="K135" s="9"/>
      <c r="L135" s="7"/>
      <c r="N135" s="7"/>
    </row>
    <row r="136" spans="8:14" x14ac:dyDescent="0.25">
      <c r="H136" s="7"/>
      <c r="J136" s="7"/>
      <c r="K136" s="9"/>
      <c r="L136" s="7"/>
      <c r="N136" s="7"/>
    </row>
    <row r="137" spans="8:14" x14ac:dyDescent="0.25">
      <c r="H137" s="7"/>
      <c r="J137" s="7"/>
      <c r="K137" s="9"/>
      <c r="L137" s="7"/>
      <c r="N137" s="7"/>
    </row>
    <row r="138" spans="8:14" x14ac:dyDescent="0.25">
      <c r="H138" s="7"/>
      <c r="J138" s="7"/>
      <c r="K138" s="9"/>
      <c r="L138" s="7"/>
      <c r="N138" s="7"/>
    </row>
    <row r="139" spans="8:14" x14ac:dyDescent="0.25">
      <c r="H139" s="7"/>
      <c r="J139" s="7"/>
      <c r="K139" s="9"/>
      <c r="L139" s="7"/>
      <c r="N139" s="7"/>
    </row>
    <row r="140" spans="8:14" x14ac:dyDescent="0.25">
      <c r="H140" s="7"/>
      <c r="J140" s="7"/>
      <c r="K140" s="9"/>
      <c r="L140" s="7"/>
      <c r="N140" s="7"/>
    </row>
    <row r="141" spans="8:14" x14ac:dyDescent="0.25">
      <c r="H141" s="7"/>
      <c r="J141" s="7"/>
      <c r="K141" s="9"/>
      <c r="L141" s="7"/>
      <c r="N141" s="7"/>
    </row>
    <row r="142" spans="8:14" x14ac:dyDescent="0.25">
      <c r="H142" s="7"/>
      <c r="J142" s="7"/>
      <c r="K142" s="9"/>
      <c r="L142" s="7"/>
      <c r="N142" s="7"/>
    </row>
    <row r="143" spans="8:14" x14ac:dyDescent="0.25">
      <c r="H143" s="7"/>
      <c r="J143" s="7"/>
      <c r="K143" s="9"/>
      <c r="L143" s="7"/>
      <c r="N143" s="7"/>
    </row>
    <row r="144" spans="8:14" x14ac:dyDescent="0.25">
      <c r="H144" s="7"/>
      <c r="J144" s="7"/>
      <c r="K144" s="9"/>
      <c r="L144" s="7"/>
      <c r="N144" s="7"/>
    </row>
    <row r="145" spans="8:14" x14ac:dyDescent="0.25">
      <c r="H145" s="7"/>
      <c r="J145" s="7"/>
      <c r="K145" s="9"/>
      <c r="L145" s="7"/>
      <c r="N145" s="7"/>
    </row>
    <row r="146" spans="8:14" x14ac:dyDescent="0.25">
      <c r="H146" s="7"/>
      <c r="J146" s="7"/>
      <c r="K146" s="9"/>
      <c r="L146" s="7"/>
      <c r="N146" s="7"/>
    </row>
    <row r="147" spans="8:14" x14ac:dyDescent="0.25">
      <c r="H147" s="7"/>
      <c r="J147" s="7"/>
      <c r="K147" s="9"/>
      <c r="L147" s="7"/>
      <c r="N147" s="7"/>
    </row>
    <row r="148" spans="8:14" x14ac:dyDescent="0.25">
      <c r="H148" s="7"/>
      <c r="J148" s="7"/>
      <c r="K148" s="9"/>
      <c r="L148" s="7"/>
      <c r="N148" s="7"/>
    </row>
    <row r="149" spans="8:14" x14ac:dyDescent="0.25">
      <c r="H149" s="7"/>
      <c r="J149" s="7"/>
      <c r="K149" s="9"/>
      <c r="L149" s="7"/>
      <c r="N149" s="7"/>
    </row>
    <row r="150" spans="8:14" x14ac:dyDescent="0.25">
      <c r="H150" s="7"/>
      <c r="J150" s="7"/>
      <c r="K150" s="9"/>
      <c r="L150" s="7"/>
      <c r="N150" s="7"/>
    </row>
    <row r="151" spans="8:14" x14ac:dyDescent="0.25">
      <c r="H151" s="7"/>
      <c r="J151" s="7"/>
      <c r="K151" s="9"/>
      <c r="L151" s="7"/>
      <c r="N151" s="7"/>
    </row>
    <row r="152" spans="8:14" x14ac:dyDescent="0.25">
      <c r="H152" s="7"/>
      <c r="J152" s="7"/>
      <c r="K152" s="9"/>
      <c r="L152" s="7"/>
      <c r="N152" s="7"/>
    </row>
    <row r="153" spans="8:14" x14ac:dyDescent="0.25">
      <c r="H153" s="7"/>
      <c r="J153" s="7"/>
      <c r="K153" s="9"/>
      <c r="L153" s="7"/>
      <c r="N153" s="7"/>
    </row>
    <row r="154" spans="8:14" x14ac:dyDescent="0.25">
      <c r="H154" s="7"/>
      <c r="J154" s="7"/>
      <c r="K154" s="9"/>
      <c r="L154" s="7"/>
      <c r="N154" s="7"/>
    </row>
    <row r="155" spans="8:14" x14ac:dyDescent="0.25">
      <c r="H155" s="7"/>
      <c r="J155" s="7"/>
      <c r="K155" s="9"/>
      <c r="L155" s="7"/>
      <c r="N155" s="7"/>
    </row>
    <row r="156" spans="8:14" x14ac:dyDescent="0.25">
      <c r="H156" s="7"/>
      <c r="J156" s="7"/>
      <c r="K156" s="9"/>
      <c r="L156" s="7"/>
      <c r="N156" s="7"/>
    </row>
    <row r="157" spans="8:14" x14ac:dyDescent="0.25">
      <c r="H157" s="7"/>
      <c r="J157" s="7"/>
      <c r="K157" s="9"/>
      <c r="L157" s="7"/>
      <c r="N157" s="7"/>
    </row>
    <row r="158" spans="8:14" x14ac:dyDescent="0.25">
      <c r="H158" s="7"/>
      <c r="J158" s="7"/>
      <c r="K158" s="9"/>
      <c r="L158" s="7"/>
      <c r="N158" s="7"/>
    </row>
    <row r="159" spans="8:14" x14ac:dyDescent="0.25">
      <c r="H159" s="7"/>
      <c r="J159" s="7"/>
      <c r="K159" s="9"/>
      <c r="L159" s="7"/>
      <c r="N159" s="7"/>
    </row>
    <row r="160" spans="8:14" x14ac:dyDescent="0.25">
      <c r="H160" s="7"/>
      <c r="J160" s="7"/>
      <c r="K160" s="9"/>
      <c r="L160" s="7"/>
      <c r="N160" s="7"/>
    </row>
    <row r="161" spans="8:14" x14ac:dyDescent="0.25">
      <c r="H161" s="7"/>
      <c r="J161" s="7"/>
      <c r="K161" s="9"/>
      <c r="L161" s="7"/>
      <c r="N161" s="7"/>
    </row>
    <row r="162" spans="8:14" x14ac:dyDescent="0.25">
      <c r="H162" s="7"/>
      <c r="J162" s="7"/>
      <c r="K162" s="9"/>
      <c r="L162" s="7"/>
      <c r="N162" s="7"/>
    </row>
    <row r="163" spans="8:14" x14ac:dyDescent="0.25">
      <c r="H163" s="7"/>
      <c r="J163" s="7"/>
      <c r="K163" s="9"/>
      <c r="L163" s="7"/>
      <c r="N163" s="7"/>
    </row>
    <row r="164" spans="8:14" x14ac:dyDescent="0.25">
      <c r="H164" s="7"/>
      <c r="J164" s="7"/>
      <c r="K164" s="9"/>
      <c r="L164" s="7"/>
      <c r="N164" s="7"/>
    </row>
    <row r="165" spans="8:14" x14ac:dyDescent="0.25">
      <c r="H165" s="7"/>
      <c r="J165" s="7"/>
      <c r="K165" s="9"/>
      <c r="L165" s="7"/>
      <c r="N165" s="7"/>
    </row>
    <row r="166" spans="8:14" x14ac:dyDescent="0.25">
      <c r="H166" s="7"/>
      <c r="J166" s="7"/>
      <c r="K166" s="9"/>
      <c r="L166" s="7"/>
      <c r="N166" s="7"/>
    </row>
    <row r="167" spans="8:14" x14ac:dyDescent="0.25">
      <c r="H167" s="7"/>
      <c r="J167" s="7"/>
      <c r="K167" s="9"/>
      <c r="L167" s="7"/>
      <c r="N167" s="7"/>
    </row>
    <row r="168" spans="8:14" x14ac:dyDescent="0.25">
      <c r="H168" s="7"/>
      <c r="J168" s="7"/>
      <c r="K168" s="9"/>
      <c r="L168" s="7"/>
      <c r="N168" s="7"/>
    </row>
    <row r="169" spans="8:14" x14ac:dyDescent="0.25">
      <c r="H169" s="7"/>
      <c r="J169" s="7"/>
      <c r="K169" s="9"/>
      <c r="L169" s="7"/>
      <c r="N169" s="7"/>
    </row>
    <row r="170" spans="8:14" x14ac:dyDescent="0.25">
      <c r="H170" s="7"/>
      <c r="J170" s="7"/>
      <c r="K170" s="9"/>
      <c r="L170" s="7"/>
      <c r="N170" s="7"/>
    </row>
    <row r="171" spans="8:14" x14ac:dyDescent="0.25">
      <c r="H171" s="7"/>
      <c r="J171" s="7"/>
      <c r="K171" s="9"/>
      <c r="L171" s="7"/>
      <c r="N171" s="7"/>
    </row>
    <row r="172" spans="8:14" x14ac:dyDescent="0.25">
      <c r="H172" s="7"/>
      <c r="J172" s="7"/>
      <c r="K172" s="9"/>
      <c r="L172" s="7"/>
      <c r="N172" s="7"/>
    </row>
    <row r="173" spans="8:14" x14ac:dyDescent="0.25">
      <c r="H173" s="7"/>
      <c r="J173" s="7"/>
      <c r="K173" s="9"/>
      <c r="L173" s="7"/>
      <c r="N173" s="7"/>
    </row>
    <row r="174" spans="8:14" x14ac:dyDescent="0.25">
      <c r="H174" s="7"/>
      <c r="J174" s="7"/>
      <c r="K174" s="9"/>
      <c r="L174" s="7"/>
      <c r="N174" s="7"/>
    </row>
    <row r="175" spans="8:14" x14ac:dyDescent="0.25">
      <c r="H175" s="7"/>
      <c r="J175" s="7"/>
      <c r="K175" s="9"/>
      <c r="L175" s="7"/>
      <c r="N175" s="7"/>
    </row>
    <row r="176" spans="8:14" x14ac:dyDescent="0.25">
      <c r="H176" s="7"/>
      <c r="J176" s="7"/>
      <c r="K176" s="9"/>
      <c r="L176" s="7"/>
      <c r="N176" s="7"/>
    </row>
    <row r="177" spans="8:14" x14ac:dyDescent="0.25">
      <c r="H177" s="7"/>
      <c r="J177" s="7"/>
      <c r="K177" s="9"/>
      <c r="L177" s="7"/>
      <c r="N177" s="7"/>
    </row>
    <row r="178" spans="8:14" x14ac:dyDescent="0.25">
      <c r="H178" s="7"/>
      <c r="J178" s="7"/>
      <c r="K178" s="9"/>
      <c r="L178" s="7"/>
      <c r="N178" s="7"/>
    </row>
    <row r="179" spans="8:14" x14ac:dyDescent="0.25">
      <c r="H179" s="7"/>
      <c r="J179" s="7"/>
      <c r="K179" s="9"/>
      <c r="L179" s="7"/>
      <c r="N179" s="7"/>
    </row>
    <row r="180" spans="8:14" x14ac:dyDescent="0.25">
      <c r="H180" s="7"/>
      <c r="J180" s="7"/>
      <c r="K180" s="9"/>
      <c r="L180" s="7"/>
      <c r="N180" s="7"/>
    </row>
    <row r="181" spans="8:14" x14ac:dyDescent="0.25">
      <c r="H181" s="7"/>
      <c r="J181" s="7"/>
      <c r="K181" s="9"/>
      <c r="L181" s="7"/>
      <c r="N181" s="7"/>
    </row>
    <row r="182" spans="8:14" x14ac:dyDescent="0.25">
      <c r="H182" s="7"/>
      <c r="J182" s="7"/>
      <c r="K182" s="9"/>
      <c r="L182" s="7"/>
      <c r="N182" s="7"/>
    </row>
    <row r="183" spans="8:14" x14ac:dyDescent="0.25">
      <c r="H183" s="7"/>
      <c r="J183" s="7"/>
      <c r="K183" s="9"/>
      <c r="L183" s="7"/>
      <c r="N183" s="7"/>
    </row>
    <row r="184" spans="8:14" x14ac:dyDescent="0.25">
      <c r="H184" s="7"/>
      <c r="J184" s="7"/>
      <c r="K184" s="9"/>
      <c r="L184" s="7"/>
      <c r="N184" s="7"/>
    </row>
    <row r="185" spans="8:14" x14ac:dyDescent="0.25">
      <c r="H185" s="7"/>
      <c r="J185" s="7"/>
      <c r="K185" s="9"/>
      <c r="L185" s="7"/>
      <c r="N185" s="7"/>
    </row>
    <row r="186" spans="8:14" x14ac:dyDescent="0.25">
      <c r="H186" s="7"/>
      <c r="J186" s="7"/>
      <c r="K186" s="9"/>
      <c r="L186" s="7"/>
      <c r="N186" s="7"/>
    </row>
    <row r="187" spans="8:14" x14ac:dyDescent="0.25">
      <c r="H187" s="7"/>
      <c r="J187" s="7"/>
      <c r="K187" s="9"/>
      <c r="L187" s="7"/>
      <c r="N187" s="7"/>
    </row>
    <row r="188" spans="8:14" x14ac:dyDescent="0.25">
      <c r="H188" s="7"/>
      <c r="J188" s="7"/>
      <c r="K188" s="9"/>
      <c r="L188" s="7"/>
      <c r="N188" s="7"/>
    </row>
    <row r="189" spans="8:14" x14ac:dyDescent="0.25">
      <c r="H189" s="7"/>
      <c r="J189" s="7"/>
      <c r="K189" s="9"/>
      <c r="L189" s="7"/>
      <c r="N189" s="7"/>
    </row>
    <row r="190" spans="8:14" x14ac:dyDescent="0.25">
      <c r="H190" s="7"/>
      <c r="J190" s="7"/>
      <c r="K190" s="9"/>
      <c r="L190" s="7"/>
      <c r="N190" s="7"/>
    </row>
    <row r="191" spans="8:14" x14ac:dyDescent="0.25">
      <c r="H191" s="7"/>
      <c r="J191" s="7"/>
      <c r="K191" s="9"/>
      <c r="L191" s="7"/>
      <c r="N191" s="7"/>
    </row>
    <row r="192" spans="8:14" x14ac:dyDescent="0.25">
      <c r="H192" s="7"/>
      <c r="J192" s="7"/>
      <c r="K192" s="9"/>
      <c r="L192" s="7"/>
      <c r="N192" s="7"/>
    </row>
    <row r="193" spans="8:14" x14ac:dyDescent="0.25">
      <c r="H193" s="7"/>
      <c r="J193" s="7"/>
      <c r="K193" s="9"/>
      <c r="L193" s="7"/>
      <c r="N193" s="7"/>
    </row>
    <row r="194" spans="8:14" x14ac:dyDescent="0.25">
      <c r="H194" s="7"/>
      <c r="J194" s="7"/>
      <c r="K194" s="9"/>
      <c r="L194" s="7"/>
      <c r="N194" s="7"/>
    </row>
    <row r="195" spans="8:14" x14ac:dyDescent="0.25">
      <c r="H195" s="7"/>
      <c r="J195" s="7"/>
      <c r="K195" s="9"/>
      <c r="L195" s="7"/>
      <c r="N195" s="7"/>
    </row>
    <row r="196" spans="8:14" x14ac:dyDescent="0.25">
      <c r="H196" s="7"/>
      <c r="J196" s="7"/>
      <c r="K196" s="9"/>
      <c r="L196" s="7"/>
      <c r="N196" s="7"/>
    </row>
    <row r="197" spans="8:14" x14ac:dyDescent="0.25">
      <c r="H197" s="7"/>
      <c r="J197" s="7"/>
      <c r="K197" s="9"/>
      <c r="L197" s="7"/>
      <c r="N197" s="7"/>
    </row>
    <row r="198" spans="8:14" x14ac:dyDescent="0.25">
      <c r="H198" s="7"/>
      <c r="J198" s="7"/>
      <c r="K198" s="9"/>
      <c r="L198" s="7"/>
      <c r="N198" s="7"/>
    </row>
    <row r="199" spans="8:14" x14ac:dyDescent="0.25">
      <c r="H199" s="7"/>
      <c r="J199" s="7"/>
      <c r="K199" s="9"/>
      <c r="L199" s="7"/>
      <c r="N199" s="7"/>
    </row>
    <row r="200" spans="8:14" x14ac:dyDescent="0.25">
      <c r="H200" s="7"/>
      <c r="J200" s="7"/>
      <c r="K200" s="9"/>
      <c r="L200" s="7"/>
      <c r="N200" s="7"/>
    </row>
    <row r="201" spans="8:14" x14ac:dyDescent="0.25">
      <c r="H201" s="7"/>
      <c r="J201" s="7"/>
      <c r="K201" s="9"/>
      <c r="L201" s="7"/>
      <c r="N201" s="7"/>
    </row>
    <row r="202" spans="8:14" x14ac:dyDescent="0.25">
      <c r="H202" s="7"/>
      <c r="J202" s="7"/>
      <c r="K202" s="9"/>
      <c r="L202" s="7"/>
      <c r="N202" s="7"/>
    </row>
    <row r="203" spans="8:14" x14ac:dyDescent="0.25">
      <c r="H203" s="7"/>
      <c r="J203" s="7"/>
      <c r="K203" s="9"/>
      <c r="L203" s="7"/>
      <c r="N203" s="7"/>
    </row>
    <row r="204" spans="8:14" x14ac:dyDescent="0.25">
      <c r="H204" s="7"/>
      <c r="J204" s="7"/>
      <c r="K204" s="9"/>
      <c r="L204" s="7"/>
      <c r="N204" s="7"/>
    </row>
    <row r="205" spans="8:14" x14ac:dyDescent="0.25">
      <c r="H205" s="7"/>
      <c r="J205" s="7"/>
      <c r="K205" s="9"/>
      <c r="L205" s="7"/>
      <c r="N205" s="7"/>
    </row>
    <row r="206" spans="8:14" x14ac:dyDescent="0.25">
      <c r="H206" s="7"/>
      <c r="J206" s="7"/>
      <c r="K206" s="9"/>
      <c r="L206" s="7"/>
      <c r="N206" s="7"/>
    </row>
    <row r="207" spans="8:14" x14ac:dyDescent="0.25">
      <c r="H207" s="7"/>
      <c r="J207" s="7"/>
      <c r="K207" s="9"/>
      <c r="L207" s="7"/>
      <c r="N207" s="7"/>
    </row>
    <row r="208" spans="8:14" x14ac:dyDescent="0.25">
      <c r="H208" s="7"/>
      <c r="J208" s="7"/>
      <c r="K208" s="9"/>
      <c r="L208" s="7"/>
      <c r="N208" s="7"/>
    </row>
    <row r="209" spans="8:14" x14ac:dyDescent="0.25">
      <c r="H209" s="7"/>
      <c r="J209" s="7"/>
      <c r="K209" s="9"/>
      <c r="L209" s="7"/>
      <c r="N209" s="7"/>
    </row>
    <row r="210" spans="8:14" x14ac:dyDescent="0.25">
      <c r="H210" s="7"/>
      <c r="J210" s="7"/>
      <c r="K210" s="9"/>
      <c r="L210" s="7"/>
      <c r="N210" s="7"/>
    </row>
    <row r="211" spans="8:14" x14ac:dyDescent="0.25">
      <c r="H211" s="7"/>
      <c r="J211" s="7"/>
      <c r="K211" s="9"/>
      <c r="L211" s="7"/>
      <c r="N211" s="7"/>
    </row>
    <row r="212" spans="8:14" x14ac:dyDescent="0.25">
      <c r="H212" s="7"/>
      <c r="J212" s="7"/>
      <c r="K212" s="9"/>
      <c r="L212" s="7"/>
      <c r="N212" s="7"/>
    </row>
    <row r="213" spans="8:14" x14ac:dyDescent="0.25">
      <c r="H213" s="7"/>
      <c r="J213" s="7"/>
      <c r="K213" s="9"/>
      <c r="L213" s="7"/>
      <c r="N213" s="7"/>
    </row>
    <row r="214" spans="8:14" x14ac:dyDescent="0.25">
      <c r="H214" s="7"/>
      <c r="J214" s="7"/>
      <c r="K214" s="9"/>
      <c r="L214" s="7"/>
      <c r="N214" s="7"/>
    </row>
    <row r="215" spans="8:14" x14ac:dyDescent="0.25">
      <c r="H215" s="7"/>
      <c r="J215" s="7"/>
      <c r="K215" s="9"/>
      <c r="L215" s="7"/>
      <c r="N215" s="7"/>
    </row>
    <row r="216" spans="8:14" x14ac:dyDescent="0.25">
      <c r="H216" s="7"/>
      <c r="J216" s="7"/>
      <c r="K216" s="9"/>
      <c r="L216" s="7"/>
      <c r="N216" s="7"/>
    </row>
    <row r="217" spans="8:14" x14ac:dyDescent="0.25">
      <c r="H217" s="7"/>
      <c r="J217" s="7"/>
      <c r="K217" s="9"/>
      <c r="L217" s="7"/>
      <c r="N217" s="7"/>
    </row>
    <row r="218" spans="8:14" x14ac:dyDescent="0.25">
      <c r="H218" s="7"/>
      <c r="J218" s="7"/>
      <c r="K218" s="9"/>
      <c r="L218" s="7"/>
      <c r="N218" s="7"/>
    </row>
    <row r="219" spans="8:14" x14ac:dyDescent="0.25">
      <c r="H219" s="7"/>
      <c r="J219" s="7"/>
      <c r="K219" s="9"/>
      <c r="L219" s="7"/>
      <c r="N219" s="7"/>
    </row>
    <row r="220" spans="8:14" x14ac:dyDescent="0.25">
      <c r="H220" s="7"/>
      <c r="J220" s="7"/>
      <c r="K220" s="9"/>
      <c r="L220" s="7"/>
      <c r="N220" s="7"/>
    </row>
    <row r="221" spans="8:14" x14ac:dyDescent="0.25">
      <c r="H221" s="7"/>
      <c r="J221" s="7"/>
      <c r="K221" s="9"/>
      <c r="L221" s="7"/>
      <c r="N221" s="7"/>
    </row>
    <row r="222" spans="8:14" x14ac:dyDescent="0.25">
      <c r="H222" s="7"/>
      <c r="J222" s="7"/>
      <c r="K222" s="9"/>
      <c r="L222" s="7"/>
      <c r="N222" s="7"/>
    </row>
    <row r="223" spans="8:14" x14ac:dyDescent="0.25">
      <c r="H223" s="7"/>
      <c r="J223" s="7"/>
      <c r="K223" s="9"/>
      <c r="L223" s="7"/>
      <c r="N223" s="7"/>
    </row>
    <row r="224" spans="8:14" x14ac:dyDescent="0.25">
      <c r="H224" s="7"/>
      <c r="J224" s="7"/>
      <c r="K224" s="9"/>
      <c r="L224" s="7"/>
      <c r="N2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Hilman Hidayat</dc:creator>
  <cp:lastModifiedBy>Austin Alexander</cp:lastModifiedBy>
  <dcterms:created xsi:type="dcterms:W3CDTF">2024-04-01T06:33:29Z</dcterms:created>
  <dcterms:modified xsi:type="dcterms:W3CDTF">2024-04-03T04:59:52Z</dcterms:modified>
</cp:coreProperties>
</file>