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wallen/Desktop/"/>
    </mc:Choice>
  </mc:AlternateContent>
  <xr:revisionPtr revIDLastSave="0" documentId="13_ncr:1_{5DAD9C0C-9EA4-D84F-A54D-B70BB4E511C5}" xr6:coauthVersionLast="47" xr6:coauthVersionMax="47" xr10:uidLastSave="{00000000-0000-0000-0000-000000000000}"/>
  <bookViews>
    <workbookView xWindow="0" yWindow="500" windowWidth="33600" windowHeight="20500" xr2:uid="{00000000-000D-0000-FFFF-FFFF00000000}"/>
  </bookViews>
  <sheets>
    <sheet name="New Users and Allocations" sheetId="1" r:id="rId1"/>
    <sheet name="New PIs" sheetId="3" r:id="rId2"/>
    <sheet name="Active and Total Users" sheetId="4" r:id="rId3"/>
    <sheet name="Active and Total Allocations" sheetId="6" r:id="rId4"/>
    <sheet name="Cumulative Unique Users &amp; Alloc" sheetId="17" r:id="rId5"/>
    <sheet name="SU and Corral Usage" sheetId="9" r:id="rId6"/>
    <sheet name="Top Three Users Per Machine" sheetId="13" r:id="rId7"/>
    <sheet name="New Publications" sheetId="12" r:id="rId8"/>
    <sheet name="New Grants" sheetId="15" r:id="rId9"/>
    <sheet name="utrc_nsf_funding" sheetId="18" r:id="rId10"/>
    <sheet name="not_utrc_nsf_funding" sheetId="19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8" i="18" l="1"/>
  <c r="F29" i="1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2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3" i="9"/>
  <c r="M37" i="9"/>
  <c r="M17" i="9"/>
  <c r="N17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3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M37" i="17"/>
  <c r="M17" i="17"/>
  <c r="N37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2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3" i="6"/>
  <c r="M37" i="6"/>
  <c r="M17" i="6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2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3" i="4"/>
  <c r="M37" i="4"/>
  <c r="M17" i="4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3" i="3"/>
  <c r="M17" i="3"/>
  <c r="N37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23" i="1"/>
  <c r="M37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3" i="1"/>
  <c r="M17" i="1"/>
  <c r="L37" i="9"/>
  <c r="L17" i="9"/>
  <c r="L37" i="17"/>
  <c r="L17" i="17"/>
  <c r="L37" i="6"/>
  <c r="L17" i="6"/>
  <c r="L37" i="4"/>
  <c r="L17" i="4"/>
  <c r="L17" i="3"/>
  <c r="L37" i="1"/>
  <c r="L17" i="1"/>
  <c r="K37" i="9"/>
  <c r="K17" i="9"/>
  <c r="K37" i="17"/>
  <c r="K17" i="17"/>
  <c r="K17" i="6"/>
  <c r="K37" i="6"/>
  <c r="K17" i="4"/>
  <c r="K37" i="4"/>
  <c r="K17" i="3"/>
  <c r="K37" i="1"/>
  <c r="K17" i="1"/>
  <c r="J17" i="1"/>
  <c r="B17" i="12"/>
  <c r="J37" i="9"/>
  <c r="J17" i="9"/>
  <c r="J37" i="17"/>
  <c r="J17" i="17"/>
  <c r="J37" i="6"/>
  <c r="J17" i="6"/>
  <c r="J37" i="4"/>
  <c r="J17" i="4"/>
  <c r="J17" i="3"/>
  <c r="J37" i="1"/>
  <c r="I37" i="9" l="1"/>
  <c r="I17" i="9"/>
  <c r="I37" i="17"/>
  <c r="I17" i="17"/>
  <c r="I17" i="6"/>
  <c r="I37" i="6"/>
  <c r="I37" i="4"/>
  <c r="I17" i="4"/>
  <c r="I17" i="3"/>
  <c r="I37" i="1"/>
  <c r="I17" i="1"/>
  <c r="H17" i="9"/>
  <c r="H37" i="9"/>
  <c r="H17" i="17"/>
  <c r="H37" i="17"/>
  <c r="H37" i="6"/>
  <c r="H17" i="6"/>
  <c r="H17" i="4"/>
  <c r="H37" i="4"/>
  <c r="H17" i="3"/>
  <c r="H17" i="1"/>
  <c r="H37" i="1"/>
  <c r="G37" i="9"/>
  <c r="G17" i="9"/>
  <c r="G37" i="17"/>
  <c r="G17" i="17"/>
  <c r="G37" i="6"/>
  <c r="G17" i="6"/>
  <c r="G37" i="4"/>
  <c r="G17" i="4"/>
  <c r="G17" i="3"/>
  <c r="G37" i="1"/>
  <c r="G17" i="1"/>
  <c r="F17" i="9"/>
  <c r="F37" i="9"/>
  <c r="F37" i="17"/>
  <c r="F17" i="17"/>
  <c r="F37" i="6"/>
  <c r="F17" i="6"/>
  <c r="F17" i="4"/>
  <c r="F37" i="4"/>
  <c r="F17" i="3"/>
  <c r="F37" i="1"/>
  <c r="F17" i="1"/>
  <c r="E37" i="9" l="1"/>
  <c r="E17" i="9"/>
  <c r="E37" i="17"/>
  <c r="E17" i="17"/>
  <c r="E37" i="6"/>
  <c r="E17" i="6"/>
  <c r="E37" i="4"/>
  <c r="E17" i="4"/>
  <c r="E17" i="3"/>
  <c r="E37" i="1"/>
  <c r="B37" i="1"/>
  <c r="E17" i="1"/>
  <c r="D17" i="9"/>
  <c r="D37" i="9"/>
  <c r="D37" i="17"/>
  <c r="D17" i="17"/>
  <c r="D37" i="6"/>
  <c r="D17" i="6"/>
  <c r="D37" i="4"/>
  <c r="D17" i="4"/>
  <c r="D17" i="3"/>
  <c r="D37" i="1"/>
  <c r="D17" i="1"/>
  <c r="C37" i="9"/>
  <c r="C17" i="9"/>
  <c r="C17" i="17"/>
  <c r="C37" i="17"/>
  <c r="C37" i="6"/>
  <c r="C17" i="6"/>
  <c r="C37" i="4"/>
  <c r="C17" i="4"/>
  <c r="C17" i="3"/>
  <c r="C37" i="1"/>
  <c r="C17" i="1"/>
  <c r="B17" i="9"/>
  <c r="B59" i="12"/>
  <c r="B37" i="9"/>
  <c r="M83" i="9"/>
  <c r="L83" i="9"/>
  <c r="K83" i="9"/>
  <c r="J83" i="9"/>
  <c r="I83" i="9"/>
  <c r="H83" i="9"/>
  <c r="G83" i="9"/>
  <c r="F83" i="9"/>
  <c r="E83" i="9"/>
  <c r="D83" i="9"/>
  <c r="C83" i="9"/>
  <c r="B83" i="9"/>
  <c r="N82" i="9"/>
  <c r="N81" i="9"/>
  <c r="N80" i="9"/>
  <c r="N79" i="9"/>
  <c r="N78" i="9"/>
  <c r="N77" i="9"/>
  <c r="N76" i="9"/>
  <c r="N75" i="9"/>
  <c r="N74" i="9"/>
  <c r="N73" i="9"/>
  <c r="N72" i="9"/>
  <c r="N71" i="9"/>
  <c r="N70" i="9"/>
  <c r="N69" i="9"/>
  <c r="N68" i="9"/>
  <c r="M63" i="9"/>
  <c r="L63" i="9"/>
  <c r="K63" i="9"/>
  <c r="J63" i="9"/>
  <c r="I63" i="9"/>
  <c r="H63" i="9"/>
  <c r="G63" i="9"/>
  <c r="F63" i="9"/>
  <c r="E63" i="9"/>
  <c r="D63" i="9"/>
  <c r="C63" i="9"/>
  <c r="B63" i="9"/>
  <c r="N62" i="9"/>
  <c r="N61" i="9"/>
  <c r="N60" i="9"/>
  <c r="N59" i="9"/>
  <c r="N58" i="9"/>
  <c r="N57" i="9"/>
  <c r="N56" i="9"/>
  <c r="N55" i="9"/>
  <c r="N54" i="9"/>
  <c r="N53" i="9"/>
  <c r="N52" i="9"/>
  <c r="N51" i="9"/>
  <c r="N50" i="9"/>
  <c r="N49" i="9"/>
  <c r="N48" i="9"/>
  <c r="B37" i="17"/>
  <c r="B17" i="17"/>
  <c r="M83" i="17"/>
  <c r="N83" i="17" s="1"/>
  <c r="L83" i="17"/>
  <c r="K83" i="17"/>
  <c r="J83" i="17"/>
  <c r="I83" i="17"/>
  <c r="H83" i="17"/>
  <c r="G83" i="17"/>
  <c r="F83" i="17"/>
  <c r="E83" i="17"/>
  <c r="D83" i="17"/>
  <c r="C83" i="17"/>
  <c r="B83" i="17"/>
  <c r="N82" i="17"/>
  <c r="N81" i="17"/>
  <c r="N80" i="17"/>
  <c r="N79" i="17"/>
  <c r="N78" i="17"/>
  <c r="N77" i="17"/>
  <c r="N76" i="17"/>
  <c r="N75" i="17"/>
  <c r="N74" i="17"/>
  <c r="N73" i="17"/>
  <c r="N72" i="17"/>
  <c r="N71" i="17"/>
  <c r="N70" i="17"/>
  <c r="N69" i="17"/>
  <c r="N68" i="17"/>
  <c r="M63" i="17"/>
  <c r="N63" i="17" s="1"/>
  <c r="L63" i="17"/>
  <c r="K63" i="17"/>
  <c r="J63" i="17"/>
  <c r="I63" i="17"/>
  <c r="H63" i="17"/>
  <c r="G63" i="17"/>
  <c r="F63" i="17"/>
  <c r="E63" i="17"/>
  <c r="D63" i="17"/>
  <c r="C63" i="17"/>
  <c r="B63" i="17"/>
  <c r="N62" i="17"/>
  <c r="N61" i="17"/>
  <c r="N60" i="17"/>
  <c r="N59" i="17"/>
  <c r="N58" i="17"/>
  <c r="N57" i="17"/>
  <c r="N56" i="17"/>
  <c r="N55" i="17"/>
  <c r="N54" i="17"/>
  <c r="N53" i="17"/>
  <c r="N52" i="17"/>
  <c r="N51" i="17"/>
  <c r="N50" i="17"/>
  <c r="N49" i="17"/>
  <c r="N48" i="17"/>
  <c r="B17" i="6"/>
  <c r="B37" i="6"/>
  <c r="M83" i="6"/>
  <c r="L83" i="6"/>
  <c r="K83" i="6"/>
  <c r="J83" i="6"/>
  <c r="I83" i="6"/>
  <c r="H83" i="6"/>
  <c r="G83" i="6"/>
  <c r="F83" i="6"/>
  <c r="E83" i="6"/>
  <c r="D83" i="6"/>
  <c r="C83" i="6"/>
  <c r="B83" i="6"/>
  <c r="N8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N68" i="6"/>
  <c r="M63" i="6"/>
  <c r="L63" i="6"/>
  <c r="K63" i="6"/>
  <c r="J63" i="6"/>
  <c r="I63" i="6"/>
  <c r="H63" i="6"/>
  <c r="G63" i="6"/>
  <c r="F63" i="6"/>
  <c r="E63" i="6"/>
  <c r="D63" i="6"/>
  <c r="C63" i="6"/>
  <c r="B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B37" i="4"/>
  <c r="B1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B63" i="4"/>
  <c r="C63" i="4"/>
  <c r="D63" i="4"/>
  <c r="E63" i="4"/>
  <c r="F63" i="4"/>
  <c r="G63" i="4"/>
  <c r="H63" i="4"/>
  <c r="I63" i="4"/>
  <c r="J63" i="4"/>
  <c r="K63" i="4"/>
  <c r="L63" i="4"/>
  <c r="M63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M83" i="4"/>
  <c r="L83" i="4"/>
  <c r="K83" i="4"/>
  <c r="J83" i="4"/>
  <c r="I83" i="4"/>
  <c r="H83" i="4"/>
  <c r="G83" i="4"/>
  <c r="F83" i="4"/>
  <c r="E83" i="4"/>
  <c r="D83" i="4"/>
  <c r="C83" i="4"/>
  <c r="B83" i="4"/>
  <c r="B17" i="3"/>
  <c r="M63" i="3"/>
  <c r="L63" i="3"/>
  <c r="K63" i="3"/>
  <c r="J63" i="3"/>
  <c r="I63" i="3"/>
  <c r="H63" i="3"/>
  <c r="G63" i="3"/>
  <c r="F63" i="3"/>
  <c r="E63" i="3"/>
  <c r="D63" i="3"/>
  <c r="C63" i="3"/>
  <c r="B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B17" i="1"/>
  <c r="M83" i="1"/>
  <c r="L83" i="1"/>
  <c r="K83" i="1"/>
  <c r="J83" i="1"/>
  <c r="I83" i="1"/>
  <c r="H83" i="1"/>
  <c r="G83" i="1"/>
  <c r="F83" i="1"/>
  <c r="E83" i="1"/>
  <c r="D83" i="1"/>
  <c r="C83" i="1"/>
  <c r="B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M63" i="1"/>
  <c r="L63" i="1"/>
  <c r="K63" i="1"/>
  <c r="J63" i="1"/>
  <c r="I63" i="1"/>
  <c r="H63" i="1"/>
  <c r="G63" i="1"/>
  <c r="F63" i="1"/>
  <c r="E63" i="1"/>
  <c r="D63" i="1"/>
  <c r="C63" i="1"/>
  <c r="B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83" i="1" l="1"/>
  <c r="N83" i="9"/>
  <c r="N63" i="9"/>
  <c r="N63" i="6"/>
  <c r="N83" i="6"/>
  <c r="N63" i="4"/>
  <c r="N83" i="4"/>
  <c r="N63" i="3"/>
  <c r="N63" i="1"/>
</calcChain>
</file>

<file path=xl/sharedStrings.xml><?xml version="1.0" encoding="utf-8"?>
<sst xmlns="http://schemas.openxmlformats.org/spreadsheetml/2006/main" count="1341" uniqueCount="481">
  <si>
    <t>Institution</t>
  </si>
  <si>
    <t>Sep-20</t>
  </si>
  <si>
    <t>Oct-20</t>
  </si>
  <si>
    <t>Nov-20</t>
  </si>
  <si>
    <t>UTAus</t>
  </si>
  <si>
    <t>UTA</t>
  </si>
  <si>
    <t>UTD</t>
  </si>
  <si>
    <t>UTEP</t>
  </si>
  <si>
    <t>UTPB</t>
  </si>
  <si>
    <t>UTRGV</t>
  </si>
  <si>
    <t>UTSA</t>
  </si>
  <si>
    <t>UTT</t>
  </si>
  <si>
    <t>UTHSC-H</t>
  </si>
  <si>
    <t>UTHSC-SA</t>
  </si>
  <si>
    <t>UTHSC-T</t>
  </si>
  <si>
    <t>UTMB</t>
  </si>
  <si>
    <t>UTMDA</t>
  </si>
  <si>
    <t>UTSW</t>
  </si>
  <si>
    <t>UTSYS</t>
  </si>
  <si>
    <t>Total</t>
  </si>
  <si>
    <t>root_institution_name</t>
  </si>
  <si>
    <t>Mo. Avg</t>
  </si>
  <si>
    <t>Formula = (Jetstream * 0.04) + (Chameleon * 0.04) + (Hikari * 0.04) + (Lonestar5) + (Maverick2) + (Stampede2 * 2) + (Frontera * 3) + (Longhorn * 3)</t>
  </si>
  <si>
    <t>Frontera</t>
  </si>
  <si>
    <t>Jetstream</t>
  </si>
  <si>
    <t>Resource</t>
  </si>
  <si>
    <t>Title</t>
  </si>
  <si>
    <t>Jobs</t>
  </si>
  <si>
    <t>SUs</t>
  </si>
  <si>
    <t>Users</t>
  </si>
  <si>
    <t>project_title</t>
  </si>
  <si>
    <t>primary_field</t>
  </si>
  <si>
    <t>secondary_field</t>
  </si>
  <si>
    <t>PIName</t>
  </si>
  <si>
    <t>ProjectName</t>
  </si>
  <si>
    <t>ProjectTitle</t>
  </si>
  <si>
    <t>Longhorn3</t>
  </si>
  <si>
    <t>Maverick3</t>
  </si>
  <si>
    <t>Stampede4</t>
  </si>
  <si>
    <t>pi_name</t>
  </si>
  <si>
    <t>PubID</t>
  </si>
  <si>
    <t>FYTD Sum</t>
  </si>
  <si>
    <t>FYTD Max</t>
  </si>
  <si>
    <t xml:space="preserve"> </t>
  </si>
  <si>
    <t>TG-DBS170009</t>
  </si>
  <si>
    <t>Brain-Life.org: A public platform for reproducible biomedical science imaging</t>
  </si>
  <si>
    <t>Lonestar5 offline</t>
  </si>
  <si>
    <t>funding_agency</t>
  </si>
  <si>
    <t>grant_title</t>
  </si>
  <si>
    <t>month_added</t>
  </si>
  <si>
    <t>start_date</t>
  </si>
  <si>
    <t>end_date</t>
  </si>
  <si>
    <t>link</t>
  </si>
  <si>
    <t>NEW USERS</t>
  </si>
  <si>
    <t>NEW ALLOCATIONS</t>
  </si>
  <si>
    <t>NEW PRINCIPAL INVESTIGATORS</t>
  </si>
  <si>
    <t>ACTIVE USERS</t>
  </si>
  <si>
    <t>ACTIVE ALLOCATIONS</t>
  </si>
  <si>
    <t>IDLE ALLOCATIONS</t>
  </si>
  <si>
    <t>CUMULATIVE UNIQUE ACTIVE USERS</t>
  </si>
  <si>
    <t>CUMULATIVE UNIQUE ACTIVE ALLOCATIONS</t>
  </si>
  <si>
    <t>CORRAL STORAGE ALLOCATED (TB)</t>
  </si>
  <si>
    <t>NODE HOURS USED (SUs)</t>
  </si>
  <si>
    <t>FY 2020-2021</t>
  </si>
  <si>
    <t>Mo. Ave</t>
  </si>
  <si>
    <t>2024-08-31T00:00:00</t>
  </si>
  <si>
    <t>2021-09-01T00:00:00</t>
  </si>
  <si>
    <t>NSFCDS&amp;E: Harnessing Self-Organizing Maps for the Discovery and Characterization of Star Formation</t>
  </si>
  <si>
    <t>Stella Offner</t>
  </si>
  <si>
    <t>2026-08-31T00:00:00</t>
  </si>
  <si>
    <t>CAREER: Atomistic Investigation of Phase Transition in Nanostructured Silicon – Towards Convergent Understanding with Mechanics-Informed Machine Learning Potential</t>
  </si>
  <si>
    <t>Wei Gao</t>
  </si>
  <si>
    <t>NSF</t>
  </si>
  <si>
    <t>utrc_institution</t>
  </si>
  <si>
    <t>utrc_first_name</t>
  </si>
  <si>
    <t>utrc_last_name</t>
  </si>
  <si>
    <t>id</t>
  </si>
  <si>
    <t>agency</t>
  </si>
  <si>
    <t>awardeeName</t>
  </si>
  <si>
    <t>startDate</t>
  </si>
  <si>
    <t>expDate</t>
  </si>
  <si>
    <t>estimatedTotalAmt</t>
  </si>
  <si>
    <t>piFirstName</t>
  </si>
  <si>
    <t>piLastName</t>
  </si>
  <si>
    <t>pdPIName</t>
  </si>
  <si>
    <t>coPDPI</t>
  </si>
  <si>
    <t>title</t>
  </si>
  <si>
    <t>"NO DATA AVAILABLE"</t>
  </si>
  <si>
    <t>University of Texas at Austin (UT) (UT Austin)</t>
  </si>
  <si>
    <t>University of Texas at Austin</t>
  </si>
  <si>
    <t>https://www.nsf.gov/awardsearch/showAward?AWD_ID=2046218&amp;HistoricalAwards=false</t>
  </si>
  <si>
    <t>https://www.nsf.gov/awardsearch/showAward?AWD_ID=2107942&amp;HistoricalAwards=false</t>
  </si>
  <si>
    <t>TOTAL ALLOCATIONS</t>
  </si>
  <si>
    <t>TOTAL USERS</t>
  </si>
  <si>
    <t>DMR21002</t>
  </si>
  <si>
    <t>Engineering electron-phonon interactions in functional materials</t>
  </si>
  <si>
    <t>Texas General Land Office</t>
  </si>
  <si>
    <t>Texas Disaster Information System</t>
  </si>
  <si>
    <t>2021-10-01T00:00:00</t>
  </si>
  <si>
    <t>2026-06-30T00:00:00</t>
  </si>
  <si>
    <t>Los Alamos National Laboratory</t>
  </si>
  <si>
    <t>Additive Manufacturing of Ceramics</t>
  </si>
  <si>
    <t>2022-09-30T00:00:00</t>
  </si>
  <si>
    <t>Zhao Zhang</t>
  </si>
  <si>
    <t>Collaborative Research: OAC Core: ScaDL: New Approaches to Scaling Deep Learning for Science Applications on Supercomputers</t>
  </si>
  <si>
    <t>2024-09-30T00:00:00</t>
  </si>
  <si>
    <t>Oct-2021</t>
  </si>
  <si>
    <t>Suzanne Pierce (PI: Brody)</t>
  </si>
  <si>
    <t>Michael Becker (PI: Kovar)</t>
  </si>
  <si>
    <t>Nov-21</t>
  </si>
  <si>
    <t>Sep-21</t>
  </si>
  <si>
    <t>Oct-21</t>
  </si>
  <si>
    <t>Integrated analysis to identify new immunotherapy targets in pediatric cancers</t>
  </si>
  <si>
    <t>Nov-2021</t>
  </si>
  <si>
    <t>Lin Xu</t>
  </si>
  <si>
    <t>Children Cancer Foundation</t>
  </si>
  <si>
    <t>2021-11-01T00:00:00</t>
  </si>
  <si>
    <t>2022-11-01T00:00:00</t>
  </si>
  <si>
    <t>https://www.nsf.gov/awardsearch/showAward?AWD_ID=2106661&amp;HistoricalAwards=false</t>
  </si>
  <si>
    <t>A multiscale simulation approach for the properties of polymer nanocomposites</t>
  </si>
  <si>
    <t>Lonestar6</t>
  </si>
  <si>
    <t>CAREER: Kinetic theory of irreversible processes</t>
  </si>
  <si>
    <t>Anna Tenerani</t>
  </si>
  <si>
    <t>2021-12-01T00:00:00</t>
  </si>
  <si>
    <t>2026-11-30T00:00:00</t>
  </si>
  <si>
    <t>Dec-2021</t>
  </si>
  <si>
    <t>https://www.nsf.gov/awardsearch/showAward?AWD_ID=2141564&amp;HistoricalAwards=false</t>
  </si>
  <si>
    <t>+1</t>
  </si>
  <si>
    <t>Dec-21</t>
  </si>
  <si>
    <t>Jan-22</t>
  </si>
  <si>
    <t>NEW PRINCIPAL INVESTIGATORS LAST TWO MONTHS</t>
  </si>
  <si>
    <t>Jan22</t>
  </si>
  <si>
    <t>New Publications Jan 2022:</t>
  </si>
  <si>
    <t>ACTIVE COMPUTE ALLOCATIONS</t>
  </si>
  <si>
    <t>* New allocations includes first time allocations AND renewals</t>
  </si>
  <si>
    <t>Feb-22</t>
  </si>
  <si>
    <t>Sep-2021</t>
  </si>
  <si>
    <t>University of Texas at Arlington</t>
  </si>
  <si>
    <t>Mar-22</t>
  </si>
  <si>
    <t>DOD</t>
  </si>
  <si>
    <t>Charles Werth</t>
  </si>
  <si>
    <t>Impacts of Particulate Carbon Amendments on Pollutant Fate in Groundwater</t>
  </si>
  <si>
    <t>2022-03-01T00:00:00</t>
  </si>
  <si>
    <t>2026-03-01T00:00:00</t>
  </si>
  <si>
    <t>University of Texas at Dallas</t>
  </si>
  <si>
    <t>Apr-22</t>
  </si>
  <si>
    <t>* Lonestar 6 transition</t>
  </si>
  <si>
    <t>Haoyuan Chen</t>
  </si>
  <si>
    <t>University of Texas at San Antonio</t>
  </si>
  <si>
    <t>May-22</t>
  </si>
  <si>
    <t>DMR21037</t>
  </si>
  <si>
    <t>TG-AST190018</t>
  </si>
  <si>
    <t>Star Formation in Giants: Simulating the Life of a Giant Molecular Cloud</t>
  </si>
  <si>
    <t>May-2022</t>
  </si>
  <si>
    <t>Mar-2022</t>
  </si>
  <si>
    <t>Dimah Dera</t>
  </si>
  <si>
    <t>Computational Design of Metal-Organic Framework Materials for Atmospheric Water Harvesting</t>
  </si>
  <si>
    <t>CRII: RI: TRUST—TRustworthy Uncertainty Propagation for Sequential Time-Series Analysis</t>
  </si>
  <si>
    <t>2022-05-05T00:00:00</t>
  </si>
  <si>
    <t>2022-09-01T00:00:00</t>
  </si>
  <si>
    <t>2022-05-01T00:00:00</t>
  </si>
  <si>
    <t>2024-04-30T00:00:00</t>
  </si>
  <si>
    <t>https://www.nsf.gov/awardsearch/showAward?AWD_ID=2153413&amp;HistoricalAwards=false</t>
  </si>
  <si>
    <t>Journal / Conf Proceedings</t>
  </si>
  <si>
    <t>Jun-22</t>
  </si>
  <si>
    <t>* The great deactivation</t>
  </si>
  <si>
    <t>DMS21031</t>
  </si>
  <si>
    <t>High Fidelity Hurricane Storm Surge and Ocean Modeling</t>
  </si>
  <si>
    <t>DMR22008</t>
  </si>
  <si>
    <t>Soft/Hard Interfaces at Nanoscale</t>
  </si>
  <si>
    <t>NLP-SE</t>
  </si>
  <si>
    <t>NLP+SE</t>
  </si>
  <si>
    <t>Multiscale-Simulatio</t>
  </si>
  <si>
    <t>Multiscale Simulation</t>
  </si>
  <si>
    <t>+2</t>
  </si>
  <si>
    <t>University of Texas at El Paso</t>
  </si>
  <si>
    <t>The University of Texas Health Science Center at Houston</t>
  </si>
  <si>
    <t>Joseph</t>
  </si>
  <si>
    <t>Jul-22</t>
  </si>
  <si>
    <t>UT Aus</t>
  </si>
  <si>
    <t>Feliciano Giustino</t>
  </si>
  <si>
    <t>Eirik Valseth</t>
  </si>
  <si>
    <t>Paul Rad</t>
  </si>
  <si>
    <t>TG-CIE170007</t>
  </si>
  <si>
    <t>UTSA OpenCloud Institute Test Allocation</t>
  </si>
  <si>
    <t>Franco Pestilli</t>
  </si>
  <si>
    <t>Graeme Henkelman</t>
  </si>
  <si>
    <t>OTH21011</t>
  </si>
  <si>
    <t>Design of Materials for Energy Conversion and Storage</t>
  </si>
  <si>
    <t>Narayana Aluru</t>
  </si>
  <si>
    <t>Venkat Ganesan</t>
  </si>
  <si>
    <t>George Biros</t>
  </si>
  <si>
    <t>ASC21002</t>
  </si>
  <si>
    <t>Machine learning accelerated reduced models for complex fluids</t>
  </si>
  <si>
    <t>Milos Gligoric</t>
  </si>
  <si>
    <t>David Guszejnov</t>
  </si>
  <si>
    <t>Eric Fahrenthold</t>
  </si>
  <si>
    <t>University of Texas at Arlington (UTA) (UT Arlington)</t>
  </si>
  <si>
    <t>David</t>
  </si>
  <si>
    <t>Friedman</t>
  </si>
  <si>
    <t>Joseph S Friedman</t>
  </si>
  <si>
    <t>Joel</t>
  </si>
  <si>
    <t>Mejia</t>
  </si>
  <si>
    <t>Joel A Mejia</t>
  </si>
  <si>
    <t>Xu</t>
  </si>
  <si>
    <t>Michael</t>
  </si>
  <si>
    <t>Quinto-Pozos</t>
  </si>
  <si>
    <t>David  Quinto-Pozos</t>
  </si>
  <si>
    <t>Jaime</t>
  </si>
  <si>
    <t>Barnes</t>
  </si>
  <si>
    <t>Jaime  Barnes</t>
  </si>
  <si>
    <t>Li</t>
  </si>
  <si>
    <t>* 'Deactivated' users are back in, retroactive to Sep-21</t>
  </si>
  <si>
    <t>Aug-22</t>
  </si>
  <si>
    <t>Fabrizio Bisetti</t>
  </si>
  <si>
    <t>CTS21022</t>
  </si>
  <si>
    <t>Deformation of Reactive Surfaces in Stirred Turbulence</t>
  </si>
  <si>
    <t>Ritu Arora</t>
  </si>
  <si>
    <t>TG-CIS200035</t>
  </si>
  <si>
    <t>Integrating High Performance Computing Platforms with Cloud Computing and Volunteer Computing</t>
  </si>
  <si>
    <t>Brian La Cour</t>
  </si>
  <si>
    <t>PHY21042</t>
  </si>
  <si>
    <t>Dynamics of Unstable Quantum Systems</t>
  </si>
  <si>
    <t>CHRISTOPHER SIMMONS</t>
  </si>
  <si>
    <t>deepcancer</t>
  </si>
  <si>
    <t>William Beksi</t>
  </si>
  <si>
    <t>scene-gen-gan</t>
  </si>
  <si>
    <t>Synthetic 3D Scene Generation</t>
  </si>
  <si>
    <t>Pablo Laguna</t>
  </si>
  <si>
    <t>TG-PHY120016</t>
  </si>
  <si>
    <t>Gravitational Wave Astrophysics of Compact Object Binaries</t>
  </si>
  <si>
    <t>Alejandro Cardona</t>
  </si>
  <si>
    <t>Geophysics</t>
  </si>
  <si>
    <t>Impact of viscoelastic inclusions on the geomechanical behavior of sediments</t>
  </si>
  <si>
    <t>Jacques Distler</t>
  </si>
  <si>
    <t>Theoretical Physics</t>
  </si>
  <si>
    <t>Computations in Superconformal Field Theory</t>
  </si>
  <si>
    <t>Daniel Heinzen</t>
  </si>
  <si>
    <t>Physics (PHY)</t>
  </si>
  <si>
    <t>Optimization of a neutral atom storage ring</t>
  </si>
  <si>
    <t>Marco Tacca</t>
  </si>
  <si>
    <t>Circuits and Signal Processing</t>
  </si>
  <si>
    <t>High Frequency Software Simulation of Wireless Battery Management Systems in Electric Vehicles</t>
  </si>
  <si>
    <t>Aug-2022</t>
  </si>
  <si>
    <t>Kami Hull</t>
  </si>
  <si>
    <t>Development of and Mechanistic Studies on the Palladium and Iron-Cocatalyzed Nucleoboration of Olefins</t>
  </si>
  <si>
    <t>2022-08-01T00:00:00</t>
  </si>
  <si>
    <t>2025-07-31T00:00:00</t>
  </si>
  <si>
    <t>https://www.nsf.gov/awardsearch/showAward?AWD_ID=2155133&amp;HistoricalAwards=false</t>
  </si>
  <si>
    <t>Ben Hodges</t>
  </si>
  <si>
    <t>Journal of Computing in Civil Engineering</t>
  </si>
  <si>
    <t>A Topological Approach to Partitioning Flow Networks for Parallel Simulation</t>
  </si>
  <si>
    <t>ACS Applied Engineering Materials</t>
  </si>
  <si>
    <t>Upcycling Mask Waste to Carbon Capture Sorbents: A Combined Experimental and Computational Study</t>
  </si>
  <si>
    <t>Lauren</t>
  </si>
  <si>
    <t>Webb</t>
  </si>
  <si>
    <t>2203414</t>
  </si>
  <si>
    <t>08/15/2022</t>
  </si>
  <si>
    <t>07/31/2025</t>
  </si>
  <si>
    <t>Lauren  Webb</t>
  </si>
  <si>
    <t>Biomimetic Sensors, Catalysts, and Materials: Chemistry at the Bio/Abio Interface</t>
  </si>
  <si>
    <t>University of Texas at El Paso (UTEP)</t>
  </si>
  <si>
    <t>Xiujun</t>
  </si>
  <si>
    <t>2216473</t>
  </si>
  <si>
    <t>XiuJun</t>
  </si>
  <si>
    <t>XiuJun  Li</t>
  </si>
  <si>
    <t>["Jorge L Gardea-Torresdey", "Hongmei  Luo", "Sreeprasad T Sreenivasan", "Carlos R Cabrera Martinez"]</t>
  </si>
  <si>
    <t>MRI: Acquisition of a Next-Generation XPS for Research and Education in the Southwest Borderlands</t>
  </si>
  <si>
    <t>Kami</t>
  </si>
  <si>
    <t>Hull</t>
  </si>
  <si>
    <t>2155133</t>
  </si>
  <si>
    <t>08/01/2022</t>
  </si>
  <si>
    <t>Kami  Hull</t>
  </si>
  <si>
    <t>Willy</t>
  </si>
  <si>
    <t>Fischler</t>
  </si>
  <si>
    <t>2210562</t>
  </si>
  <si>
    <t>Willy  Fischler</t>
  </si>
  <si>
    <t>["Jacques  Distler", "Sonia  Paban", "Can  Kilic", "Elena  Caceres"]</t>
  </si>
  <si>
    <t>String Theory and Quantum Field Theory: From the Planck Scale to the Hubble Scale</t>
  </si>
  <si>
    <t>Sen</t>
  </si>
  <si>
    <t>2220695</t>
  </si>
  <si>
    <t>07/31/2026</t>
  </si>
  <si>
    <t>Sen  Xu</t>
  </si>
  <si>
    <t>Collaborative Research: EDGE FGT: Genome-wide knock-out mutant libraries for the microcrustacean Daphnia</t>
  </si>
  <si>
    <t>Nichole</t>
  </si>
  <si>
    <t>Rylander</t>
  </si>
  <si>
    <t>2228384</t>
  </si>
  <si>
    <t>07/31/2023</t>
  </si>
  <si>
    <t>Nichole  Rylander</t>
  </si>
  <si>
    <t>I-Corps: Rapid Heating and Cooling Technology for Liquids</t>
  </si>
  <si>
    <t>Shuoshuo</t>
  </si>
  <si>
    <t>Han</t>
  </si>
  <si>
    <t>2217466</t>
  </si>
  <si>
    <t>07/31/2024</t>
  </si>
  <si>
    <t>Shuoshuo  Han</t>
  </si>
  <si>
    <t>Collaborative Research: A new subsurface framework for the Cascadia subduction zone derived from integrated analyses of the CASIE21 long-offset multi-channel seismic experiment</t>
  </si>
  <si>
    <t>Dhireesha</t>
  </si>
  <si>
    <t>Kudithipudi</t>
  </si>
  <si>
    <t>2231027</t>
  </si>
  <si>
    <t>Dhireesha  Kudithipudi</t>
  </si>
  <si>
    <t>Conference: NSF International Workshop on Large Scale Neuromorphic Computing</t>
  </si>
  <si>
    <t>University of Texas Health Science Center at Houston</t>
  </si>
  <si>
    <t>Xiaobo</t>
  </si>
  <si>
    <t>Zhou</t>
  </si>
  <si>
    <t>2217515</t>
  </si>
  <si>
    <t>Xiaobo  Zhou</t>
  </si>
  <si>
    <t>Developing Random Field based novel approaches for spatial transcriptomics</t>
  </si>
  <si>
    <t>Swarat</t>
  </si>
  <si>
    <t>Chaudhuri</t>
  </si>
  <si>
    <t>2212559</t>
  </si>
  <si>
    <t>Swarat  Chaudhuri</t>
  </si>
  <si>
    <t>Collaborative Research: SHF: Medium: Semantics-Aware Neural Models of Code</t>
  </si>
  <si>
    <t>2208814</t>
  </si>
  <si>
    <t>Moody</t>
  </si>
  <si>
    <t>Michael L Moody</t>
  </si>
  <si>
    <t>["Eli B Greenbaum", "Vicente  Mata-Silva", "Mingna  Zhuang"]</t>
  </si>
  <si>
    <t>Expanding Access and Storage for the Borderland Biological Collections at the University of Texas at El Paso</t>
  </si>
  <si>
    <t>2223808</t>
  </si>
  <si>
    <t>Richard</t>
  </si>
  <si>
    <t>Ketcham</t>
  </si>
  <si>
    <t>Richard A Ketcham</t>
  </si>
  <si>
    <t>["Timothy B Rowe"]</t>
  </si>
  <si>
    <t>CFS (Track III): High-Resolution X-ray Computed Tomography Laboratory</t>
  </si>
  <si>
    <t>2207935</t>
  </si>
  <si>
    <t>The University of Texas Rio Grande Valley</t>
  </si>
  <si>
    <t>Soumya</t>
  </si>
  <si>
    <t>Mohanty</t>
  </si>
  <si>
    <t>Soumya D Mohanty</t>
  </si>
  <si>
    <t>PHY: Accelerated Always-On Fully-Coherent Network Analysis for Gravitational Wave Searches</t>
  </si>
  <si>
    <t>2146369</t>
  </si>
  <si>
    <t>07/31/2027</t>
  </si>
  <si>
    <t>Robbe</t>
  </si>
  <si>
    <t>Goris</t>
  </si>
  <si>
    <t>Robbe  Goris</t>
  </si>
  <si>
    <t>CAREER: Probabilistic inference in the primate visual system</t>
  </si>
  <si>
    <t>2206982</t>
  </si>
  <si>
    <t>Deepak</t>
  </si>
  <si>
    <t>Tosh</t>
  </si>
  <si>
    <t>Deepak K Tosh</t>
  </si>
  <si>
    <t>["Martine C Ceberio", "William H Robertson"]</t>
  </si>
  <si>
    <t>RET Site: Cybersecurity Research Experience for Educators through Data Science (CREEDS)</t>
  </si>
  <si>
    <t>2217753</t>
  </si>
  <si>
    <t>Christopher</t>
  </si>
  <si>
    <t>Combs</t>
  </si>
  <si>
    <t>Christopher  Combs</t>
  </si>
  <si>
    <t>["Sonya Teresa  Smith", "Karina I Vielma", "Daniel I Pineda", "Wesley L Harris Sr"]</t>
  </si>
  <si>
    <t>EEC Planning: Track 1 BPE for Development of Hypersonics Research Collaborations</t>
  </si>
  <si>
    <t>2211627</t>
  </si>
  <si>
    <t>James</t>
  </si>
  <si>
    <t>Gardner</t>
  </si>
  <si>
    <t>James E Gardner</t>
  </si>
  <si>
    <t>NSF GEO-NERC: Collaborative Research: A general model for bubble nucleation and growth in volcanic systems</t>
  </si>
  <si>
    <t>2213066</t>
  </si>
  <si>
    <t>Amy</t>
  </si>
  <si>
    <t>Thompson</t>
  </si>
  <si>
    <t>Amy E Thompson</t>
  </si>
  <si>
    <t>Collaborative Research: Applying 3D Deep Learning to Site Detection in Tropical Regions</t>
  </si>
  <si>
    <t>2140647</t>
  </si>
  <si>
    <t>Co-Constructing Faculty Critical Consciousness In Engineering Education</t>
  </si>
  <si>
    <t>2219751</t>
  </si>
  <si>
    <t>University of Texas, M.D. Anderson Cancer Center</t>
  </si>
  <si>
    <t>William</t>
  </si>
  <si>
    <t>Hopkins</t>
  </si>
  <si>
    <t>William D Hopkins</t>
  </si>
  <si>
    <t>Collaborative Research: NCS: Foundations of learning: individual variation, plasticity, and evolution</t>
  </si>
  <si>
    <t>2217731</t>
  </si>
  <si>
    <t>05/31/2024</t>
  </si>
  <si>
    <t>["Caitlin E Coons"]</t>
  </si>
  <si>
    <t>Doctoral Dissertation Research: Effects of Language Contact on Relative Clauses in Two Signed Languages</t>
  </si>
  <si>
    <t>2202584</t>
  </si>
  <si>
    <t>Baris</t>
  </si>
  <si>
    <t>Coskunuzer</t>
  </si>
  <si>
    <t>Baris  Coskunuzer</t>
  </si>
  <si>
    <t>Minimal Surfaces in Hyperbolic 3-Manifolds</t>
  </si>
  <si>
    <t>2232663</t>
  </si>
  <si>
    <t>Stephanie</t>
  </si>
  <si>
    <t>Seidlits</t>
  </si>
  <si>
    <t>Stephanie  Seidlits</t>
  </si>
  <si>
    <t>I-Corps:  Conductive hydrogel that can be applied to accelerate wound healing for diabetic patients with foot ulcers</t>
  </si>
  <si>
    <t>2155183</t>
  </si>
  <si>
    <t>Changfeng</t>
  </si>
  <si>
    <t>Gui</t>
  </si>
  <si>
    <t>Changfeng  Gui</t>
  </si>
  <si>
    <t>Studies of the Mean Field and Allen-Cahn Equations</t>
  </si>
  <si>
    <t>2141102</t>
  </si>
  <si>
    <t>Marie</t>
  </si>
  <si>
    <t>Monfils</t>
  </si>
  <si>
    <t>Marie H Monfils</t>
  </si>
  <si>
    <t>Influence of shared experience on relational dynamics and vicarious learning</t>
  </si>
  <si>
    <t>2153901</t>
  </si>
  <si>
    <t>Mark</t>
  </si>
  <si>
    <t>Spong</t>
  </si>
  <si>
    <t>Mark W Spong</t>
  </si>
  <si>
    <t>Collaborative Research: A Control Theoretic Framework for Guided Folding and Unfolding of Protein Molecules</t>
  </si>
  <si>
    <t>2146439</t>
  </si>
  <si>
    <t>CAREER: Bottom-Up Localized Online Learning with Spintronic Neuromorphic Networks</t>
  </si>
  <si>
    <t>2205937</t>
  </si>
  <si>
    <t>Matias</t>
  </si>
  <si>
    <t>Delgadino</t>
  </si>
  <si>
    <t>Matias G Delgadino</t>
  </si>
  <si>
    <t>Optimal Transport Applications to Probability, Machine Learning, and Kinetic Theory</t>
  </si>
  <si>
    <t>2221680</t>
  </si>
  <si>
    <t>07/31/2028</t>
  </si>
  <si>
    <t>Salamah</t>
  </si>
  <si>
    <t>Salamah  Salamah</t>
  </si>
  <si>
    <t>["Melanie J Martin", "Daniel M Mejia", "Diego  Aguirre", "Megan  Thomas"]</t>
  </si>
  <si>
    <t>Enhancing Career and Academic Pathways through High-Quality Evidence-Based Educational Practices</t>
  </si>
  <si>
    <t>2234189</t>
  </si>
  <si>
    <t>Rachel</t>
  </si>
  <si>
    <t>Wellhausen</t>
  </si>
  <si>
    <t>Rachel L Wellhausen</t>
  </si>
  <si>
    <t>Collaborative Research: RAPID: Multinational Corporation Behavior in Time of War</t>
  </si>
  <si>
    <t>2214206</t>
  </si>
  <si>
    <t>Jonathan</t>
  </si>
  <si>
    <t>Perry</t>
  </si>
  <si>
    <t>Jonathan  Perry</t>
  </si>
  <si>
    <t>Collaborative Research: The Role of Co-curricular Service and Outreach Activities on Persistence and Success for Undergraduate Physics Students</t>
  </si>
  <si>
    <t>2154535</t>
  </si>
  <si>
    <t>Chadwin</t>
  </si>
  <si>
    <t>Young</t>
  </si>
  <si>
    <t>Chadwin D Young</t>
  </si>
  <si>
    <t>["Robert M Wallace"]</t>
  </si>
  <si>
    <t>US-Ireland R&amp;D Partnership: Ga2O3: Understanding Growth, Interfaces and Defects to enable next generation Electronics (GUIDE)</t>
  </si>
  <si>
    <t>2146702</t>
  </si>
  <si>
    <t>Ginny</t>
  </si>
  <si>
    <t>Catania</t>
  </si>
  <si>
    <t>Ginny A Catania</t>
  </si>
  <si>
    <t>["Daniel T Trugman"]</t>
  </si>
  <si>
    <t>Collaborative Research: Machine-enabled modeling of terminus ablation for Greenland's outlet glaciers</t>
  </si>
  <si>
    <t>2233779</t>
  </si>
  <si>
    <t>gianluca</t>
  </si>
  <si>
    <t>zanella</t>
  </si>
  <si>
    <t>gianluca  zanella</t>
  </si>
  <si>
    <t>I-Corps:  Markerless biomechanical evaluation of musculoskeletal disorders to improve rehabilitation outcomes</t>
  </si>
  <si>
    <t>2206974</t>
  </si>
  <si>
    <t>University of Texas Southwestern Medical Center</t>
  </si>
  <si>
    <t>Kimberly</t>
  </si>
  <si>
    <t>Reynolds</t>
  </si>
  <si>
    <t>Kimberly  Reynolds</t>
  </si>
  <si>
    <t>["Adilson E Motter"]</t>
  </si>
  <si>
    <t>Quantifying the Prevalence and Phenotypic Consequences of Transcriptional Irreversibility in Bacteria</t>
  </si>
  <si>
    <t>2204449</t>
  </si>
  <si>
    <t>Neeman</t>
  </si>
  <si>
    <t>Joseph O Neeman</t>
  </si>
  <si>
    <t>Isoperimetric Clusters and Related Extremal Problems with Applications in Probability</t>
  </si>
  <si>
    <t>2212090</t>
  </si>
  <si>
    <t>01/31/2024</t>
  </si>
  <si>
    <t>Daniel</t>
  </si>
  <si>
    <t>Stanzione</t>
  </si>
  <si>
    <t>Daniel  Stanzione</t>
  </si>
  <si>
    <t>["Omar N Ghattas", "John E West"]</t>
  </si>
  <si>
    <t>Final Design Planning for the Leadership-Class Computing Facility</t>
  </si>
  <si>
    <t>2155208</t>
  </si>
  <si>
    <t>Yiorgos</t>
  </si>
  <si>
    <t>Makris</t>
  </si>
  <si>
    <t>Yiorgos  Makris</t>
  </si>
  <si>
    <t>["Carl  Sechen"]</t>
  </si>
  <si>
    <t>SaTC: TTP: Medium: Hardware Intellectual Property Protection through Hybrid ASIC/TRAP Integrated Circuit Design</t>
  </si>
  <si>
    <t>2144380</t>
  </si>
  <si>
    <t>Jose</t>
  </si>
  <si>
    <t>Alvarado</t>
  </si>
  <si>
    <t>Jose R Alvarado</t>
  </si>
  <si>
    <t>CAREER: Actuating robots with actomyosin active gels</t>
  </si>
  <si>
    <t>2226186</t>
  </si>
  <si>
    <t>Jessica</t>
  </si>
  <si>
    <t>Maisano</t>
  </si>
  <si>
    <t>Jessica A Maisano</t>
  </si>
  <si>
    <t>Collaborative Research: Cross-Cutting Improvements: Non-Clinical Tomography Users Research Network (NoCTURN)</t>
  </si>
  <si>
    <t>2211242</t>
  </si>
  <si>
    <t>Collaborative Research: Halogen Behavior In the Pluton-To-Volcanic Arc System</t>
  </si>
  <si>
    <t>2219434</t>
  </si>
  <si>
    <t>Alexis</t>
  </si>
  <si>
    <t>Vasseur</t>
  </si>
  <si>
    <t>Alexis F Vasseur</t>
  </si>
  <si>
    <t>DMS-EPSRC Collaborative Research: Stability Analysis for Nonlinear Partial Differential Equations across Multiscale Applications</t>
  </si>
  <si>
    <t>2206888</t>
  </si>
  <si>
    <t>Lee</t>
  </si>
  <si>
    <t>Mark  Lee</t>
  </si>
  <si>
    <t>["Henry L Edwards"]</t>
  </si>
  <si>
    <t>GOALI: Experimental Tests of Nonequilibrium Thermodynamics Beyond the Onsager Relation: Nonlinear and Far-From-Equilibrium Thermoelectrics</t>
  </si>
  <si>
    <r>
      <t xml:space="preserve">Formula = </t>
    </r>
    <r>
      <rPr>
        <b/>
        <sz val="20"/>
        <color rgb="FFFF0000"/>
        <rFont val="Calibri (Body)"/>
      </rPr>
      <t xml:space="preserve">(Jetstream * 0.04) </t>
    </r>
    <r>
      <rPr>
        <b/>
        <sz val="20"/>
        <color theme="1"/>
        <rFont val="Calibri"/>
        <family val="2"/>
        <scheme val="minor"/>
      </rPr>
      <t>+ (Maverick2) + (Stampede2 * 2) + (Frontera * 3) + (Longhorn * 3) +</t>
    </r>
    <r>
      <rPr>
        <b/>
        <sz val="20"/>
        <color rgb="FFFF0000"/>
        <rFont val="Calibri (Body)"/>
      </rPr>
      <t xml:space="preserve"> (Lonestar6 * 4.5)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</si>
</sst>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3" x14ac:knownFonts="1"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3"/>
      <color rgb="FF000000"/>
      <name val="Calibri"/>
      <family val="2"/>
      <scheme val="minor"/>
    </font>
    <font>
      <sz val="13"/>
      <color rgb="FFFF0000"/>
      <name val="Calibri"/>
      <family val="2"/>
      <scheme val="minor"/>
    </font>
    <font>
      <b/>
      <sz val="20"/>
      <color rgb="FFFF0000"/>
      <name val="Calibri (Body)"/>
    </font>
    <font>
      <sz val="11"/>
      <color rgb="FFFF0000"/>
      <name val="Calibri"/>
      <family val="2"/>
      <scheme val="minor"/>
    </font>
    <font>
      <sz val="13"/>
      <color theme="1"/>
      <name val="Calibri (Body)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34">
    <xf numFmtId="0" fontId="0" fillId="0" borderId="0" xfId="0"/>
    <xf numFmtId="0" fontId="1" fillId="0" borderId="0" xfId="0" applyFont="1"/>
    <xf numFmtId="3" fontId="0" fillId="0" borderId="0" xfId="0" applyNumberFormat="1"/>
    <xf numFmtId="0" fontId="1" fillId="0" borderId="0" xfId="0" applyFont="1" applyAlignment="1">
      <alignment horizontal="right"/>
    </xf>
    <xf numFmtId="0" fontId="2" fillId="0" borderId="0" xfId="0" applyFont="1"/>
    <xf numFmtId="1" fontId="0" fillId="0" borderId="0" xfId="0" applyNumberFormat="1"/>
    <xf numFmtId="0" fontId="3" fillId="0" borderId="0" xfId="0" applyFont="1"/>
    <xf numFmtId="0" fontId="4" fillId="0" borderId="0" xfId="1"/>
    <xf numFmtId="17" fontId="1" fillId="0" borderId="0" xfId="0" applyNumberFormat="1" applyFont="1" applyAlignment="1">
      <alignment horizontal="right"/>
    </xf>
    <xf numFmtId="0" fontId="7" fillId="0" borderId="0" xfId="1" applyFont="1"/>
    <xf numFmtId="0" fontId="5" fillId="0" borderId="0" xfId="1" applyFont="1"/>
    <xf numFmtId="0" fontId="7" fillId="0" borderId="0" xfId="1" applyFont="1" applyAlignment="1">
      <alignment horizontal="right"/>
    </xf>
    <xf numFmtId="3" fontId="5" fillId="0" borderId="0" xfId="1" applyNumberFormat="1" applyFont="1"/>
    <xf numFmtId="0" fontId="8" fillId="0" borderId="0" xfId="0" applyFont="1"/>
    <xf numFmtId="17" fontId="0" fillId="0" borderId="0" xfId="0" quotePrefix="1" applyNumberFormat="1"/>
    <xf numFmtId="0" fontId="4" fillId="0" borderId="0" xfId="1" quotePrefix="1"/>
    <xf numFmtId="0" fontId="0" fillId="0" borderId="0" xfId="0" quotePrefix="1"/>
    <xf numFmtId="0" fontId="0" fillId="0" borderId="0" xfId="0" applyFont="1"/>
    <xf numFmtId="1" fontId="8" fillId="0" borderId="0" xfId="0" applyNumberFormat="1" applyFont="1"/>
    <xf numFmtId="0" fontId="1" fillId="0" borderId="0" xfId="1" applyFont="1"/>
    <xf numFmtId="0" fontId="1" fillId="0" borderId="0" xfId="1" applyFont="1" applyAlignment="1">
      <alignment horizontal="right"/>
    </xf>
    <xf numFmtId="0" fontId="5" fillId="0" borderId="0" xfId="0" applyFont="1"/>
    <xf numFmtId="164" fontId="5" fillId="0" borderId="0" xfId="0" applyNumberFormat="1" applyFont="1"/>
    <xf numFmtId="164" fontId="5" fillId="0" borderId="0" xfId="1" applyNumberFormat="1" applyFont="1"/>
    <xf numFmtId="164" fontId="1" fillId="0" borderId="0" xfId="1" applyNumberFormat="1" applyFont="1" applyAlignment="1">
      <alignment horizontal="right"/>
    </xf>
    <xf numFmtId="0" fontId="5" fillId="0" borderId="0" xfId="1" applyFont="1" applyAlignment="1">
      <alignment horizontal="right"/>
    </xf>
    <xf numFmtId="164" fontId="5" fillId="0" borderId="0" xfId="1" applyNumberFormat="1" applyFont="1" applyAlignment="1">
      <alignment horizontal="right"/>
    </xf>
    <xf numFmtId="3" fontId="8" fillId="0" borderId="0" xfId="0" applyNumberFormat="1" applyFont="1"/>
    <xf numFmtId="17" fontId="1" fillId="0" borderId="0" xfId="0" quotePrefix="1" applyNumberFormat="1" applyFont="1" applyAlignment="1">
      <alignment horizontal="right"/>
    </xf>
    <xf numFmtId="0" fontId="10" fillId="0" borderId="0" xfId="0" applyFont="1"/>
    <xf numFmtId="17" fontId="0" fillId="0" borderId="0" xfId="0" quotePrefix="1" applyNumberFormat="1" applyFont="1"/>
    <xf numFmtId="0" fontId="11" fillId="0" borderId="0" xfId="0" applyFont="1"/>
    <xf numFmtId="164" fontId="11" fillId="0" borderId="0" xfId="1" applyNumberFormat="1" applyFont="1"/>
    <xf numFmtId="0" fontId="12" fillId="0" borderId="0" xfId="0" applyFont="1"/>
  </cellXfs>
  <cellStyles count="2">
    <cellStyle name="Normal" xfId="0" builtinId="0"/>
    <cellStyle name="Normal 2" xfId="1" xr:uid="{FD887A8C-CD34-A343-A230-1B36F0126A5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New Users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'New Users and Allocations'!$B$2</c:f>
              <c:strCache>
                <c:ptCount val="1"/>
                <c:pt idx="0">
                  <c:v>Sep-21</c:v>
                </c:pt>
              </c:strCache>
            </c:strRef>
          </c:tx>
          <c:invertIfNegative val="0"/>
          <c:cat>
            <c:strRef>
              <c:f>'New Users and Allocations'!$A$4:$A$16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'New Users and Allocations'!$B$4:$B$16</c:f>
              <c:numCache>
                <c:formatCode>General</c:formatCode>
                <c:ptCount val="13"/>
                <c:pt idx="0">
                  <c:v>4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44-A445-9FF3-9797CD1ACBF5}"/>
            </c:ext>
          </c:extLst>
        </c:ser>
        <c:ser>
          <c:idx val="1"/>
          <c:order val="1"/>
          <c:tx>
            <c:strRef>
              <c:f>'New Users and Allocations'!$C$2</c:f>
              <c:strCache>
                <c:ptCount val="1"/>
                <c:pt idx="0">
                  <c:v>Oct-21</c:v>
                </c:pt>
              </c:strCache>
            </c:strRef>
          </c:tx>
          <c:invertIfNegative val="0"/>
          <c:cat>
            <c:strRef>
              <c:f>'New Users and Allocations'!$A$4:$A$16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'New Users and Allocations'!$C$4:$C$16</c:f>
              <c:numCache>
                <c:formatCode>General</c:formatCode>
                <c:ptCount val="13"/>
                <c:pt idx="0">
                  <c:v>34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AF-1C47-A1EF-461771B8B2B3}"/>
            </c:ext>
          </c:extLst>
        </c:ser>
        <c:ser>
          <c:idx val="2"/>
          <c:order val="2"/>
          <c:tx>
            <c:strRef>
              <c:f>'New Users and Allocations'!$D$2</c:f>
              <c:strCache>
                <c:ptCount val="1"/>
                <c:pt idx="0">
                  <c:v>Nov-21</c:v>
                </c:pt>
              </c:strCache>
            </c:strRef>
          </c:tx>
          <c:invertIfNegative val="0"/>
          <c:cat>
            <c:strRef>
              <c:f>'New Users and Allocations'!$A$4:$A$16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'New Users and Allocations'!$D$4:$D$16</c:f>
              <c:numCache>
                <c:formatCode>General</c:formatCode>
                <c:ptCount val="13"/>
                <c:pt idx="0">
                  <c:v>24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63-D841-8FBD-E6F2150BA972}"/>
            </c:ext>
          </c:extLst>
        </c:ser>
        <c:ser>
          <c:idx val="3"/>
          <c:order val="3"/>
          <c:tx>
            <c:strRef>
              <c:f>'New Users and Allocations'!$E$2</c:f>
              <c:strCache>
                <c:ptCount val="1"/>
                <c:pt idx="0">
                  <c:v>Dec-21</c:v>
                </c:pt>
              </c:strCache>
            </c:strRef>
          </c:tx>
          <c:invertIfNegative val="0"/>
          <c:cat>
            <c:strRef>
              <c:f>'New Users and Allocations'!$A$4:$A$16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'New Users and Allocations'!$E$4:$E$16</c:f>
              <c:numCache>
                <c:formatCode>General</c:formatCode>
                <c:ptCount val="13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8D-5746-B56F-8C15A5CCEBE3}"/>
            </c:ext>
          </c:extLst>
        </c:ser>
        <c:ser>
          <c:idx val="4"/>
          <c:order val="4"/>
          <c:tx>
            <c:strRef>
              <c:f>'New Users and Allocations'!$F$2</c:f>
              <c:strCache>
                <c:ptCount val="1"/>
                <c:pt idx="0">
                  <c:v>Jan-22</c:v>
                </c:pt>
              </c:strCache>
            </c:strRef>
          </c:tx>
          <c:invertIfNegative val="0"/>
          <c:cat>
            <c:strRef>
              <c:f>'New Users and Allocations'!$A$4:$A$16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'New Users and Allocations'!$F$4:$F$16</c:f>
              <c:numCache>
                <c:formatCode>General</c:formatCode>
                <c:ptCount val="13"/>
                <c:pt idx="0">
                  <c:v>2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12</c:v>
                </c:pt>
                <c:pt idx="5">
                  <c:v>3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B5-3449-B593-DAB8D67EC7E2}"/>
            </c:ext>
          </c:extLst>
        </c:ser>
        <c:ser>
          <c:idx val="5"/>
          <c:order val="5"/>
          <c:tx>
            <c:strRef>
              <c:f>'New Users and Allocations'!$G$2</c:f>
              <c:strCache>
                <c:ptCount val="1"/>
                <c:pt idx="0">
                  <c:v>Feb-22</c:v>
                </c:pt>
              </c:strCache>
            </c:strRef>
          </c:tx>
          <c:invertIfNegative val="0"/>
          <c:cat>
            <c:strRef>
              <c:f>'New Users and Allocations'!$A$4:$A$16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'New Users and Allocations'!$G$4:$G$16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1</c:v>
                </c:pt>
                <c:pt idx="3">
                  <c:v>0</c:v>
                </c:pt>
                <c:pt idx="4">
                  <c:v>5</c:v>
                </c:pt>
                <c:pt idx="5">
                  <c:v>3</c:v>
                </c:pt>
                <c:pt idx="6">
                  <c:v>11</c:v>
                </c:pt>
                <c:pt idx="7">
                  <c:v>11</c:v>
                </c:pt>
                <c:pt idx="8">
                  <c:v>3</c:v>
                </c:pt>
                <c:pt idx="9">
                  <c:v>0</c:v>
                </c:pt>
                <c:pt idx="10">
                  <c:v>6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E7-7A49-95CA-A1DF4763E01F}"/>
            </c:ext>
          </c:extLst>
        </c:ser>
        <c:ser>
          <c:idx val="6"/>
          <c:order val="6"/>
          <c:tx>
            <c:strRef>
              <c:f>'New Users and Allocations'!$H$2</c:f>
              <c:strCache>
                <c:ptCount val="1"/>
                <c:pt idx="0">
                  <c:v>Mar-22</c:v>
                </c:pt>
              </c:strCache>
            </c:strRef>
          </c:tx>
          <c:invertIfNegative val="0"/>
          <c:cat>
            <c:strRef>
              <c:f>'New Users and Allocations'!$A$4:$A$16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'New Users and Allocations'!$H$4:$H$16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2</c:v>
                </c:pt>
                <c:pt idx="6">
                  <c:v>0</c:v>
                </c:pt>
                <c:pt idx="7">
                  <c:v>5</c:v>
                </c:pt>
                <c:pt idx="8">
                  <c:v>2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D8-234F-B1D6-68DFA2D00859}"/>
            </c:ext>
          </c:extLst>
        </c:ser>
        <c:ser>
          <c:idx val="7"/>
          <c:order val="7"/>
          <c:tx>
            <c:strRef>
              <c:f>'New Users and Allocations'!$I$2</c:f>
              <c:strCache>
                <c:ptCount val="1"/>
                <c:pt idx="0">
                  <c:v>Apr-22</c:v>
                </c:pt>
              </c:strCache>
            </c:strRef>
          </c:tx>
          <c:invertIfNegative val="0"/>
          <c:cat>
            <c:strRef>
              <c:f>'New Users and Allocations'!$A$4:$A$16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'New Users and Allocations'!$I$4:$I$16</c:f>
              <c:numCache>
                <c:formatCode>General</c:formatCode>
                <c:ptCount val="13"/>
                <c:pt idx="0">
                  <c:v>24</c:v>
                </c:pt>
                <c:pt idx="1">
                  <c:v>5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5C-FE4F-B460-A8D4636FD0BA}"/>
            </c:ext>
          </c:extLst>
        </c:ser>
        <c:ser>
          <c:idx val="8"/>
          <c:order val="8"/>
          <c:tx>
            <c:strRef>
              <c:f>'New Users and Allocations'!$J$2</c:f>
              <c:strCache>
                <c:ptCount val="1"/>
                <c:pt idx="0">
                  <c:v>May-22</c:v>
                </c:pt>
              </c:strCache>
            </c:strRef>
          </c:tx>
          <c:invertIfNegative val="0"/>
          <c:cat>
            <c:strRef>
              <c:f>'New Users and Allocations'!$A$4:$A$16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'New Users and Allocations'!$J$4:$J$16</c:f>
              <c:numCache>
                <c:formatCode>General</c:formatCode>
                <c:ptCount val="13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3</c:v>
                </c:pt>
                <c:pt idx="8">
                  <c:v>11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64-714D-BD36-39DD3920497B}"/>
            </c:ext>
          </c:extLst>
        </c:ser>
        <c:ser>
          <c:idx val="9"/>
          <c:order val="9"/>
          <c:tx>
            <c:strRef>
              <c:f>'New Users and Allocations'!$K$2</c:f>
              <c:strCache>
                <c:ptCount val="1"/>
                <c:pt idx="0">
                  <c:v>Jun-22</c:v>
                </c:pt>
              </c:strCache>
            </c:strRef>
          </c:tx>
          <c:invertIfNegative val="0"/>
          <c:cat>
            <c:strRef>
              <c:f>'New Users and Allocations'!$A$4:$A$16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'New Users and Allocations'!$K$4:$K$16</c:f>
              <c:numCache>
                <c:formatCode>General</c:formatCode>
                <c:ptCount val="13"/>
                <c:pt idx="0">
                  <c:v>1</c:v>
                </c:pt>
                <c:pt idx="1">
                  <c:v>6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7</c:v>
                </c:pt>
                <c:pt idx="8">
                  <c:v>5</c:v>
                </c:pt>
                <c:pt idx="9">
                  <c:v>5</c:v>
                </c:pt>
                <c:pt idx="10">
                  <c:v>1</c:v>
                </c:pt>
                <c:pt idx="11">
                  <c:v>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D3-0E45-AD41-DA24F39777C5}"/>
            </c:ext>
          </c:extLst>
        </c:ser>
        <c:ser>
          <c:idx val="10"/>
          <c:order val="10"/>
          <c:tx>
            <c:strRef>
              <c:f>'New Users and Allocations'!$L$2</c:f>
              <c:strCache>
                <c:ptCount val="1"/>
                <c:pt idx="0">
                  <c:v>Jul-22</c:v>
                </c:pt>
              </c:strCache>
            </c:strRef>
          </c:tx>
          <c:invertIfNegative val="0"/>
          <c:cat>
            <c:strRef>
              <c:f>'New Users and Allocations'!$A$4:$A$16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'New Users and Allocations'!$L$4:$L$16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69-8746-B272-0754617B25C2}"/>
            </c:ext>
          </c:extLst>
        </c:ser>
        <c:ser>
          <c:idx val="11"/>
          <c:order val="11"/>
          <c:tx>
            <c:strRef>
              <c:f>'New Users and Allocations'!$M$2</c:f>
              <c:strCache>
                <c:ptCount val="1"/>
                <c:pt idx="0">
                  <c:v>Aug-22</c:v>
                </c:pt>
              </c:strCache>
            </c:strRef>
          </c:tx>
          <c:invertIfNegative val="0"/>
          <c:cat>
            <c:strRef>
              <c:f>'New Users and Allocations'!$A$4:$A$16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'New Users and Allocations'!$M$4:$M$16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B6-7845-A4DB-A4DA8FEF8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 sz="13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300" baseline="0"/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12685728082411"/>
          <c:y val="3.0566459485908568E-2"/>
          <c:w val="0.12689466648286757"/>
          <c:h val="0.96943354051409147"/>
        </c:manualLayout>
      </c:layout>
      <c:overlay val="0"/>
      <c:txPr>
        <a:bodyPr/>
        <a:lstStyle/>
        <a:p>
          <a:pPr>
            <a:defRPr sz="130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Node Hours Used (All Machines)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 and Corral Usage'!$B$2</c:f>
              <c:strCache>
                <c:ptCount val="1"/>
                <c:pt idx="0">
                  <c:v>Sep-21</c:v>
                </c:pt>
              </c:strCache>
            </c:strRef>
          </c:tx>
          <c:invertIfNegative val="0"/>
          <c:cat>
            <c:strRef>
              <c:f>'SU and Corral Usage'!$A$4:$A$16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'SU and Corral Usage'!$B$4:$B$16</c:f>
              <c:numCache>
                <c:formatCode>#,##0</c:formatCode>
                <c:ptCount val="13"/>
                <c:pt idx="0">
                  <c:v>86731.142000000007</c:v>
                </c:pt>
                <c:pt idx="1">
                  <c:v>95551.540000000023</c:v>
                </c:pt>
                <c:pt idx="2">
                  <c:v>7951.0729999999994</c:v>
                </c:pt>
                <c:pt idx="3">
                  <c:v>3314.65</c:v>
                </c:pt>
                <c:pt idx="4">
                  <c:v>10260.575999999999</c:v>
                </c:pt>
                <c:pt idx="5">
                  <c:v>113889.9996</c:v>
                </c:pt>
                <c:pt idx="6">
                  <c:v>0</c:v>
                </c:pt>
                <c:pt idx="7">
                  <c:v>67776.051000000007</c:v>
                </c:pt>
                <c:pt idx="8">
                  <c:v>3693.2626</c:v>
                </c:pt>
                <c:pt idx="9">
                  <c:v>27942.541000000001</c:v>
                </c:pt>
                <c:pt idx="10">
                  <c:v>5665.415</c:v>
                </c:pt>
                <c:pt idx="11">
                  <c:v>45412.09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D4-8F48-9951-9C3271D7952D}"/>
            </c:ext>
          </c:extLst>
        </c:ser>
        <c:ser>
          <c:idx val="1"/>
          <c:order val="1"/>
          <c:tx>
            <c:strRef>
              <c:f>'SU and Corral Usage'!$C$2</c:f>
              <c:strCache>
                <c:ptCount val="1"/>
                <c:pt idx="0">
                  <c:v>Oct-21</c:v>
                </c:pt>
              </c:strCache>
            </c:strRef>
          </c:tx>
          <c:invertIfNegative val="0"/>
          <c:cat>
            <c:strRef>
              <c:f>'SU and Corral Usage'!$A$4:$A$16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'SU and Corral Usage'!$C$4:$C$16</c:f>
              <c:numCache>
                <c:formatCode>#,##0</c:formatCode>
                <c:ptCount val="13"/>
                <c:pt idx="0">
                  <c:v>69176.683000000005</c:v>
                </c:pt>
                <c:pt idx="1">
                  <c:v>52106.180000000008</c:v>
                </c:pt>
                <c:pt idx="2">
                  <c:v>15037.058999999999</c:v>
                </c:pt>
                <c:pt idx="3">
                  <c:v>10364.01</c:v>
                </c:pt>
                <c:pt idx="4">
                  <c:v>10880.698</c:v>
                </c:pt>
                <c:pt idx="5">
                  <c:v>166764.1066</c:v>
                </c:pt>
                <c:pt idx="6">
                  <c:v>0.55400000000000005</c:v>
                </c:pt>
                <c:pt idx="7">
                  <c:v>38939.72600000001</c:v>
                </c:pt>
                <c:pt idx="8">
                  <c:v>14791.502200000001</c:v>
                </c:pt>
                <c:pt idx="9">
                  <c:v>25506.663</c:v>
                </c:pt>
                <c:pt idx="10">
                  <c:v>3269.6529999999998</c:v>
                </c:pt>
                <c:pt idx="11">
                  <c:v>112126.90300000001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FA-D848-950B-AFF17F533D9B}"/>
            </c:ext>
          </c:extLst>
        </c:ser>
        <c:ser>
          <c:idx val="2"/>
          <c:order val="2"/>
          <c:tx>
            <c:strRef>
              <c:f>'SU and Corral Usage'!$D$2</c:f>
              <c:strCache>
                <c:ptCount val="1"/>
                <c:pt idx="0">
                  <c:v>Nov-21</c:v>
                </c:pt>
              </c:strCache>
            </c:strRef>
          </c:tx>
          <c:invertIfNegative val="0"/>
          <c:cat>
            <c:strRef>
              <c:f>'SU and Corral Usage'!$A$4:$A$16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'SU and Corral Usage'!$D$4:$D$16</c:f>
              <c:numCache>
                <c:formatCode>#,##0</c:formatCode>
                <c:ptCount val="13"/>
                <c:pt idx="0">
                  <c:v>42189.072999999997</c:v>
                </c:pt>
                <c:pt idx="1">
                  <c:v>119687.247</c:v>
                </c:pt>
                <c:pt idx="2">
                  <c:v>14306.055</c:v>
                </c:pt>
                <c:pt idx="3">
                  <c:v>8313.2100000000009</c:v>
                </c:pt>
                <c:pt idx="4">
                  <c:v>20768.483</c:v>
                </c:pt>
                <c:pt idx="5">
                  <c:v>230371.8082</c:v>
                </c:pt>
                <c:pt idx="6">
                  <c:v>73.245000000000005</c:v>
                </c:pt>
                <c:pt idx="7">
                  <c:v>77912.977000000028</c:v>
                </c:pt>
                <c:pt idx="8">
                  <c:v>37397.7762</c:v>
                </c:pt>
                <c:pt idx="9">
                  <c:v>34614.629999999997</c:v>
                </c:pt>
                <c:pt idx="10">
                  <c:v>12299.99</c:v>
                </c:pt>
                <c:pt idx="11">
                  <c:v>77572.482000000004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03-C54D-B2BC-AD867B39565C}"/>
            </c:ext>
          </c:extLst>
        </c:ser>
        <c:ser>
          <c:idx val="3"/>
          <c:order val="3"/>
          <c:tx>
            <c:strRef>
              <c:f>'SU and Corral Usage'!$E$2</c:f>
              <c:strCache>
                <c:ptCount val="1"/>
                <c:pt idx="0">
                  <c:v>Dec-21</c:v>
                </c:pt>
              </c:strCache>
            </c:strRef>
          </c:tx>
          <c:invertIfNegative val="0"/>
          <c:cat>
            <c:strRef>
              <c:f>'SU and Corral Usage'!$A$4:$A$16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'SU and Corral Usage'!$E$4:$E$16</c:f>
              <c:numCache>
                <c:formatCode>#,##0</c:formatCode>
                <c:ptCount val="13"/>
                <c:pt idx="0">
                  <c:v>31250.278999999999</c:v>
                </c:pt>
                <c:pt idx="1">
                  <c:v>96123.335999999981</c:v>
                </c:pt>
                <c:pt idx="2">
                  <c:v>15460.666999999999</c:v>
                </c:pt>
                <c:pt idx="3">
                  <c:v>326.0865</c:v>
                </c:pt>
                <c:pt idx="4">
                  <c:v>17910.702000000001</c:v>
                </c:pt>
                <c:pt idx="5">
                  <c:v>295985.66480000009</c:v>
                </c:pt>
                <c:pt idx="6">
                  <c:v>96.01</c:v>
                </c:pt>
                <c:pt idx="7">
                  <c:v>35513.248000000007</c:v>
                </c:pt>
                <c:pt idx="8">
                  <c:v>15396.0319</c:v>
                </c:pt>
                <c:pt idx="9">
                  <c:v>14417.82</c:v>
                </c:pt>
                <c:pt idx="10">
                  <c:v>2128.2829999999999</c:v>
                </c:pt>
                <c:pt idx="11">
                  <c:v>14654.319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B9-D04C-954A-856D628CDB22}"/>
            </c:ext>
          </c:extLst>
        </c:ser>
        <c:ser>
          <c:idx val="4"/>
          <c:order val="4"/>
          <c:tx>
            <c:strRef>
              <c:f>'SU and Corral Usage'!$F$2</c:f>
              <c:strCache>
                <c:ptCount val="1"/>
                <c:pt idx="0">
                  <c:v>Jan-22</c:v>
                </c:pt>
              </c:strCache>
            </c:strRef>
          </c:tx>
          <c:invertIfNegative val="0"/>
          <c:cat>
            <c:strRef>
              <c:f>'SU and Corral Usage'!$A$4:$A$16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'SU and Corral Usage'!$F$4:$F$16</c:f>
              <c:numCache>
                <c:formatCode>#,##0</c:formatCode>
                <c:ptCount val="13"/>
                <c:pt idx="0">
                  <c:v>26475.600999999999</c:v>
                </c:pt>
                <c:pt idx="1">
                  <c:v>143239.31400000001</c:v>
                </c:pt>
                <c:pt idx="2">
                  <c:v>19604.175999999999</c:v>
                </c:pt>
                <c:pt idx="3">
                  <c:v>1.0665</c:v>
                </c:pt>
                <c:pt idx="4">
                  <c:v>33994.829999999987</c:v>
                </c:pt>
                <c:pt idx="5">
                  <c:v>173657.6566000001</c:v>
                </c:pt>
                <c:pt idx="6">
                  <c:v>109.05</c:v>
                </c:pt>
                <c:pt idx="7">
                  <c:v>25913.805499999999</c:v>
                </c:pt>
                <c:pt idx="8">
                  <c:v>12088.247100000001</c:v>
                </c:pt>
                <c:pt idx="9">
                  <c:v>60498.540500000003</c:v>
                </c:pt>
                <c:pt idx="10">
                  <c:v>3303.3995</c:v>
                </c:pt>
                <c:pt idx="11">
                  <c:v>6538.4830000000002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99-5347-B35C-B30751BFF258}"/>
            </c:ext>
          </c:extLst>
        </c:ser>
        <c:ser>
          <c:idx val="5"/>
          <c:order val="5"/>
          <c:tx>
            <c:strRef>
              <c:f>'SU and Corral Usage'!$G$2</c:f>
              <c:strCache>
                <c:ptCount val="1"/>
                <c:pt idx="0">
                  <c:v>Feb-22</c:v>
                </c:pt>
              </c:strCache>
            </c:strRef>
          </c:tx>
          <c:invertIfNegative val="0"/>
          <c:cat>
            <c:strRef>
              <c:f>'SU and Corral Usage'!$A$4:$A$16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'SU and Corral Usage'!$G$4:$G$16</c:f>
              <c:numCache>
                <c:formatCode>#,##0</c:formatCode>
                <c:ptCount val="13"/>
                <c:pt idx="0">
                  <c:v>20025.043000000001</c:v>
                </c:pt>
                <c:pt idx="1">
                  <c:v>146465.64749999999</c:v>
                </c:pt>
                <c:pt idx="2">
                  <c:v>11801.164000000001</c:v>
                </c:pt>
                <c:pt idx="3">
                  <c:v>0</c:v>
                </c:pt>
                <c:pt idx="4">
                  <c:v>26875.954499999989</c:v>
                </c:pt>
                <c:pt idx="5">
                  <c:v>103510.6308</c:v>
                </c:pt>
                <c:pt idx="6">
                  <c:v>50.911999999999999</c:v>
                </c:pt>
                <c:pt idx="7">
                  <c:v>22619.471000000001</c:v>
                </c:pt>
                <c:pt idx="8">
                  <c:v>11085.648800000001</c:v>
                </c:pt>
                <c:pt idx="9">
                  <c:v>39483.463499999998</c:v>
                </c:pt>
                <c:pt idx="10">
                  <c:v>6937.5184999999992</c:v>
                </c:pt>
                <c:pt idx="11">
                  <c:v>56187.816499999994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64-7B4F-8647-1EB1E174C26A}"/>
            </c:ext>
          </c:extLst>
        </c:ser>
        <c:ser>
          <c:idx val="6"/>
          <c:order val="6"/>
          <c:tx>
            <c:strRef>
              <c:f>'SU and Corral Usage'!$H$2</c:f>
              <c:strCache>
                <c:ptCount val="1"/>
                <c:pt idx="0">
                  <c:v>Mar-22</c:v>
                </c:pt>
              </c:strCache>
            </c:strRef>
          </c:tx>
          <c:invertIfNegative val="0"/>
          <c:cat>
            <c:strRef>
              <c:f>'SU and Corral Usage'!$A$4:$A$16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'SU and Corral Usage'!$H$4:$H$16</c:f>
              <c:numCache>
                <c:formatCode>#,##0</c:formatCode>
                <c:ptCount val="13"/>
                <c:pt idx="0">
                  <c:v>31991.502499999999</c:v>
                </c:pt>
                <c:pt idx="1">
                  <c:v>174023.02750000011</c:v>
                </c:pt>
                <c:pt idx="2">
                  <c:v>33219.014000000003</c:v>
                </c:pt>
                <c:pt idx="3">
                  <c:v>0</c:v>
                </c:pt>
                <c:pt idx="4">
                  <c:v>41049.632499999992</c:v>
                </c:pt>
                <c:pt idx="5">
                  <c:v>82233.715500000035</c:v>
                </c:pt>
                <c:pt idx="6">
                  <c:v>4.6520000000000001</c:v>
                </c:pt>
                <c:pt idx="7">
                  <c:v>28050.724000000009</c:v>
                </c:pt>
                <c:pt idx="8">
                  <c:v>15727.900900000001</c:v>
                </c:pt>
                <c:pt idx="9">
                  <c:v>58180.122000000003</c:v>
                </c:pt>
                <c:pt idx="10">
                  <c:v>7073.3135000000002</c:v>
                </c:pt>
                <c:pt idx="11">
                  <c:v>120634.586</c:v>
                </c:pt>
                <c:pt idx="1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14-F646-8674-703C4F7A1F1C}"/>
            </c:ext>
          </c:extLst>
        </c:ser>
        <c:ser>
          <c:idx val="7"/>
          <c:order val="7"/>
          <c:tx>
            <c:strRef>
              <c:f>'SU and Corral Usage'!$I$2</c:f>
              <c:strCache>
                <c:ptCount val="1"/>
                <c:pt idx="0">
                  <c:v>Apr-22</c:v>
                </c:pt>
              </c:strCache>
            </c:strRef>
          </c:tx>
          <c:invertIfNegative val="0"/>
          <c:cat>
            <c:strRef>
              <c:f>'SU and Corral Usage'!$A$4:$A$16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'SU and Corral Usage'!$I$4:$I$16</c:f>
              <c:numCache>
                <c:formatCode>#,##0</c:formatCode>
                <c:ptCount val="13"/>
                <c:pt idx="0">
                  <c:v>52804.569499999991</c:v>
                </c:pt>
                <c:pt idx="1">
                  <c:v>205062.068</c:v>
                </c:pt>
                <c:pt idx="2">
                  <c:v>41164.332000000002</c:v>
                </c:pt>
                <c:pt idx="3">
                  <c:v>0</c:v>
                </c:pt>
                <c:pt idx="4">
                  <c:v>38403.713000000003</c:v>
                </c:pt>
                <c:pt idx="5">
                  <c:v>558314.59110000008</c:v>
                </c:pt>
                <c:pt idx="6">
                  <c:v>210.756</c:v>
                </c:pt>
                <c:pt idx="7">
                  <c:v>16703.772000000001</c:v>
                </c:pt>
                <c:pt idx="8">
                  <c:v>43525.297300000013</c:v>
                </c:pt>
                <c:pt idx="9">
                  <c:v>38195.0605</c:v>
                </c:pt>
                <c:pt idx="10">
                  <c:v>11781.825000000001</c:v>
                </c:pt>
                <c:pt idx="11">
                  <c:v>110724.99649999999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D5-3749-B17B-5057BE39A7EE}"/>
            </c:ext>
          </c:extLst>
        </c:ser>
        <c:ser>
          <c:idx val="8"/>
          <c:order val="8"/>
          <c:tx>
            <c:strRef>
              <c:f>'SU and Corral Usage'!$J$2</c:f>
              <c:strCache>
                <c:ptCount val="1"/>
                <c:pt idx="0">
                  <c:v>May-22</c:v>
                </c:pt>
              </c:strCache>
            </c:strRef>
          </c:tx>
          <c:invertIfNegative val="0"/>
          <c:cat>
            <c:strRef>
              <c:f>'SU and Corral Usage'!$A$4:$A$16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'SU and Corral Usage'!$J$4:$J$16</c:f>
              <c:numCache>
                <c:formatCode>#,##0</c:formatCode>
                <c:ptCount val="13"/>
                <c:pt idx="0">
                  <c:v>31883.23349999998</c:v>
                </c:pt>
                <c:pt idx="1">
                  <c:v>176067.29250000001</c:v>
                </c:pt>
                <c:pt idx="2">
                  <c:v>67696.312000000005</c:v>
                </c:pt>
                <c:pt idx="3">
                  <c:v>0</c:v>
                </c:pt>
                <c:pt idx="4">
                  <c:v>22621.358500000009</c:v>
                </c:pt>
                <c:pt idx="5">
                  <c:v>484063.11400000012</c:v>
                </c:pt>
                <c:pt idx="6">
                  <c:v>53.841999999999999</c:v>
                </c:pt>
                <c:pt idx="7">
                  <c:v>30150.115000000009</c:v>
                </c:pt>
                <c:pt idx="8">
                  <c:v>22436.51</c:v>
                </c:pt>
                <c:pt idx="9">
                  <c:v>37892.177000000003</c:v>
                </c:pt>
                <c:pt idx="10">
                  <c:v>9314.9134999999987</c:v>
                </c:pt>
                <c:pt idx="11">
                  <c:v>122867.9455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E2-4641-8711-05F54F99D08C}"/>
            </c:ext>
          </c:extLst>
        </c:ser>
        <c:ser>
          <c:idx val="9"/>
          <c:order val="9"/>
          <c:tx>
            <c:strRef>
              <c:f>'SU and Corral Usage'!$K$2</c:f>
              <c:strCache>
                <c:ptCount val="1"/>
                <c:pt idx="0">
                  <c:v>Jun-22</c:v>
                </c:pt>
              </c:strCache>
            </c:strRef>
          </c:tx>
          <c:invertIfNegative val="0"/>
          <c:cat>
            <c:strRef>
              <c:f>'SU and Corral Usage'!$A$4:$A$16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'SU and Corral Usage'!$K$4:$K$16</c:f>
              <c:numCache>
                <c:formatCode>#,##0</c:formatCode>
                <c:ptCount val="13"/>
                <c:pt idx="0">
                  <c:v>18745.8135</c:v>
                </c:pt>
                <c:pt idx="1">
                  <c:v>190754.3835</c:v>
                </c:pt>
                <c:pt idx="2">
                  <c:v>60040.588000000003</c:v>
                </c:pt>
                <c:pt idx="3">
                  <c:v>7.7039999999999997</c:v>
                </c:pt>
                <c:pt idx="4">
                  <c:v>85181.96149999999</c:v>
                </c:pt>
                <c:pt idx="5">
                  <c:v>24013.821400000001</c:v>
                </c:pt>
                <c:pt idx="6">
                  <c:v>0</c:v>
                </c:pt>
                <c:pt idx="7">
                  <c:v>131169.08050000001</c:v>
                </c:pt>
                <c:pt idx="8">
                  <c:v>19972.5851</c:v>
                </c:pt>
                <c:pt idx="9">
                  <c:v>108117.57249999999</c:v>
                </c:pt>
                <c:pt idx="10">
                  <c:v>6606.4515000000001</c:v>
                </c:pt>
                <c:pt idx="11">
                  <c:v>123533.1145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0F-4246-BA84-874AC24129AB}"/>
            </c:ext>
          </c:extLst>
        </c:ser>
        <c:ser>
          <c:idx val="10"/>
          <c:order val="10"/>
          <c:tx>
            <c:strRef>
              <c:f>'SU and Corral Usage'!$L$2</c:f>
              <c:strCache>
                <c:ptCount val="1"/>
                <c:pt idx="0">
                  <c:v>Jul-22</c:v>
                </c:pt>
              </c:strCache>
            </c:strRef>
          </c:tx>
          <c:invertIfNegative val="0"/>
          <c:cat>
            <c:strRef>
              <c:f>'SU and Corral Usage'!$A$4:$A$16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'SU and Corral Usage'!$L$4:$L$16</c:f>
              <c:numCache>
                <c:formatCode>#,##0</c:formatCode>
                <c:ptCount val="13"/>
                <c:pt idx="0">
                  <c:v>20936.942500000001</c:v>
                </c:pt>
                <c:pt idx="1">
                  <c:v>97908.402999999977</c:v>
                </c:pt>
                <c:pt idx="2">
                  <c:v>28878.397499999999</c:v>
                </c:pt>
                <c:pt idx="3">
                  <c:v>292.2165</c:v>
                </c:pt>
                <c:pt idx="4">
                  <c:v>41693.346499999992</c:v>
                </c:pt>
                <c:pt idx="5">
                  <c:v>61146.030000000013</c:v>
                </c:pt>
                <c:pt idx="6">
                  <c:v>0</c:v>
                </c:pt>
                <c:pt idx="7">
                  <c:v>49563.661500000002</c:v>
                </c:pt>
                <c:pt idx="8">
                  <c:v>20636.168000000001</c:v>
                </c:pt>
                <c:pt idx="9">
                  <c:v>37376.820500000002</c:v>
                </c:pt>
                <c:pt idx="10">
                  <c:v>11375.746499999999</c:v>
                </c:pt>
                <c:pt idx="11">
                  <c:v>27877.59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6C-5F4D-849E-EEA4FEA0BF64}"/>
            </c:ext>
          </c:extLst>
        </c:ser>
        <c:ser>
          <c:idx val="11"/>
          <c:order val="11"/>
          <c:tx>
            <c:strRef>
              <c:f>'SU and Corral Usage'!$M$2</c:f>
              <c:strCache>
                <c:ptCount val="1"/>
                <c:pt idx="0">
                  <c:v>Aug-22</c:v>
                </c:pt>
              </c:strCache>
            </c:strRef>
          </c:tx>
          <c:invertIfNegative val="0"/>
          <c:cat>
            <c:strRef>
              <c:f>'SU and Corral Usage'!$A$4:$A$16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'SU and Corral Usage'!$M$4:$M$16</c:f>
              <c:numCache>
                <c:formatCode>#,##0</c:formatCode>
                <c:ptCount val="13"/>
                <c:pt idx="0">
                  <c:v>29803.402000000009</c:v>
                </c:pt>
                <c:pt idx="1">
                  <c:v>244582.927</c:v>
                </c:pt>
                <c:pt idx="2">
                  <c:v>33561.199000000001</c:v>
                </c:pt>
                <c:pt idx="3">
                  <c:v>456.05700000000002</c:v>
                </c:pt>
                <c:pt idx="4">
                  <c:v>26825.816999999999</c:v>
                </c:pt>
                <c:pt idx="5">
                  <c:v>30793.944500000001</c:v>
                </c:pt>
                <c:pt idx="6">
                  <c:v>0</c:v>
                </c:pt>
                <c:pt idx="7">
                  <c:v>48430.713999999993</c:v>
                </c:pt>
                <c:pt idx="8">
                  <c:v>5443.9244999999992</c:v>
                </c:pt>
                <c:pt idx="9">
                  <c:v>10198.065500000001</c:v>
                </c:pt>
                <c:pt idx="10">
                  <c:v>3382.605</c:v>
                </c:pt>
                <c:pt idx="11">
                  <c:v>90947.886999999988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91-1940-A61A-61B5946C7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90001"/>
        <c:axId val="50090002"/>
      </c:barChart>
      <c:catAx>
        <c:axId val="5009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 sz="1300" baseline="0"/>
            </a:pPr>
            <a:endParaRPr lang="en-US"/>
          </a:p>
        </c:txPr>
        <c:crossAx val="50090002"/>
        <c:crosses val="autoZero"/>
        <c:auto val="1"/>
        <c:lblAlgn val="ctr"/>
        <c:lblOffset val="100"/>
        <c:noMultiLvlLbl val="0"/>
      </c:catAx>
      <c:valAx>
        <c:axId val="5009000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300" baseline="0"/>
            </a:pPr>
            <a:endParaRPr lang="en-US"/>
          </a:p>
        </c:txPr>
        <c:crossAx val="50090001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797466477778138"/>
          <c:y val="7.2677712160979874E-2"/>
          <c:w val="0.1269207327117583"/>
          <c:h val="0.90316874453193363"/>
        </c:manualLayout>
      </c:layout>
      <c:overlay val="0"/>
      <c:txPr>
        <a:bodyPr/>
        <a:lstStyle/>
        <a:p>
          <a:pPr>
            <a:defRPr sz="130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Corral Storage Allocated</a:t>
            </a:r>
            <a:r>
              <a:rPr lang="en-US" baseline="0"/>
              <a:t> (TB)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 and Corral Usage'!$B$2</c:f>
              <c:strCache>
                <c:ptCount val="1"/>
                <c:pt idx="0">
                  <c:v>Sep-21</c:v>
                </c:pt>
              </c:strCache>
            </c:strRef>
          </c:tx>
          <c:invertIfNegative val="0"/>
          <c:cat>
            <c:strRef>
              <c:f>'SU and Corral Usage'!$A$24:$A$36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'SU and Corral Usage'!$B$24:$B$36</c:f>
              <c:numCache>
                <c:formatCode>General</c:formatCode>
                <c:ptCount val="13"/>
                <c:pt idx="0">
                  <c:v>34</c:v>
                </c:pt>
                <c:pt idx="1">
                  <c:v>31</c:v>
                </c:pt>
                <c:pt idx="2">
                  <c:v>9</c:v>
                </c:pt>
                <c:pt idx="3">
                  <c:v>5</c:v>
                </c:pt>
                <c:pt idx="4">
                  <c:v>15</c:v>
                </c:pt>
                <c:pt idx="5">
                  <c:v>93</c:v>
                </c:pt>
                <c:pt idx="6">
                  <c:v>0</c:v>
                </c:pt>
                <c:pt idx="7">
                  <c:v>68</c:v>
                </c:pt>
                <c:pt idx="8">
                  <c:v>9</c:v>
                </c:pt>
                <c:pt idx="9">
                  <c:v>2</c:v>
                </c:pt>
                <c:pt idx="10">
                  <c:v>16</c:v>
                </c:pt>
                <c:pt idx="11">
                  <c:v>218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50-BF45-9B2B-2CDCB601A7D8}"/>
            </c:ext>
          </c:extLst>
        </c:ser>
        <c:ser>
          <c:idx val="1"/>
          <c:order val="1"/>
          <c:tx>
            <c:strRef>
              <c:f>'SU and Corral Usage'!$C$2</c:f>
              <c:strCache>
                <c:ptCount val="1"/>
                <c:pt idx="0">
                  <c:v>Oct-21</c:v>
                </c:pt>
              </c:strCache>
            </c:strRef>
          </c:tx>
          <c:invertIfNegative val="0"/>
          <c:cat>
            <c:strRef>
              <c:f>'SU and Corral Usage'!$A$24:$A$36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'SU and Corral Usage'!$C$24:$C$36</c:f>
              <c:numCache>
                <c:formatCode>#,##0</c:formatCode>
                <c:ptCount val="13"/>
                <c:pt idx="0">
                  <c:v>29</c:v>
                </c:pt>
                <c:pt idx="1">
                  <c:v>21</c:v>
                </c:pt>
                <c:pt idx="2">
                  <c:v>7</c:v>
                </c:pt>
                <c:pt idx="3">
                  <c:v>5</c:v>
                </c:pt>
                <c:pt idx="4">
                  <c:v>10</c:v>
                </c:pt>
                <c:pt idx="5">
                  <c:v>83</c:v>
                </c:pt>
                <c:pt idx="6">
                  <c:v>0</c:v>
                </c:pt>
                <c:pt idx="7">
                  <c:v>63</c:v>
                </c:pt>
                <c:pt idx="8">
                  <c:v>9</c:v>
                </c:pt>
                <c:pt idx="9">
                  <c:v>0</c:v>
                </c:pt>
                <c:pt idx="10">
                  <c:v>16</c:v>
                </c:pt>
                <c:pt idx="11">
                  <c:v>268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20-F947-BAB3-9297E076214D}"/>
            </c:ext>
          </c:extLst>
        </c:ser>
        <c:ser>
          <c:idx val="2"/>
          <c:order val="2"/>
          <c:tx>
            <c:strRef>
              <c:f>'SU and Corral Usage'!$D$2</c:f>
              <c:strCache>
                <c:ptCount val="1"/>
                <c:pt idx="0">
                  <c:v>Nov-21</c:v>
                </c:pt>
              </c:strCache>
            </c:strRef>
          </c:tx>
          <c:invertIfNegative val="0"/>
          <c:cat>
            <c:strRef>
              <c:f>'SU and Corral Usage'!$A$24:$A$36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'SU and Corral Usage'!$D$24:$D$36</c:f>
              <c:numCache>
                <c:formatCode>#,##0</c:formatCode>
                <c:ptCount val="13"/>
                <c:pt idx="0">
                  <c:v>29</c:v>
                </c:pt>
                <c:pt idx="1">
                  <c:v>21</c:v>
                </c:pt>
                <c:pt idx="2">
                  <c:v>7</c:v>
                </c:pt>
                <c:pt idx="3">
                  <c:v>5</c:v>
                </c:pt>
                <c:pt idx="4">
                  <c:v>10</c:v>
                </c:pt>
                <c:pt idx="5">
                  <c:v>83</c:v>
                </c:pt>
                <c:pt idx="6">
                  <c:v>0</c:v>
                </c:pt>
                <c:pt idx="7">
                  <c:v>63</c:v>
                </c:pt>
                <c:pt idx="8">
                  <c:v>9</c:v>
                </c:pt>
                <c:pt idx="9">
                  <c:v>0</c:v>
                </c:pt>
                <c:pt idx="10">
                  <c:v>16</c:v>
                </c:pt>
                <c:pt idx="11">
                  <c:v>268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FB-7D4A-9334-EA3F803CEC05}"/>
            </c:ext>
          </c:extLst>
        </c:ser>
        <c:ser>
          <c:idx val="3"/>
          <c:order val="3"/>
          <c:tx>
            <c:strRef>
              <c:f>'SU and Corral Usage'!$E$2</c:f>
              <c:strCache>
                <c:ptCount val="1"/>
                <c:pt idx="0">
                  <c:v>Dec-21</c:v>
                </c:pt>
              </c:strCache>
            </c:strRef>
          </c:tx>
          <c:invertIfNegative val="0"/>
          <c:cat>
            <c:strRef>
              <c:f>'SU and Corral Usage'!$A$24:$A$36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'SU and Corral Usage'!$E$24:$E$36</c:f>
              <c:numCache>
                <c:formatCode>General</c:formatCode>
                <c:ptCount val="13"/>
                <c:pt idx="0" formatCode="#,##0">
                  <c:v>29</c:v>
                </c:pt>
                <c:pt idx="1">
                  <c:v>21</c:v>
                </c:pt>
                <c:pt idx="2">
                  <c:v>7</c:v>
                </c:pt>
                <c:pt idx="3">
                  <c:v>5</c:v>
                </c:pt>
                <c:pt idx="4">
                  <c:v>10</c:v>
                </c:pt>
                <c:pt idx="5">
                  <c:v>83</c:v>
                </c:pt>
                <c:pt idx="6">
                  <c:v>0</c:v>
                </c:pt>
                <c:pt idx="7">
                  <c:v>63</c:v>
                </c:pt>
                <c:pt idx="8">
                  <c:v>9</c:v>
                </c:pt>
                <c:pt idx="9">
                  <c:v>0</c:v>
                </c:pt>
                <c:pt idx="10">
                  <c:v>16</c:v>
                </c:pt>
                <c:pt idx="11">
                  <c:v>268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D9-7B44-8DC4-E90E4755DE55}"/>
            </c:ext>
          </c:extLst>
        </c:ser>
        <c:ser>
          <c:idx val="4"/>
          <c:order val="4"/>
          <c:tx>
            <c:strRef>
              <c:f>'SU and Corral Usage'!$F$2</c:f>
              <c:strCache>
                <c:ptCount val="1"/>
                <c:pt idx="0">
                  <c:v>Jan-22</c:v>
                </c:pt>
              </c:strCache>
            </c:strRef>
          </c:tx>
          <c:invertIfNegative val="0"/>
          <c:cat>
            <c:strRef>
              <c:f>'SU and Corral Usage'!$A$24:$A$36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'SU and Corral Usage'!$F$24:$F$36</c:f>
              <c:numCache>
                <c:formatCode>General</c:formatCode>
                <c:ptCount val="13"/>
                <c:pt idx="0" formatCode="#,##0">
                  <c:v>29</c:v>
                </c:pt>
                <c:pt idx="1">
                  <c:v>21</c:v>
                </c:pt>
                <c:pt idx="2">
                  <c:v>5</c:v>
                </c:pt>
                <c:pt idx="3">
                  <c:v>0</c:v>
                </c:pt>
                <c:pt idx="4">
                  <c:v>10</c:v>
                </c:pt>
                <c:pt idx="5">
                  <c:v>80</c:v>
                </c:pt>
                <c:pt idx="6">
                  <c:v>0</c:v>
                </c:pt>
                <c:pt idx="7">
                  <c:v>61</c:v>
                </c:pt>
                <c:pt idx="8">
                  <c:v>5</c:v>
                </c:pt>
                <c:pt idx="9">
                  <c:v>0</c:v>
                </c:pt>
                <c:pt idx="10">
                  <c:v>11</c:v>
                </c:pt>
                <c:pt idx="11">
                  <c:v>258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8B-D844-9D31-CA406B010EF9}"/>
            </c:ext>
          </c:extLst>
        </c:ser>
        <c:ser>
          <c:idx val="5"/>
          <c:order val="5"/>
          <c:tx>
            <c:strRef>
              <c:f>'SU and Corral Usage'!$G$2</c:f>
              <c:strCache>
                <c:ptCount val="1"/>
                <c:pt idx="0">
                  <c:v>Feb-22</c:v>
                </c:pt>
              </c:strCache>
            </c:strRef>
          </c:tx>
          <c:invertIfNegative val="0"/>
          <c:cat>
            <c:strRef>
              <c:f>'SU and Corral Usage'!$A$24:$A$36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'SU and Corral Usage'!$G$24:$G$36</c:f>
              <c:numCache>
                <c:formatCode>General</c:formatCode>
                <c:ptCount val="13"/>
                <c:pt idx="0" formatCode="#,##0">
                  <c:v>29</c:v>
                </c:pt>
                <c:pt idx="1">
                  <c:v>21</c:v>
                </c:pt>
                <c:pt idx="2">
                  <c:v>5</c:v>
                </c:pt>
                <c:pt idx="3">
                  <c:v>0</c:v>
                </c:pt>
                <c:pt idx="4">
                  <c:v>10</c:v>
                </c:pt>
                <c:pt idx="5">
                  <c:v>80</c:v>
                </c:pt>
                <c:pt idx="6">
                  <c:v>0</c:v>
                </c:pt>
                <c:pt idx="7">
                  <c:v>61</c:v>
                </c:pt>
                <c:pt idx="8">
                  <c:v>5</c:v>
                </c:pt>
                <c:pt idx="9">
                  <c:v>0</c:v>
                </c:pt>
                <c:pt idx="10">
                  <c:v>11</c:v>
                </c:pt>
                <c:pt idx="11">
                  <c:v>258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95-2F4C-B18C-38CF31171C31}"/>
            </c:ext>
          </c:extLst>
        </c:ser>
        <c:ser>
          <c:idx val="6"/>
          <c:order val="6"/>
          <c:tx>
            <c:strRef>
              <c:f>'SU and Corral Usage'!$H$2</c:f>
              <c:strCache>
                <c:ptCount val="1"/>
                <c:pt idx="0">
                  <c:v>Mar-22</c:v>
                </c:pt>
              </c:strCache>
            </c:strRef>
          </c:tx>
          <c:invertIfNegative val="0"/>
          <c:cat>
            <c:strRef>
              <c:f>'SU and Corral Usage'!$A$24:$A$36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'SU and Corral Usage'!$H$24:$H$36</c:f>
              <c:numCache>
                <c:formatCode>General</c:formatCode>
                <c:ptCount val="13"/>
                <c:pt idx="0" formatCode="#,##0">
                  <c:v>34</c:v>
                </c:pt>
                <c:pt idx="1">
                  <c:v>28</c:v>
                </c:pt>
                <c:pt idx="2">
                  <c:v>5</c:v>
                </c:pt>
                <c:pt idx="3">
                  <c:v>0</c:v>
                </c:pt>
                <c:pt idx="4">
                  <c:v>10</c:v>
                </c:pt>
                <c:pt idx="5">
                  <c:v>80</c:v>
                </c:pt>
                <c:pt idx="6">
                  <c:v>0</c:v>
                </c:pt>
                <c:pt idx="7">
                  <c:v>71</c:v>
                </c:pt>
                <c:pt idx="8">
                  <c:v>5</c:v>
                </c:pt>
                <c:pt idx="9">
                  <c:v>0</c:v>
                </c:pt>
                <c:pt idx="10">
                  <c:v>11</c:v>
                </c:pt>
                <c:pt idx="11">
                  <c:v>258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A1-1C45-8EEE-0B236B24C698}"/>
            </c:ext>
          </c:extLst>
        </c:ser>
        <c:ser>
          <c:idx val="7"/>
          <c:order val="7"/>
          <c:tx>
            <c:strRef>
              <c:f>'SU and Corral Usage'!$I$2</c:f>
              <c:strCache>
                <c:ptCount val="1"/>
                <c:pt idx="0">
                  <c:v>Apr-22</c:v>
                </c:pt>
              </c:strCache>
            </c:strRef>
          </c:tx>
          <c:invertIfNegative val="0"/>
          <c:cat>
            <c:strRef>
              <c:f>'SU and Corral Usage'!$A$24:$A$36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'SU and Corral Usage'!$I$24:$I$36</c:f>
              <c:numCache>
                <c:formatCode>#,##0</c:formatCode>
                <c:ptCount val="13"/>
                <c:pt idx="0">
                  <c:v>34</c:v>
                </c:pt>
                <c:pt idx="1">
                  <c:v>32</c:v>
                </c:pt>
                <c:pt idx="2">
                  <c:v>7</c:v>
                </c:pt>
                <c:pt idx="3">
                  <c:v>0</c:v>
                </c:pt>
                <c:pt idx="4">
                  <c:v>10</c:v>
                </c:pt>
                <c:pt idx="5">
                  <c:v>80</c:v>
                </c:pt>
                <c:pt idx="6">
                  <c:v>0</c:v>
                </c:pt>
                <c:pt idx="7">
                  <c:v>67</c:v>
                </c:pt>
                <c:pt idx="8">
                  <c:v>5</c:v>
                </c:pt>
                <c:pt idx="9">
                  <c:v>5</c:v>
                </c:pt>
                <c:pt idx="10">
                  <c:v>11</c:v>
                </c:pt>
                <c:pt idx="11">
                  <c:v>342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CA-5440-9568-AA81B76E50BC}"/>
            </c:ext>
          </c:extLst>
        </c:ser>
        <c:ser>
          <c:idx val="8"/>
          <c:order val="8"/>
          <c:tx>
            <c:strRef>
              <c:f>'SU and Corral Usage'!$J$2</c:f>
              <c:strCache>
                <c:ptCount val="1"/>
                <c:pt idx="0">
                  <c:v>May-22</c:v>
                </c:pt>
              </c:strCache>
            </c:strRef>
          </c:tx>
          <c:invertIfNegative val="0"/>
          <c:cat>
            <c:strRef>
              <c:f>'SU and Corral Usage'!$A$24:$A$36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'SU and Corral Usage'!$J$24:$J$36</c:f>
              <c:numCache>
                <c:formatCode>#,##0</c:formatCode>
                <c:ptCount val="13"/>
                <c:pt idx="0">
                  <c:v>39</c:v>
                </c:pt>
                <c:pt idx="1">
                  <c:v>37</c:v>
                </c:pt>
                <c:pt idx="2">
                  <c:v>12</c:v>
                </c:pt>
                <c:pt idx="3">
                  <c:v>0</c:v>
                </c:pt>
                <c:pt idx="4">
                  <c:v>10</c:v>
                </c:pt>
                <c:pt idx="5">
                  <c:v>80</c:v>
                </c:pt>
                <c:pt idx="6">
                  <c:v>0</c:v>
                </c:pt>
                <c:pt idx="7">
                  <c:v>72</c:v>
                </c:pt>
                <c:pt idx="8">
                  <c:v>21</c:v>
                </c:pt>
                <c:pt idx="9">
                  <c:v>5</c:v>
                </c:pt>
                <c:pt idx="10">
                  <c:v>11</c:v>
                </c:pt>
                <c:pt idx="11">
                  <c:v>342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6D-BB40-9E3C-E8BD8B184757}"/>
            </c:ext>
          </c:extLst>
        </c:ser>
        <c:ser>
          <c:idx val="9"/>
          <c:order val="9"/>
          <c:tx>
            <c:strRef>
              <c:f>'SU and Corral Usage'!$K$2</c:f>
              <c:strCache>
                <c:ptCount val="1"/>
                <c:pt idx="0">
                  <c:v>Jun-22</c:v>
                </c:pt>
              </c:strCache>
            </c:strRef>
          </c:tx>
          <c:invertIfNegative val="0"/>
          <c:cat>
            <c:strRef>
              <c:f>'SU and Corral Usage'!$A$24:$A$36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'SU and Corral Usage'!$K$24:$K$36</c:f>
              <c:numCache>
                <c:formatCode>#,##0</c:formatCode>
                <c:ptCount val="13"/>
                <c:pt idx="0">
                  <c:v>39</c:v>
                </c:pt>
                <c:pt idx="1">
                  <c:v>42</c:v>
                </c:pt>
                <c:pt idx="2">
                  <c:v>12</c:v>
                </c:pt>
                <c:pt idx="3">
                  <c:v>0</c:v>
                </c:pt>
                <c:pt idx="4">
                  <c:v>10</c:v>
                </c:pt>
                <c:pt idx="5">
                  <c:v>80</c:v>
                </c:pt>
                <c:pt idx="6">
                  <c:v>0</c:v>
                </c:pt>
                <c:pt idx="7">
                  <c:v>72</c:v>
                </c:pt>
                <c:pt idx="8">
                  <c:v>31</c:v>
                </c:pt>
                <c:pt idx="9">
                  <c:v>5</c:v>
                </c:pt>
                <c:pt idx="10">
                  <c:v>11</c:v>
                </c:pt>
                <c:pt idx="11">
                  <c:v>342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71-A245-836F-F1AFC54F65A9}"/>
            </c:ext>
          </c:extLst>
        </c:ser>
        <c:ser>
          <c:idx val="10"/>
          <c:order val="10"/>
          <c:tx>
            <c:strRef>
              <c:f>'SU and Corral Usage'!$L$2</c:f>
              <c:strCache>
                <c:ptCount val="1"/>
                <c:pt idx="0">
                  <c:v>Jul-22</c:v>
                </c:pt>
              </c:strCache>
            </c:strRef>
          </c:tx>
          <c:invertIfNegative val="0"/>
          <c:cat>
            <c:strRef>
              <c:f>'SU and Corral Usage'!$A$24:$A$36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'SU and Corral Usage'!$L$24:$L$36</c:f>
              <c:numCache>
                <c:formatCode>#,##0</c:formatCode>
                <c:ptCount val="13"/>
                <c:pt idx="0">
                  <c:v>10</c:v>
                </c:pt>
                <c:pt idx="1">
                  <c:v>42</c:v>
                </c:pt>
                <c:pt idx="2">
                  <c:v>12</c:v>
                </c:pt>
                <c:pt idx="3">
                  <c:v>0</c:v>
                </c:pt>
                <c:pt idx="4">
                  <c:v>10</c:v>
                </c:pt>
                <c:pt idx="5">
                  <c:v>50</c:v>
                </c:pt>
                <c:pt idx="6">
                  <c:v>0</c:v>
                </c:pt>
                <c:pt idx="7">
                  <c:v>65</c:v>
                </c:pt>
                <c:pt idx="8">
                  <c:v>26</c:v>
                </c:pt>
                <c:pt idx="9">
                  <c:v>5</c:v>
                </c:pt>
                <c:pt idx="10">
                  <c:v>11</c:v>
                </c:pt>
                <c:pt idx="11">
                  <c:v>316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AC-B349-979C-194693926C75}"/>
            </c:ext>
          </c:extLst>
        </c:ser>
        <c:ser>
          <c:idx val="11"/>
          <c:order val="11"/>
          <c:tx>
            <c:strRef>
              <c:f>'SU and Corral Usage'!$M$2</c:f>
              <c:strCache>
                <c:ptCount val="1"/>
                <c:pt idx="0">
                  <c:v>Aug-22</c:v>
                </c:pt>
              </c:strCache>
            </c:strRef>
          </c:tx>
          <c:invertIfNegative val="0"/>
          <c:cat>
            <c:strRef>
              <c:f>'SU and Corral Usage'!$A$24:$A$36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'SU and Corral Usage'!$M$24:$M$36</c:f>
              <c:numCache>
                <c:formatCode>General</c:formatCode>
                <c:ptCount val="13"/>
                <c:pt idx="0">
                  <c:v>10</c:v>
                </c:pt>
                <c:pt idx="1">
                  <c:v>42</c:v>
                </c:pt>
                <c:pt idx="2">
                  <c:v>12</c:v>
                </c:pt>
                <c:pt idx="3">
                  <c:v>0</c:v>
                </c:pt>
                <c:pt idx="4">
                  <c:v>10</c:v>
                </c:pt>
                <c:pt idx="5">
                  <c:v>50</c:v>
                </c:pt>
                <c:pt idx="6">
                  <c:v>0</c:v>
                </c:pt>
                <c:pt idx="7">
                  <c:v>70</c:v>
                </c:pt>
                <c:pt idx="8">
                  <c:v>26</c:v>
                </c:pt>
                <c:pt idx="9">
                  <c:v>5</c:v>
                </c:pt>
                <c:pt idx="10">
                  <c:v>11</c:v>
                </c:pt>
                <c:pt idx="11">
                  <c:v>316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7B-1D4B-BE58-82F13A6ED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90001"/>
        <c:axId val="50090002"/>
      </c:barChart>
      <c:catAx>
        <c:axId val="5009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 sz="1300" baseline="0"/>
            </a:pPr>
            <a:endParaRPr lang="en-US"/>
          </a:p>
        </c:txPr>
        <c:crossAx val="50090002"/>
        <c:crosses val="autoZero"/>
        <c:auto val="1"/>
        <c:lblAlgn val="ctr"/>
        <c:lblOffset val="100"/>
        <c:noMultiLvlLbl val="0"/>
      </c:catAx>
      <c:valAx>
        <c:axId val="5009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300" baseline="0"/>
            </a:pPr>
            <a:endParaRPr lang="en-US"/>
          </a:p>
        </c:txPr>
        <c:crossAx val="50090001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634286561460149"/>
          <c:y val="7.6149934383202098E-2"/>
          <c:w val="0.1269207327117583"/>
          <c:h val="0.89622430008748921"/>
        </c:manualLayout>
      </c:layout>
      <c:overlay val="0"/>
      <c:txPr>
        <a:bodyPr/>
        <a:lstStyle/>
        <a:p>
          <a:pPr>
            <a:defRPr sz="130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New Allocations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'New Users and Allocations'!$B$2</c:f>
              <c:strCache>
                <c:ptCount val="1"/>
                <c:pt idx="0">
                  <c:v>Sep-21</c:v>
                </c:pt>
              </c:strCache>
            </c:strRef>
          </c:tx>
          <c:invertIfNegative val="0"/>
          <c:cat>
            <c:strRef>
              <c:f>'New Users and Allocations'!$A$24:$A$36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'New Users and Allocations'!$B$24:$B$36</c:f>
              <c:numCache>
                <c:formatCode>General</c:formatCode>
                <c:ptCount val="13"/>
                <c:pt idx="0">
                  <c:v>5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93-424A-BF0E-27C1235A2C80}"/>
            </c:ext>
          </c:extLst>
        </c:ser>
        <c:ser>
          <c:idx val="1"/>
          <c:order val="1"/>
          <c:tx>
            <c:strRef>
              <c:f>'New Users and Allocations'!$C$2</c:f>
              <c:strCache>
                <c:ptCount val="1"/>
                <c:pt idx="0">
                  <c:v>Oct-21</c:v>
                </c:pt>
              </c:strCache>
            </c:strRef>
          </c:tx>
          <c:invertIfNegative val="0"/>
          <c:cat>
            <c:strRef>
              <c:f>'New Users and Allocations'!$A$24:$A$36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'New Users and Allocations'!$C$24:$C$36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0B-8447-9FE7-50A602C59D2B}"/>
            </c:ext>
          </c:extLst>
        </c:ser>
        <c:ser>
          <c:idx val="2"/>
          <c:order val="2"/>
          <c:tx>
            <c:strRef>
              <c:f>'New Users and Allocations'!$D$2</c:f>
              <c:strCache>
                <c:ptCount val="1"/>
                <c:pt idx="0">
                  <c:v>Nov-21</c:v>
                </c:pt>
              </c:strCache>
            </c:strRef>
          </c:tx>
          <c:invertIfNegative val="0"/>
          <c:cat>
            <c:strRef>
              <c:f>'New Users and Allocations'!$A$24:$A$36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'New Users and Allocations'!$D$24:$D$36</c:f>
              <c:numCache>
                <c:formatCode>General</c:formatCode>
                <c:ptCount val="13"/>
                <c:pt idx="0">
                  <c:v>1</c:v>
                </c:pt>
                <c:pt idx="1">
                  <c:v>9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1B-6F4D-91D3-0AA740501BC7}"/>
            </c:ext>
          </c:extLst>
        </c:ser>
        <c:ser>
          <c:idx val="3"/>
          <c:order val="3"/>
          <c:tx>
            <c:strRef>
              <c:f>'New Users and Allocations'!$E$2</c:f>
              <c:strCache>
                <c:ptCount val="1"/>
                <c:pt idx="0">
                  <c:v>Dec-21</c:v>
                </c:pt>
              </c:strCache>
            </c:strRef>
          </c:tx>
          <c:invertIfNegative val="0"/>
          <c:cat>
            <c:strRef>
              <c:f>'New Users and Allocations'!$A$24:$A$36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'New Users and Allocations'!$E$24:$E$36</c:f>
              <c:numCache>
                <c:formatCode>General</c:formatCode>
                <c:ptCount val="13"/>
                <c:pt idx="0">
                  <c:v>22</c:v>
                </c:pt>
                <c:pt idx="1">
                  <c:v>35</c:v>
                </c:pt>
                <c:pt idx="2">
                  <c:v>14</c:v>
                </c:pt>
                <c:pt idx="3">
                  <c:v>2</c:v>
                </c:pt>
                <c:pt idx="4">
                  <c:v>12</c:v>
                </c:pt>
                <c:pt idx="5">
                  <c:v>6</c:v>
                </c:pt>
                <c:pt idx="6">
                  <c:v>0</c:v>
                </c:pt>
                <c:pt idx="7">
                  <c:v>28</c:v>
                </c:pt>
                <c:pt idx="8">
                  <c:v>7</c:v>
                </c:pt>
                <c:pt idx="9">
                  <c:v>7</c:v>
                </c:pt>
                <c:pt idx="10">
                  <c:v>14</c:v>
                </c:pt>
                <c:pt idx="11">
                  <c:v>28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43-8F46-96A0-F7D1F1B68F46}"/>
            </c:ext>
          </c:extLst>
        </c:ser>
        <c:ser>
          <c:idx val="4"/>
          <c:order val="4"/>
          <c:tx>
            <c:strRef>
              <c:f>'New Users and Allocations'!$F$2</c:f>
              <c:strCache>
                <c:ptCount val="1"/>
                <c:pt idx="0">
                  <c:v>Jan-22</c:v>
                </c:pt>
              </c:strCache>
            </c:strRef>
          </c:tx>
          <c:invertIfNegative val="0"/>
          <c:cat>
            <c:strRef>
              <c:f>'New Users and Allocations'!$A$24:$A$36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'New Users and Allocations'!$F$24:$F$36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36-EE4A-95D9-EA975C695E33}"/>
            </c:ext>
          </c:extLst>
        </c:ser>
        <c:ser>
          <c:idx val="5"/>
          <c:order val="5"/>
          <c:tx>
            <c:strRef>
              <c:f>'New Users and Allocations'!$G$2</c:f>
              <c:strCache>
                <c:ptCount val="1"/>
                <c:pt idx="0">
                  <c:v>Feb-22</c:v>
                </c:pt>
              </c:strCache>
            </c:strRef>
          </c:tx>
          <c:invertIfNegative val="0"/>
          <c:cat>
            <c:strRef>
              <c:f>'New Users and Allocations'!$A$24:$A$36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'New Users and Allocations'!$G$24:$G$36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6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14-1349-8D17-EC3672F160CE}"/>
            </c:ext>
          </c:extLst>
        </c:ser>
        <c:ser>
          <c:idx val="6"/>
          <c:order val="6"/>
          <c:tx>
            <c:strRef>
              <c:f>'New Users and Allocations'!$H$2</c:f>
              <c:strCache>
                <c:ptCount val="1"/>
                <c:pt idx="0">
                  <c:v>Mar-22</c:v>
                </c:pt>
              </c:strCache>
            </c:strRef>
          </c:tx>
          <c:invertIfNegative val="0"/>
          <c:cat>
            <c:strRef>
              <c:f>'New Users and Allocations'!$A$24:$A$36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'New Users and Allocations'!$H$24:$H$36</c:f>
              <c:numCache>
                <c:formatCode>General</c:formatCode>
                <c:ptCount val="13"/>
                <c:pt idx="0">
                  <c:v>5</c:v>
                </c:pt>
                <c:pt idx="1">
                  <c:v>6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0</c:v>
                </c:pt>
                <c:pt idx="7">
                  <c:v>4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6E-3742-AF8B-DEC360A002B0}"/>
            </c:ext>
          </c:extLst>
        </c:ser>
        <c:ser>
          <c:idx val="7"/>
          <c:order val="7"/>
          <c:tx>
            <c:strRef>
              <c:f>'New Users and Allocations'!$I$2</c:f>
              <c:strCache>
                <c:ptCount val="1"/>
                <c:pt idx="0">
                  <c:v>Apr-22</c:v>
                </c:pt>
              </c:strCache>
            </c:strRef>
          </c:tx>
          <c:invertIfNegative val="0"/>
          <c:cat>
            <c:strRef>
              <c:f>'New Users and Allocations'!$A$24:$A$36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'New Users and Allocations'!$I$24:$I$36</c:f>
              <c:numCache>
                <c:formatCode>General</c:formatCode>
                <c:ptCount val="13"/>
                <c:pt idx="0">
                  <c:v>6</c:v>
                </c:pt>
                <c:pt idx="1">
                  <c:v>13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D-374F-B63E-05EC8E38E604}"/>
            </c:ext>
          </c:extLst>
        </c:ser>
        <c:ser>
          <c:idx val="8"/>
          <c:order val="8"/>
          <c:tx>
            <c:strRef>
              <c:f>'New Users and Allocations'!$J$2</c:f>
              <c:strCache>
                <c:ptCount val="1"/>
                <c:pt idx="0">
                  <c:v>May-22</c:v>
                </c:pt>
              </c:strCache>
            </c:strRef>
          </c:tx>
          <c:invertIfNegative val="0"/>
          <c:cat>
            <c:strRef>
              <c:f>'New Users and Allocations'!$A$24:$A$36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'New Users and Allocations'!$J$24:$J$36</c:f>
              <c:numCache>
                <c:formatCode>General</c:formatCode>
                <c:ptCount val="13"/>
                <c:pt idx="0">
                  <c:v>2</c:v>
                </c:pt>
                <c:pt idx="1">
                  <c:v>5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11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5B-7C42-9C79-B8FF36B9BAC6}"/>
            </c:ext>
          </c:extLst>
        </c:ser>
        <c:ser>
          <c:idx val="9"/>
          <c:order val="9"/>
          <c:tx>
            <c:strRef>
              <c:f>'New Users and Allocations'!$K$2</c:f>
              <c:strCache>
                <c:ptCount val="1"/>
                <c:pt idx="0">
                  <c:v>Jun-22</c:v>
                </c:pt>
              </c:strCache>
            </c:strRef>
          </c:tx>
          <c:invertIfNegative val="0"/>
          <c:cat>
            <c:strRef>
              <c:f>'New Users and Allocations'!$A$24:$A$36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'New Users and Allocations'!$K$24:$K$36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7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FB-6442-9DCF-EDDA2F10A3EE}"/>
            </c:ext>
          </c:extLst>
        </c:ser>
        <c:ser>
          <c:idx val="10"/>
          <c:order val="10"/>
          <c:tx>
            <c:strRef>
              <c:f>'New Users and Allocations'!$L$2</c:f>
              <c:strCache>
                <c:ptCount val="1"/>
                <c:pt idx="0">
                  <c:v>Jul-22</c:v>
                </c:pt>
              </c:strCache>
            </c:strRef>
          </c:tx>
          <c:invertIfNegative val="0"/>
          <c:cat>
            <c:strRef>
              <c:f>'New Users and Allocations'!$A$24:$A$36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'New Users and Allocations'!$L$24:$L$36</c:f>
              <c:numCache>
                <c:formatCode>General</c:formatCode>
                <c:ptCount val="13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74-E542-8EFE-DCA2F7D71A0F}"/>
            </c:ext>
          </c:extLst>
        </c:ser>
        <c:ser>
          <c:idx val="11"/>
          <c:order val="11"/>
          <c:tx>
            <c:strRef>
              <c:f>'New Users and Allocations'!$M$2</c:f>
              <c:strCache>
                <c:ptCount val="1"/>
                <c:pt idx="0">
                  <c:v>Aug-22</c:v>
                </c:pt>
              </c:strCache>
            </c:strRef>
          </c:tx>
          <c:invertIfNegative val="0"/>
          <c:cat>
            <c:strRef>
              <c:f>'New Users and Allocations'!$A$24:$A$36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'New Users and Allocations'!$M$24:$M$36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95-F043-BFFB-7492701DF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 sz="13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300" baseline="0"/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963505503350136"/>
          <c:y val="3.4041973259889613E-2"/>
          <c:w val="0.12689466648286757"/>
          <c:h val="0.96595802674011033"/>
        </c:manualLayout>
      </c:layout>
      <c:overlay val="0"/>
      <c:txPr>
        <a:bodyPr/>
        <a:lstStyle/>
        <a:p>
          <a:pPr>
            <a:defRPr sz="130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New PIs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'New PIs'!$B$2</c:f>
              <c:strCache>
                <c:ptCount val="1"/>
                <c:pt idx="0">
                  <c:v>Sep-21</c:v>
                </c:pt>
              </c:strCache>
            </c:strRef>
          </c:tx>
          <c:invertIfNegative val="0"/>
          <c:cat>
            <c:strRef>
              <c:f>'New PIs'!$A$4:$A$16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'New PIs'!$B$4:$B$16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B-4545-BE97-1A93BBBEE4DF}"/>
            </c:ext>
          </c:extLst>
        </c:ser>
        <c:ser>
          <c:idx val="1"/>
          <c:order val="1"/>
          <c:tx>
            <c:strRef>
              <c:f>'New PIs'!$C$2</c:f>
              <c:strCache>
                <c:ptCount val="1"/>
                <c:pt idx="0">
                  <c:v>Oct-21</c:v>
                </c:pt>
              </c:strCache>
            </c:strRef>
          </c:tx>
          <c:invertIfNegative val="0"/>
          <c:cat>
            <c:strRef>
              <c:f>'New PIs'!$A$4:$A$16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'New PIs'!$C$4:$C$16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B9-F84F-AFDF-8D9E2E3A797F}"/>
            </c:ext>
          </c:extLst>
        </c:ser>
        <c:ser>
          <c:idx val="2"/>
          <c:order val="2"/>
          <c:tx>
            <c:strRef>
              <c:f>'New PIs'!$D$2</c:f>
              <c:strCache>
                <c:ptCount val="1"/>
                <c:pt idx="0">
                  <c:v>Nov-21</c:v>
                </c:pt>
              </c:strCache>
            </c:strRef>
          </c:tx>
          <c:invertIfNegative val="0"/>
          <c:cat>
            <c:strRef>
              <c:f>'New PIs'!$A$4:$A$16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'New PIs'!$D$4:$D$16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DB-7C4D-8D4D-3D482022872E}"/>
            </c:ext>
          </c:extLst>
        </c:ser>
        <c:ser>
          <c:idx val="3"/>
          <c:order val="3"/>
          <c:tx>
            <c:strRef>
              <c:f>'New PIs'!$E$2</c:f>
              <c:strCache>
                <c:ptCount val="1"/>
                <c:pt idx="0">
                  <c:v>Dec-21</c:v>
                </c:pt>
              </c:strCache>
            </c:strRef>
          </c:tx>
          <c:invertIfNegative val="0"/>
          <c:cat>
            <c:strRef>
              <c:f>'New PIs'!$A$4:$A$16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'New PIs'!$E$4:$E$16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C5-B444-B257-FF337B2F614C}"/>
            </c:ext>
          </c:extLst>
        </c:ser>
        <c:ser>
          <c:idx val="4"/>
          <c:order val="4"/>
          <c:tx>
            <c:strRef>
              <c:f>'New PIs'!$F$2</c:f>
              <c:strCache>
                <c:ptCount val="1"/>
                <c:pt idx="0">
                  <c:v>Jan-22</c:v>
                </c:pt>
              </c:strCache>
            </c:strRef>
          </c:tx>
          <c:invertIfNegative val="0"/>
          <c:cat>
            <c:strRef>
              <c:f>'New PIs'!$A$4:$A$16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'New PIs'!$F$4:$F$16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B9-184F-991B-8300F3223F7F}"/>
            </c:ext>
          </c:extLst>
        </c:ser>
        <c:ser>
          <c:idx val="5"/>
          <c:order val="5"/>
          <c:tx>
            <c:strRef>
              <c:f>'New PIs'!$G$2</c:f>
              <c:strCache>
                <c:ptCount val="1"/>
                <c:pt idx="0">
                  <c:v>Feb-22</c:v>
                </c:pt>
              </c:strCache>
            </c:strRef>
          </c:tx>
          <c:invertIfNegative val="0"/>
          <c:cat>
            <c:strRef>
              <c:f>'New PIs'!$A$4:$A$16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'New PIs'!$G$4:$G$16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A6-3D44-8547-3BD6574CFB87}"/>
            </c:ext>
          </c:extLst>
        </c:ser>
        <c:ser>
          <c:idx val="6"/>
          <c:order val="6"/>
          <c:tx>
            <c:strRef>
              <c:f>'New PIs'!$H$2</c:f>
              <c:strCache>
                <c:ptCount val="1"/>
                <c:pt idx="0">
                  <c:v>Mar-22</c:v>
                </c:pt>
              </c:strCache>
            </c:strRef>
          </c:tx>
          <c:invertIfNegative val="0"/>
          <c:cat>
            <c:strRef>
              <c:f>'New PIs'!$A$4:$A$16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'New PIs'!$H$4:$H$16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9F-8740-95E8-CA3A2DB8FF3A}"/>
            </c:ext>
          </c:extLst>
        </c:ser>
        <c:ser>
          <c:idx val="7"/>
          <c:order val="7"/>
          <c:tx>
            <c:strRef>
              <c:f>'New PIs'!$I$2</c:f>
              <c:strCache>
                <c:ptCount val="1"/>
                <c:pt idx="0">
                  <c:v>Apr-22</c:v>
                </c:pt>
              </c:strCache>
            </c:strRef>
          </c:tx>
          <c:invertIfNegative val="0"/>
          <c:cat>
            <c:strRef>
              <c:f>'New PIs'!$A$4:$A$16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'New PIs'!$I$4:$I$16</c:f>
              <c:numCache>
                <c:formatCode>General</c:formatCode>
                <c:ptCount val="13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0F-7F45-9779-925E29D1138A}"/>
            </c:ext>
          </c:extLst>
        </c:ser>
        <c:ser>
          <c:idx val="8"/>
          <c:order val="8"/>
          <c:tx>
            <c:strRef>
              <c:f>'New PIs'!$J$2</c:f>
              <c:strCache>
                <c:ptCount val="1"/>
                <c:pt idx="0">
                  <c:v>May-22</c:v>
                </c:pt>
              </c:strCache>
            </c:strRef>
          </c:tx>
          <c:invertIfNegative val="0"/>
          <c:cat>
            <c:strRef>
              <c:f>'New PIs'!$A$4:$A$16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'New PIs'!$J$4:$J$16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A9-BE48-AAF4-E624C990B97D}"/>
            </c:ext>
          </c:extLst>
        </c:ser>
        <c:ser>
          <c:idx val="9"/>
          <c:order val="9"/>
          <c:tx>
            <c:strRef>
              <c:f>'New PIs'!$K$2</c:f>
              <c:strCache>
                <c:ptCount val="1"/>
                <c:pt idx="0">
                  <c:v>Jun-22</c:v>
                </c:pt>
              </c:strCache>
            </c:strRef>
          </c:tx>
          <c:invertIfNegative val="0"/>
          <c:cat>
            <c:strRef>
              <c:f>'New PIs'!$A$4:$A$16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'New PIs'!$K$4:$K$16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0E-ED44-B380-7B7B2E9DE790}"/>
            </c:ext>
          </c:extLst>
        </c:ser>
        <c:ser>
          <c:idx val="10"/>
          <c:order val="10"/>
          <c:tx>
            <c:strRef>
              <c:f>'New PIs'!$L$2</c:f>
              <c:strCache>
                <c:ptCount val="1"/>
                <c:pt idx="0">
                  <c:v>Jul-22</c:v>
                </c:pt>
              </c:strCache>
            </c:strRef>
          </c:tx>
          <c:invertIfNegative val="0"/>
          <c:cat>
            <c:strRef>
              <c:f>'New PIs'!$A$4:$A$16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'New PIs'!$L$4:$L$16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3A-4B46-B8C8-0E4522F7712A}"/>
            </c:ext>
          </c:extLst>
        </c:ser>
        <c:ser>
          <c:idx val="11"/>
          <c:order val="11"/>
          <c:tx>
            <c:strRef>
              <c:f>'New PIs'!$M$2</c:f>
              <c:strCache>
                <c:ptCount val="1"/>
                <c:pt idx="0">
                  <c:v>Aug-22</c:v>
                </c:pt>
              </c:strCache>
            </c:strRef>
          </c:tx>
          <c:invertIfNegative val="0"/>
          <c:cat>
            <c:strRef>
              <c:f>'New PIs'!$A$4:$A$16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'New PIs'!$M$4:$M$16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0E-CB44-9188-9BDB4C6E4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30001"/>
        <c:axId val="50030002"/>
      </c:barChart>
      <c:catAx>
        <c:axId val="5003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 sz="1300" baseline="0"/>
            </a:pPr>
            <a:endParaRPr lang="en-US"/>
          </a:p>
        </c:txPr>
        <c:crossAx val="50030002"/>
        <c:crosses val="autoZero"/>
        <c:auto val="1"/>
        <c:lblAlgn val="ctr"/>
        <c:lblOffset val="100"/>
        <c:noMultiLvlLbl val="0"/>
      </c:catAx>
      <c:valAx>
        <c:axId val="50030002"/>
        <c:scaling>
          <c:orientation val="minMax"/>
          <c:max val="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300" baseline="0"/>
            </a:pPr>
            <a:endParaRPr lang="en-US"/>
          </a:p>
        </c:txPr>
        <c:crossAx val="50030001"/>
        <c:crosses val="autoZero"/>
        <c:crossBetween val="between"/>
        <c:majorUnit val="1"/>
      </c:valAx>
    </c:plotArea>
    <c:legend>
      <c:legendPos val="r"/>
      <c:layout>
        <c:manualLayout>
          <c:xMode val="edge"/>
          <c:yMode val="edge"/>
          <c:x val="0.88425675306211726"/>
          <c:y val="3.1011045494313216E-2"/>
          <c:w val="0.10524352432388427"/>
          <c:h val="0.96898883894852295"/>
        </c:manualLayout>
      </c:layout>
      <c:overlay val="0"/>
      <c:txPr>
        <a:bodyPr/>
        <a:lstStyle/>
        <a:p>
          <a:pPr>
            <a:defRPr sz="130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Active Users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'Active and Total Users'!$B$2</c:f>
              <c:strCache>
                <c:ptCount val="1"/>
                <c:pt idx="0">
                  <c:v>Sep-21</c:v>
                </c:pt>
              </c:strCache>
            </c:strRef>
          </c:tx>
          <c:invertIfNegative val="0"/>
          <c:cat>
            <c:strRef>
              <c:f>'Active and Total Users'!$A$4:$A$16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'Active and Total Users'!$B$4:$B$16</c:f>
              <c:numCache>
                <c:formatCode>General</c:formatCode>
                <c:ptCount val="13"/>
                <c:pt idx="0">
                  <c:v>28</c:v>
                </c:pt>
                <c:pt idx="1">
                  <c:v>38</c:v>
                </c:pt>
                <c:pt idx="2">
                  <c:v>7</c:v>
                </c:pt>
                <c:pt idx="3">
                  <c:v>3</c:v>
                </c:pt>
                <c:pt idx="4">
                  <c:v>15</c:v>
                </c:pt>
                <c:pt idx="5">
                  <c:v>23</c:v>
                </c:pt>
                <c:pt idx="6">
                  <c:v>0</c:v>
                </c:pt>
                <c:pt idx="7">
                  <c:v>18</c:v>
                </c:pt>
                <c:pt idx="8">
                  <c:v>3</c:v>
                </c:pt>
                <c:pt idx="9">
                  <c:v>6</c:v>
                </c:pt>
                <c:pt idx="10">
                  <c:v>7</c:v>
                </c:pt>
                <c:pt idx="11">
                  <c:v>14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37-3748-8CE9-5F450B0828C6}"/>
            </c:ext>
          </c:extLst>
        </c:ser>
        <c:ser>
          <c:idx val="1"/>
          <c:order val="1"/>
          <c:tx>
            <c:strRef>
              <c:f>'Active and Total Users'!$C$2</c:f>
              <c:strCache>
                <c:ptCount val="1"/>
                <c:pt idx="0">
                  <c:v>Oct-21</c:v>
                </c:pt>
              </c:strCache>
            </c:strRef>
          </c:tx>
          <c:invertIfNegative val="0"/>
          <c:cat>
            <c:strRef>
              <c:f>'Active and Total Users'!$A$4:$A$16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'Active and Total Users'!$C$4:$C$16</c:f>
              <c:numCache>
                <c:formatCode>General</c:formatCode>
                <c:ptCount val="13"/>
                <c:pt idx="0">
                  <c:v>29</c:v>
                </c:pt>
                <c:pt idx="1">
                  <c:v>36</c:v>
                </c:pt>
                <c:pt idx="2">
                  <c:v>10</c:v>
                </c:pt>
                <c:pt idx="3">
                  <c:v>3</c:v>
                </c:pt>
                <c:pt idx="4">
                  <c:v>18</c:v>
                </c:pt>
                <c:pt idx="5">
                  <c:v>24</c:v>
                </c:pt>
                <c:pt idx="6">
                  <c:v>1</c:v>
                </c:pt>
                <c:pt idx="7">
                  <c:v>13</c:v>
                </c:pt>
                <c:pt idx="8">
                  <c:v>3</c:v>
                </c:pt>
                <c:pt idx="9">
                  <c:v>5</c:v>
                </c:pt>
                <c:pt idx="10">
                  <c:v>8</c:v>
                </c:pt>
                <c:pt idx="11">
                  <c:v>11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47-BD4B-9EF9-0C34CA654044}"/>
            </c:ext>
          </c:extLst>
        </c:ser>
        <c:ser>
          <c:idx val="2"/>
          <c:order val="2"/>
          <c:tx>
            <c:strRef>
              <c:f>'Active and Total Users'!$D$2</c:f>
              <c:strCache>
                <c:ptCount val="1"/>
                <c:pt idx="0">
                  <c:v>Nov-21</c:v>
                </c:pt>
              </c:strCache>
            </c:strRef>
          </c:tx>
          <c:invertIfNegative val="0"/>
          <c:cat>
            <c:strRef>
              <c:f>'Active and Total Users'!$A$4:$A$16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'Active and Total Users'!$D$4:$D$16</c:f>
              <c:numCache>
                <c:formatCode>General</c:formatCode>
                <c:ptCount val="13"/>
                <c:pt idx="0">
                  <c:v>39</c:v>
                </c:pt>
                <c:pt idx="1">
                  <c:v>38</c:v>
                </c:pt>
                <c:pt idx="2">
                  <c:v>9</c:v>
                </c:pt>
                <c:pt idx="3">
                  <c:v>5</c:v>
                </c:pt>
                <c:pt idx="4">
                  <c:v>17</c:v>
                </c:pt>
                <c:pt idx="5">
                  <c:v>26</c:v>
                </c:pt>
                <c:pt idx="6">
                  <c:v>1</c:v>
                </c:pt>
                <c:pt idx="7">
                  <c:v>17</c:v>
                </c:pt>
                <c:pt idx="8">
                  <c:v>3</c:v>
                </c:pt>
                <c:pt idx="9">
                  <c:v>4</c:v>
                </c:pt>
                <c:pt idx="10">
                  <c:v>9</c:v>
                </c:pt>
                <c:pt idx="11">
                  <c:v>13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47-BD4B-9EF9-0C34CA654044}"/>
            </c:ext>
          </c:extLst>
        </c:ser>
        <c:ser>
          <c:idx val="3"/>
          <c:order val="3"/>
          <c:tx>
            <c:strRef>
              <c:f>'Active and Total Users'!$E$2</c:f>
              <c:strCache>
                <c:ptCount val="1"/>
                <c:pt idx="0">
                  <c:v>Dec-21</c:v>
                </c:pt>
              </c:strCache>
            </c:strRef>
          </c:tx>
          <c:invertIfNegative val="0"/>
          <c:cat>
            <c:strRef>
              <c:f>'Active and Total Users'!$A$4:$A$16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'Active and Total Users'!$E$4:$E$16</c:f>
              <c:numCache>
                <c:formatCode>General</c:formatCode>
                <c:ptCount val="13"/>
                <c:pt idx="0">
                  <c:v>43</c:v>
                </c:pt>
                <c:pt idx="1">
                  <c:v>40</c:v>
                </c:pt>
                <c:pt idx="2">
                  <c:v>10</c:v>
                </c:pt>
                <c:pt idx="3">
                  <c:v>1</c:v>
                </c:pt>
                <c:pt idx="4">
                  <c:v>5</c:v>
                </c:pt>
                <c:pt idx="5">
                  <c:v>26</c:v>
                </c:pt>
                <c:pt idx="6">
                  <c:v>1</c:v>
                </c:pt>
                <c:pt idx="7">
                  <c:v>14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47-BD4B-9EF9-0C34CA654044}"/>
            </c:ext>
          </c:extLst>
        </c:ser>
        <c:ser>
          <c:idx val="4"/>
          <c:order val="4"/>
          <c:tx>
            <c:strRef>
              <c:f>'Active and Total Users'!$F$2</c:f>
              <c:strCache>
                <c:ptCount val="1"/>
                <c:pt idx="0">
                  <c:v>Jan-22</c:v>
                </c:pt>
              </c:strCache>
            </c:strRef>
          </c:tx>
          <c:invertIfNegative val="0"/>
          <c:cat>
            <c:strRef>
              <c:f>'Active and Total Users'!$A$4:$A$16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'Active and Total Users'!$F$4:$F$16</c:f>
              <c:numCache>
                <c:formatCode>General</c:formatCode>
                <c:ptCount val="13"/>
                <c:pt idx="0">
                  <c:v>28</c:v>
                </c:pt>
                <c:pt idx="1">
                  <c:v>38</c:v>
                </c:pt>
                <c:pt idx="2">
                  <c:v>12</c:v>
                </c:pt>
                <c:pt idx="3">
                  <c:v>2</c:v>
                </c:pt>
                <c:pt idx="4">
                  <c:v>10</c:v>
                </c:pt>
                <c:pt idx="5">
                  <c:v>21</c:v>
                </c:pt>
                <c:pt idx="6">
                  <c:v>1</c:v>
                </c:pt>
                <c:pt idx="7">
                  <c:v>16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9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47-BD4B-9EF9-0C34CA654044}"/>
            </c:ext>
          </c:extLst>
        </c:ser>
        <c:ser>
          <c:idx val="5"/>
          <c:order val="5"/>
          <c:tx>
            <c:strRef>
              <c:f>'Active and Total Users'!$G$2</c:f>
              <c:strCache>
                <c:ptCount val="1"/>
                <c:pt idx="0">
                  <c:v>Feb-22</c:v>
                </c:pt>
              </c:strCache>
            </c:strRef>
          </c:tx>
          <c:invertIfNegative val="0"/>
          <c:cat>
            <c:strRef>
              <c:f>'Active and Total Users'!$A$4:$A$16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'Active and Total Users'!$G$4:$G$16</c:f>
              <c:numCache>
                <c:formatCode>General</c:formatCode>
                <c:ptCount val="13"/>
                <c:pt idx="0">
                  <c:v>28</c:v>
                </c:pt>
                <c:pt idx="1">
                  <c:v>42</c:v>
                </c:pt>
                <c:pt idx="2">
                  <c:v>16</c:v>
                </c:pt>
                <c:pt idx="3">
                  <c:v>1</c:v>
                </c:pt>
                <c:pt idx="4">
                  <c:v>25</c:v>
                </c:pt>
                <c:pt idx="5">
                  <c:v>23</c:v>
                </c:pt>
                <c:pt idx="6">
                  <c:v>13</c:v>
                </c:pt>
                <c:pt idx="7">
                  <c:v>16</c:v>
                </c:pt>
                <c:pt idx="8">
                  <c:v>3</c:v>
                </c:pt>
                <c:pt idx="9">
                  <c:v>6</c:v>
                </c:pt>
                <c:pt idx="10">
                  <c:v>6</c:v>
                </c:pt>
                <c:pt idx="11">
                  <c:v>10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647-BD4B-9EF9-0C34CA654044}"/>
            </c:ext>
          </c:extLst>
        </c:ser>
        <c:ser>
          <c:idx val="6"/>
          <c:order val="6"/>
          <c:tx>
            <c:strRef>
              <c:f>'Active and Total Users'!$H$2</c:f>
              <c:strCache>
                <c:ptCount val="1"/>
                <c:pt idx="0">
                  <c:v>Mar-22</c:v>
                </c:pt>
              </c:strCache>
            </c:strRef>
          </c:tx>
          <c:invertIfNegative val="0"/>
          <c:cat>
            <c:strRef>
              <c:f>'Active and Total Users'!$A$4:$A$16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'Active and Total Users'!$H$4:$H$16</c:f>
              <c:numCache>
                <c:formatCode>General</c:formatCode>
                <c:ptCount val="13"/>
                <c:pt idx="0">
                  <c:v>32</c:v>
                </c:pt>
                <c:pt idx="1">
                  <c:v>44</c:v>
                </c:pt>
                <c:pt idx="2">
                  <c:v>16</c:v>
                </c:pt>
                <c:pt idx="3">
                  <c:v>1</c:v>
                </c:pt>
                <c:pt idx="4">
                  <c:v>31</c:v>
                </c:pt>
                <c:pt idx="5">
                  <c:v>25</c:v>
                </c:pt>
                <c:pt idx="6">
                  <c:v>8</c:v>
                </c:pt>
                <c:pt idx="7">
                  <c:v>25</c:v>
                </c:pt>
                <c:pt idx="8">
                  <c:v>4</c:v>
                </c:pt>
                <c:pt idx="9">
                  <c:v>5</c:v>
                </c:pt>
                <c:pt idx="10">
                  <c:v>13</c:v>
                </c:pt>
                <c:pt idx="11">
                  <c:v>9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647-BD4B-9EF9-0C34CA654044}"/>
            </c:ext>
          </c:extLst>
        </c:ser>
        <c:ser>
          <c:idx val="7"/>
          <c:order val="7"/>
          <c:tx>
            <c:strRef>
              <c:f>'Active and Total Users'!$I$2</c:f>
              <c:strCache>
                <c:ptCount val="1"/>
                <c:pt idx="0">
                  <c:v>Apr-22</c:v>
                </c:pt>
              </c:strCache>
            </c:strRef>
          </c:tx>
          <c:invertIfNegative val="0"/>
          <c:cat>
            <c:strRef>
              <c:f>'Active and Total Users'!$A$4:$A$16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'Active and Total Users'!$I$4:$I$16</c:f>
              <c:numCache>
                <c:formatCode>General</c:formatCode>
                <c:ptCount val="13"/>
                <c:pt idx="0">
                  <c:v>54</c:v>
                </c:pt>
                <c:pt idx="1">
                  <c:v>40</c:v>
                </c:pt>
                <c:pt idx="2">
                  <c:v>14</c:v>
                </c:pt>
                <c:pt idx="3">
                  <c:v>0</c:v>
                </c:pt>
                <c:pt idx="4">
                  <c:v>24</c:v>
                </c:pt>
                <c:pt idx="5">
                  <c:v>24</c:v>
                </c:pt>
                <c:pt idx="6">
                  <c:v>11</c:v>
                </c:pt>
                <c:pt idx="7">
                  <c:v>16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9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647-BD4B-9EF9-0C34CA654044}"/>
            </c:ext>
          </c:extLst>
        </c:ser>
        <c:ser>
          <c:idx val="8"/>
          <c:order val="8"/>
          <c:tx>
            <c:strRef>
              <c:f>'Active and Total Users'!$J$2</c:f>
              <c:strCache>
                <c:ptCount val="1"/>
                <c:pt idx="0">
                  <c:v>May-22</c:v>
                </c:pt>
              </c:strCache>
            </c:strRef>
          </c:tx>
          <c:invertIfNegative val="0"/>
          <c:cat>
            <c:strRef>
              <c:f>'Active and Total Users'!$A$4:$A$16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'Active and Total Users'!$J$4:$J$16</c:f>
              <c:numCache>
                <c:formatCode>General</c:formatCode>
                <c:ptCount val="13"/>
                <c:pt idx="0">
                  <c:v>56</c:v>
                </c:pt>
                <c:pt idx="1">
                  <c:v>37</c:v>
                </c:pt>
                <c:pt idx="2">
                  <c:v>15</c:v>
                </c:pt>
                <c:pt idx="3">
                  <c:v>0</c:v>
                </c:pt>
                <c:pt idx="4">
                  <c:v>11</c:v>
                </c:pt>
                <c:pt idx="5">
                  <c:v>21</c:v>
                </c:pt>
                <c:pt idx="6">
                  <c:v>2</c:v>
                </c:pt>
                <c:pt idx="7">
                  <c:v>14</c:v>
                </c:pt>
                <c:pt idx="8">
                  <c:v>7</c:v>
                </c:pt>
                <c:pt idx="9">
                  <c:v>6</c:v>
                </c:pt>
                <c:pt idx="10">
                  <c:v>3</c:v>
                </c:pt>
                <c:pt idx="11">
                  <c:v>8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647-BD4B-9EF9-0C34CA654044}"/>
            </c:ext>
          </c:extLst>
        </c:ser>
        <c:ser>
          <c:idx val="9"/>
          <c:order val="9"/>
          <c:tx>
            <c:strRef>
              <c:f>'Active and Total Users'!$K$2</c:f>
              <c:strCache>
                <c:ptCount val="1"/>
                <c:pt idx="0">
                  <c:v>Jun-22</c:v>
                </c:pt>
              </c:strCache>
            </c:strRef>
          </c:tx>
          <c:invertIfNegative val="0"/>
          <c:cat>
            <c:strRef>
              <c:f>'Active and Total Users'!$A$4:$A$16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'Active and Total Users'!$K$4:$K$16</c:f>
              <c:numCache>
                <c:formatCode>General</c:formatCode>
                <c:ptCount val="13"/>
                <c:pt idx="0">
                  <c:v>23</c:v>
                </c:pt>
                <c:pt idx="1">
                  <c:v>50</c:v>
                </c:pt>
                <c:pt idx="2">
                  <c:v>13</c:v>
                </c:pt>
                <c:pt idx="3">
                  <c:v>3</c:v>
                </c:pt>
                <c:pt idx="4">
                  <c:v>11</c:v>
                </c:pt>
                <c:pt idx="5">
                  <c:v>17</c:v>
                </c:pt>
                <c:pt idx="6">
                  <c:v>0</c:v>
                </c:pt>
                <c:pt idx="7">
                  <c:v>24</c:v>
                </c:pt>
                <c:pt idx="8">
                  <c:v>7</c:v>
                </c:pt>
                <c:pt idx="9">
                  <c:v>5</c:v>
                </c:pt>
                <c:pt idx="10">
                  <c:v>8</c:v>
                </c:pt>
                <c:pt idx="11">
                  <c:v>8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E5-1144-85F5-6E3A2F36E91D}"/>
            </c:ext>
          </c:extLst>
        </c:ser>
        <c:ser>
          <c:idx val="10"/>
          <c:order val="10"/>
          <c:tx>
            <c:strRef>
              <c:f>'Active and Total Users'!$L$2</c:f>
              <c:strCache>
                <c:ptCount val="1"/>
                <c:pt idx="0">
                  <c:v>Jul-22</c:v>
                </c:pt>
              </c:strCache>
            </c:strRef>
          </c:tx>
          <c:invertIfNegative val="0"/>
          <c:cat>
            <c:strRef>
              <c:f>'Active and Total Users'!$A$4:$A$16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'Active and Total Users'!$L$4:$L$16</c:f>
              <c:numCache>
                <c:formatCode>General</c:formatCode>
                <c:ptCount val="13"/>
                <c:pt idx="0">
                  <c:v>19</c:v>
                </c:pt>
                <c:pt idx="1">
                  <c:v>47</c:v>
                </c:pt>
                <c:pt idx="2">
                  <c:v>12</c:v>
                </c:pt>
                <c:pt idx="3">
                  <c:v>2</c:v>
                </c:pt>
                <c:pt idx="4">
                  <c:v>12</c:v>
                </c:pt>
                <c:pt idx="5">
                  <c:v>19</c:v>
                </c:pt>
                <c:pt idx="6">
                  <c:v>0</c:v>
                </c:pt>
                <c:pt idx="7">
                  <c:v>18</c:v>
                </c:pt>
                <c:pt idx="8">
                  <c:v>8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F8-7C4D-9581-5F7670DBA59E}"/>
            </c:ext>
          </c:extLst>
        </c:ser>
        <c:ser>
          <c:idx val="11"/>
          <c:order val="11"/>
          <c:tx>
            <c:strRef>
              <c:f>'Active and Total Users'!$M$2</c:f>
              <c:strCache>
                <c:ptCount val="1"/>
                <c:pt idx="0">
                  <c:v>Aug-22</c:v>
                </c:pt>
              </c:strCache>
            </c:strRef>
          </c:tx>
          <c:invertIfNegative val="0"/>
          <c:cat>
            <c:strRef>
              <c:f>'Active and Total Users'!$A$4:$A$16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'Active and Total Users'!$M$4:$M$16</c:f>
              <c:numCache>
                <c:formatCode>General</c:formatCode>
                <c:ptCount val="13"/>
                <c:pt idx="0">
                  <c:v>19</c:v>
                </c:pt>
                <c:pt idx="1">
                  <c:v>46</c:v>
                </c:pt>
                <c:pt idx="2">
                  <c:v>16</c:v>
                </c:pt>
                <c:pt idx="3">
                  <c:v>3</c:v>
                </c:pt>
                <c:pt idx="4">
                  <c:v>9</c:v>
                </c:pt>
                <c:pt idx="5">
                  <c:v>22</c:v>
                </c:pt>
                <c:pt idx="6">
                  <c:v>0</c:v>
                </c:pt>
                <c:pt idx="7">
                  <c:v>17</c:v>
                </c:pt>
                <c:pt idx="8">
                  <c:v>7</c:v>
                </c:pt>
                <c:pt idx="9">
                  <c:v>5</c:v>
                </c:pt>
                <c:pt idx="10">
                  <c:v>7</c:v>
                </c:pt>
                <c:pt idx="11">
                  <c:v>12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FD-0841-83B9-6DF30B6DF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40001"/>
        <c:axId val="50040002"/>
      </c:barChart>
      <c:catAx>
        <c:axId val="5004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 sz="1300" baseline="0"/>
            </a:pPr>
            <a:endParaRPr lang="en-US"/>
          </a:p>
        </c:txPr>
        <c:crossAx val="50040002"/>
        <c:crosses val="autoZero"/>
        <c:auto val="1"/>
        <c:lblAlgn val="ctr"/>
        <c:lblOffset val="100"/>
        <c:noMultiLvlLbl val="0"/>
      </c:catAx>
      <c:valAx>
        <c:axId val="5004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300" baseline="0"/>
            </a:pPr>
            <a:endParaRPr lang="en-US"/>
          </a:p>
        </c:txPr>
        <c:crossAx val="50040001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333624353441174"/>
          <c:y val="3.1011045494313216E-2"/>
          <c:w val="0.1269207327117583"/>
          <c:h val="0.96898895450568678"/>
        </c:manualLayout>
      </c:layout>
      <c:overlay val="0"/>
      <c:txPr>
        <a:bodyPr/>
        <a:lstStyle/>
        <a:p>
          <a:pPr>
            <a:defRPr sz="130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Total Users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'Active and Total Users'!$B$2</c:f>
              <c:strCache>
                <c:ptCount val="1"/>
                <c:pt idx="0">
                  <c:v>Sep-21</c:v>
                </c:pt>
              </c:strCache>
            </c:strRef>
          </c:tx>
          <c:invertIfNegative val="0"/>
          <c:cat>
            <c:strRef>
              <c:f>'Active and Total Users'!$A$24:$A$36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'Active and Total Users'!$B$24:$B$36</c:f>
              <c:numCache>
                <c:formatCode>General</c:formatCode>
                <c:ptCount val="13"/>
                <c:pt idx="0">
                  <c:v>880</c:v>
                </c:pt>
                <c:pt idx="1">
                  <c:v>613</c:v>
                </c:pt>
                <c:pt idx="2">
                  <c:v>286</c:v>
                </c:pt>
                <c:pt idx="3">
                  <c:v>51</c:v>
                </c:pt>
                <c:pt idx="4">
                  <c:v>150</c:v>
                </c:pt>
                <c:pt idx="5">
                  <c:v>513</c:v>
                </c:pt>
                <c:pt idx="6">
                  <c:v>116</c:v>
                </c:pt>
                <c:pt idx="7">
                  <c:v>360</c:v>
                </c:pt>
                <c:pt idx="8">
                  <c:v>67</c:v>
                </c:pt>
                <c:pt idx="9">
                  <c:v>81</c:v>
                </c:pt>
                <c:pt idx="10">
                  <c:v>299</c:v>
                </c:pt>
                <c:pt idx="11">
                  <c:v>267</c:v>
                </c:pt>
                <c:pt idx="1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2-6C42-957A-C9A3AA5C4614}"/>
            </c:ext>
          </c:extLst>
        </c:ser>
        <c:ser>
          <c:idx val="1"/>
          <c:order val="1"/>
          <c:tx>
            <c:strRef>
              <c:f>'Active and Total Users'!$C$2</c:f>
              <c:strCache>
                <c:ptCount val="1"/>
                <c:pt idx="0">
                  <c:v>Oct-21</c:v>
                </c:pt>
              </c:strCache>
            </c:strRef>
          </c:tx>
          <c:invertIfNegative val="0"/>
          <c:cat>
            <c:strRef>
              <c:f>'Active and Total Users'!$A$24:$A$36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'Active and Total Users'!$C$24:$C$36</c:f>
              <c:numCache>
                <c:formatCode>General</c:formatCode>
                <c:ptCount val="13"/>
                <c:pt idx="0">
                  <c:v>914</c:v>
                </c:pt>
                <c:pt idx="1">
                  <c:v>616</c:v>
                </c:pt>
                <c:pt idx="2">
                  <c:v>286</c:v>
                </c:pt>
                <c:pt idx="3">
                  <c:v>51</c:v>
                </c:pt>
                <c:pt idx="4">
                  <c:v>155</c:v>
                </c:pt>
                <c:pt idx="5">
                  <c:v>514</c:v>
                </c:pt>
                <c:pt idx="6">
                  <c:v>117</c:v>
                </c:pt>
                <c:pt idx="7">
                  <c:v>362</c:v>
                </c:pt>
                <c:pt idx="8">
                  <c:v>67</c:v>
                </c:pt>
                <c:pt idx="9">
                  <c:v>81</c:v>
                </c:pt>
                <c:pt idx="10">
                  <c:v>299</c:v>
                </c:pt>
                <c:pt idx="11">
                  <c:v>268</c:v>
                </c:pt>
                <c:pt idx="1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9-4946-92DA-35840DCC1BAE}"/>
            </c:ext>
          </c:extLst>
        </c:ser>
        <c:ser>
          <c:idx val="2"/>
          <c:order val="2"/>
          <c:tx>
            <c:strRef>
              <c:f>'Active and Total Users'!$D$2</c:f>
              <c:strCache>
                <c:ptCount val="1"/>
                <c:pt idx="0">
                  <c:v>Nov-21</c:v>
                </c:pt>
              </c:strCache>
            </c:strRef>
          </c:tx>
          <c:invertIfNegative val="0"/>
          <c:cat>
            <c:strRef>
              <c:f>'Active and Total Users'!$A$24:$A$36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'Active and Total Users'!$D$24:$D$36</c:f>
              <c:numCache>
                <c:formatCode>General</c:formatCode>
                <c:ptCount val="13"/>
                <c:pt idx="0">
                  <c:v>938</c:v>
                </c:pt>
                <c:pt idx="1">
                  <c:v>621</c:v>
                </c:pt>
                <c:pt idx="2">
                  <c:v>289</c:v>
                </c:pt>
                <c:pt idx="3">
                  <c:v>55</c:v>
                </c:pt>
                <c:pt idx="4">
                  <c:v>156</c:v>
                </c:pt>
                <c:pt idx="5">
                  <c:v>515</c:v>
                </c:pt>
                <c:pt idx="6">
                  <c:v>117</c:v>
                </c:pt>
                <c:pt idx="7">
                  <c:v>362</c:v>
                </c:pt>
                <c:pt idx="8">
                  <c:v>67</c:v>
                </c:pt>
                <c:pt idx="9">
                  <c:v>81</c:v>
                </c:pt>
                <c:pt idx="10">
                  <c:v>299</c:v>
                </c:pt>
                <c:pt idx="11">
                  <c:v>270</c:v>
                </c:pt>
                <c:pt idx="1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CD-CF43-811D-359953FC084E}"/>
            </c:ext>
          </c:extLst>
        </c:ser>
        <c:ser>
          <c:idx val="3"/>
          <c:order val="3"/>
          <c:tx>
            <c:strRef>
              <c:f>'Active and Total Users'!$E$2</c:f>
              <c:strCache>
                <c:ptCount val="1"/>
                <c:pt idx="0">
                  <c:v>Dec-21</c:v>
                </c:pt>
              </c:strCache>
            </c:strRef>
          </c:tx>
          <c:invertIfNegative val="0"/>
          <c:cat>
            <c:strRef>
              <c:f>'Active and Total Users'!$A$24:$A$36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'Active and Total Users'!$E$24:$E$36</c:f>
              <c:numCache>
                <c:formatCode>General</c:formatCode>
                <c:ptCount val="13"/>
                <c:pt idx="0">
                  <c:v>943</c:v>
                </c:pt>
                <c:pt idx="1">
                  <c:v>625</c:v>
                </c:pt>
                <c:pt idx="2">
                  <c:v>293</c:v>
                </c:pt>
                <c:pt idx="3">
                  <c:v>55</c:v>
                </c:pt>
                <c:pt idx="4">
                  <c:v>156</c:v>
                </c:pt>
                <c:pt idx="5">
                  <c:v>515</c:v>
                </c:pt>
                <c:pt idx="6">
                  <c:v>117</c:v>
                </c:pt>
                <c:pt idx="7">
                  <c:v>363</c:v>
                </c:pt>
                <c:pt idx="8">
                  <c:v>67</c:v>
                </c:pt>
                <c:pt idx="9">
                  <c:v>81</c:v>
                </c:pt>
                <c:pt idx="10">
                  <c:v>304</c:v>
                </c:pt>
                <c:pt idx="11">
                  <c:v>270</c:v>
                </c:pt>
                <c:pt idx="1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5C-8D49-8347-A12D558F9B7E}"/>
            </c:ext>
          </c:extLst>
        </c:ser>
        <c:ser>
          <c:idx val="4"/>
          <c:order val="4"/>
          <c:tx>
            <c:strRef>
              <c:f>'Active and Total Users'!$F$2</c:f>
              <c:strCache>
                <c:ptCount val="1"/>
                <c:pt idx="0">
                  <c:v>Jan-22</c:v>
                </c:pt>
              </c:strCache>
            </c:strRef>
          </c:tx>
          <c:invertIfNegative val="0"/>
          <c:cat>
            <c:strRef>
              <c:f>'Active and Total Users'!$A$24:$A$36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'Active and Total Users'!$F$24:$F$36</c:f>
              <c:numCache>
                <c:formatCode>General</c:formatCode>
                <c:ptCount val="13"/>
                <c:pt idx="0">
                  <c:v>945</c:v>
                </c:pt>
                <c:pt idx="1">
                  <c:v>630</c:v>
                </c:pt>
                <c:pt idx="2">
                  <c:v>294</c:v>
                </c:pt>
                <c:pt idx="3">
                  <c:v>56</c:v>
                </c:pt>
                <c:pt idx="4">
                  <c:v>168</c:v>
                </c:pt>
                <c:pt idx="5">
                  <c:v>518</c:v>
                </c:pt>
                <c:pt idx="6">
                  <c:v>117</c:v>
                </c:pt>
                <c:pt idx="7">
                  <c:v>364</c:v>
                </c:pt>
                <c:pt idx="8">
                  <c:v>67</c:v>
                </c:pt>
                <c:pt idx="9">
                  <c:v>81</c:v>
                </c:pt>
                <c:pt idx="10">
                  <c:v>305</c:v>
                </c:pt>
                <c:pt idx="11">
                  <c:v>270</c:v>
                </c:pt>
                <c:pt idx="1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73-C843-B454-EB8AD7495739}"/>
            </c:ext>
          </c:extLst>
        </c:ser>
        <c:ser>
          <c:idx val="5"/>
          <c:order val="5"/>
          <c:tx>
            <c:strRef>
              <c:f>'Active and Total Users'!$G$2</c:f>
              <c:strCache>
                <c:ptCount val="1"/>
                <c:pt idx="0">
                  <c:v>Feb-22</c:v>
                </c:pt>
              </c:strCache>
            </c:strRef>
          </c:tx>
          <c:invertIfNegative val="0"/>
          <c:cat>
            <c:strRef>
              <c:f>'Active and Total Users'!$A$24:$A$36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'Active and Total Users'!$G$24:$G$36</c:f>
              <c:numCache>
                <c:formatCode>General</c:formatCode>
                <c:ptCount val="13"/>
                <c:pt idx="0">
                  <c:v>951</c:v>
                </c:pt>
                <c:pt idx="1">
                  <c:v>637</c:v>
                </c:pt>
                <c:pt idx="2">
                  <c:v>295</c:v>
                </c:pt>
                <c:pt idx="3">
                  <c:v>56</c:v>
                </c:pt>
                <c:pt idx="4">
                  <c:v>173</c:v>
                </c:pt>
                <c:pt idx="5">
                  <c:v>521</c:v>
                </c:pt>
                <c:pt idx="6">
                  <c:v>128</c:v>
                </c:pt>
                <c:pt idx="7">
                  <c:v>375</c:v>
                </c:pt>
                <c:pt idx="8">
                  <c:v>70</c:v>
                </c:pt>
                <c:pt idx="9">
                  <c:v>81</c:v>
                </c:pt>
                <c:pt idx="10">
                  <c:v>311</c:v>
                </c:pt>
                <c:pt idx="11">
                  <c:v>271</c:v>
                </c:pt>
                <c:pt idx="1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A6-D645-93D4-2DA4F10DE1E4}"/>
            </c:ext>
          </c:extLst>
        </c:ser>
        <c:ser>
          <c:idx val="6"/>
          <c:order val="6"/>
          <c:tx>
            <c:strRef>
              <c:f>'Active and Total Users'!$H$2</c:f>
              <c:strCache>
                <c:ptCount val="1"/>
                <c:pt idx="0">
                  <c:v>Mar-22</c:v>
                </c:pt>
              </c:strCache>
            </c:strRef>
          </c:tx>
          <c:invertIfNegative val="0"/>
          <c:cat>
            <c:strRef>
              <c:f>'Active and Total Users'!$A$24:$A$36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'Active and Total Users'!$H$24:$H$36</c:f>
              <c:numCache>
                <c:formatCode>General</c:formatCode>
                <c:ptCount val="13"/>
                <c:pt idx="0">
                  <c:v>954</c:v>
                </c:pt>
                <c:pt idx="1">
                  <c:v>642</c:v>
                </c:pt>
                <c:pt idx="2">
                  <c:v>295</c:v>
                </c:pt>
                <c:pt idx="3">
                  <c:v>56</c:v>
                </c:pt>
                <c:pt idx="4">
                  <c:v>179</c:v>
                </c:pt>
                <c:pt idx="5">
                  <c:v>523</c:v>
                </c:pt>
                <c:pt idx="6">
                  <c:v>128</c:v>
                </c:pt>
                <c:pt idx="7">
                  <c:v>380</c:v>
                </c:pt>
                <c:pt idx="8">
                  <c:v>72</c:v>
                </c:pt>
                <c:pt idx="9">
                  <c:v>81</c:v>
                </c:pt>
                <c:pt idx="10">
                  <c:v>315</c:v>
                </c:pt>
                <c:pt idx="11">
                  <c:v>271</c:v>
                </c:pt>
                <c:pt idx="1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EE-3949-9BF9-4762ADEF73DB}"/>
            </c:ext>
          </c:extLst>
        </c:ser>
        <c:ser>
          <c:idx val="7"/>
          <c:order val="7"/>
          <c:tx>
            <c:strRef>
              <c:f>'Active and Total Users'!$I$2</c:f>
              <c:strCache>
                <c:ptCount val="1"/>
                <c:pt idx="0">
                  <c:v>Apr-22</c:v>
                </c:pt>
              </c:strCache>
            </c:strRef>
          </c:tx>
          <c:invertIfNegative val="0"/>
          <c:cat>
            <c:strRef>
              <c:f>'Active and Total Users'!$A$24:$A$36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'Active and Total Users'!$I$24:$I$36</c:f>
              <c:numCache>
                <c:formatCode>General</c:formatCode>
                <c:ptCount val="13"/>
                <c:pt idx="0">
                  <c:v>978</c:v>
                </c:pt>
                <c:pt idx="1">
                  <c:v>647</c:v>
                </c:pt>
                <c:pt idx="2">
                  <c:v>296</c:v>
                </c:pt>
                <c:pt idx="3">
                  <c:v>56</c:v>
                </c:pt>
                <c:pt idx="4">
                  <c:v>181</c:v>
                </c:pt>
                <c:pt idx="5">
                  <c:v>523</c:v>
                </c:pt>
                <c:pt idx="6">
                  <c:v>128</c:v>
                </c:pt>
                <c:pt idx="7">
                  <c:v>384</c:v>
                </c:pt>
                <c:pt idx="8">
                  <c:v>73</c:v>
                </c:pt>
                <c:pt idx="9">
                  <c:v>81</c:v>
                </c:pt>
                <c:pt idx="10">
                  <c:v>316</c:v>
                </c:pt>
                <c:pt idx="11">
                  <c:v>272</c:v>
                </c:pt>
                <c:pt idx="1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B3-AB47-BA7E-B8542768F894}"/>
            </c:ext>
          </c:extLst>
        </c:ser>
        <c:ser>
          <c:idx val="8"/>
          <c:order val="8"/>
          <c:tx>
            <c:strRef>
              <c:f>'Active and Total Users'!$J$2</c:f>
              <c:strCache>
                <c:ptCount val="1"/>
                <c:pt idx="0">
                  <c:v>May-22</c:v>
                </c:pt>
              </c:strCache>
            </c:strRef>
          </c:tx>
          <c:invertIfNegative val="0"/>
          <c:cat>
            <c:strRef>
              <c:f>'Active and Total Users'!$A$24:$A$36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'Active and Total Users'!$J$24:$J$36</c:f>
              <c:numCache>
                <c:formatCode>General</c:formatCode>
                <c:ptCount val="13"/>
                <c:pt idx="0">
                  <c:v>982</c:v>
                </c:pt>
                <c:pt idx="1">
                  <c:v>650</c:v>
                </c:pt>
                <c:pt idx="2">
                  <c:v>299</c:v>
                </c:pt>
                <c:pt idx="3">
                  <c:v>57</c:v>
                </c:pt>
                <c:pt idx="4">
                  <c:v>182</c:v>
                </c:pt>
                <c:pt idx="5">
                  <c:v>524</c:v>
                </c:pt>
                <c:pt idx="6">
                  <c:v>128</c:v>
                </c:pt>
                <c:pt idx="7">
                  <c:v>387</c:v>
                </c:pt>
                <c:pt idx="8">
                  <c:v>84</c:v>
                </c:pt>
                <c:pt idx="9">
                  <c:v>82</c:v>
                </c:pt>
                <c:pt idx="10">
                  <c:v>317</c:v>
                </c:pt>
                <c:pt idx="11">
                  <c:v>274</c:v>
                </c:pt>
                <c:pt idx="1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69-564D-ACF5-11AA3140D0CA}"/>
            </c:ext>
          </c:extLst>
        </c:ser>
        <c:ser>
          <c:idx val="9"/>
          <c:order val="9"/>
          <c:tx>
            <c:strRef>
              <c:f>'Active and Total Users'!$K$2</c:f>
              <c:strCache>
                <c:ptCount val="1"/>
                <c:pt idx="0">
                  <c:v>Jun-22</c:v>
                </c:pt>
              </c:strCache>
            </c:strRef>
          </c:tx>
          <c:invertIfNegative val="0"/>
          <c:cat>
            <c:strRef>
              <c:f>'Active and Total Users'!$A$24:$A$36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'Active and Total Users'!$K$24:$K$36</c:f>
              <c:numCache>
                <c:formatCode>General</c:formatCode>
                <c:ptCount val="13"/>
                <c:pt idx="0">
                  <c:v>983</c:v>
                </c:pt>
                <c:pt idx="1">
                  <c:v>656</c:v>
                </c:pt>
                <c:pt idx="2">
                  <c:v>299</c:v>
                </c:pt>
                <c:pt idx="3">
                  <c:v>60</c:v>
                </c:pt>
                <c:pt idx="4">
                  <c:v>182</c:v>
                </c:pt>
                <c:pt idx="5">
                  <c:v>527</c:v>
                </c:pt>
                <c:pt idx="6">
                  <c:v>128</c:v>
                </c:pt>
                <c:pt idx="7">
                  <c:v>394</c:v>
                </c:pt>
                <c:pt idx="8">
                  <c:v>89</c:v>
                </c:pt>
                <c:pt idx="9">
                  <c:v>87</c:v>
                </c:pt>
                <c:pt idx="10">
                  <c:v>318</c:v>
                </c:pt>
                <c:pt idx="11">
                  <c:v>279</c:v>
                </c:pt>
                <c:pt idx="1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26-784B-B134-9675C01170F9}"/>
            </c:ext>
          </c:extLst>
        </c:ser>
        <c:ser>
          <c:idx val="10"/>
          <c:order val="10"/>
          <c:tx>
            <c:strRef>
              <c:f>'Active and Total Users'!$L$2</c:f>
              <c:strCache>
                <c:ptCount val="1"/>
                <c:pt idx="0">
                  <c:v>Jul-22</c:v>
                </c:pt>
              </c:strCache>
            </c:strRef>
          </c:tx>
          <c:invertIfNegative val="0"/>
          <c:cat>
            <c:strRef>
              <c:f>'Active and Total Users'!$A$24:$A$36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'Active and Total Users'!$L$24:$L$36</c:f>
              <c:numCache>
                <c:formatCode>General</c:formatCode>
                <c:ptCount val="13"/>
                <c:pt idx="0">
                  <c:v>985</c:v>
                </c:pt>
                <c:pt idx="1">
                  <c:v>664</c:v>
                </c:pt>
                <c:pt idx="2">
                  <c:v>302</c:v>
                </c:pt>
                <c:pt idx="3">
                  <c:v>61</c:v>
                </c:pt>
                <c:pt idx="4">
                  <c:v>182</c:v>
                </c:pt>
                <c:pt idx="5">
                  <c:v>531</c:v>
                </c:pt>
                <c:pt idx="6">
                  <c:v>128</c:v>
                </c:pt>
                <c:pt idx="7">
                  <c:v>398</c:v>
                </c:pt>
                <c:pt idx="8">
                  <c:v>89</c:v>
                </c:pt>
                <c:pt idx="9">
                  <c:v>88</c:v>
                </c:pt>
                <c:pt idx="10">
                  <c:v>321</c:v>
                </c:pt>
                <c:pt idx="11">
                  <c:v>282</c:v>
                </c:pt>
                <c:pt idx="1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FA-3945-B0DF-421CA8BE9246}"/>
            </c:ext>
          </c:extLst>
        </c:ser>
        <c:ser>
          <c:idx val="11"/>
          <c:order val="11"/>
          <c:tx>
            <c:strRef>
              <c:f>'Active and Total Users'!$M$2</c:f>
              <c:strCache>
                <c:ptCount val="1"/>
                <c:pt idx="0">
                  <c:v>Aug-22</c:v>
                </c:pt>
              </c:strCache>
            </c:strRef>
          </c:tx>
          <c:invertIfNegative val="0"/>
          <c:cat>
            <c:strRef>
              <c:f>'Active and Total Users'!$A$24:$A$36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'Active and Total Users'!$M$24:$M$36</c:f>
              <c:numCache>
                <c:formatCode>General</c:formatCode>
                <c:ptCount val="13"/>
                <c:pt idx="0">
                  <c:v>986</c:v>
                </c:pt>
                <c:pt idx="1">
                  <c:v>666</c:v>
                </c:pt>
                <c:pt idx="2">
                  <c:v>303</c:v>
                </c:pt>
                <c:pt idx="3">
                  <c:v>61</c:v>
                </c:pt>
                <c:pt idx="4">
                  <c:v>184</c:v>
                </c:pt>
                <c:pt idx="5">
                  <c:v>532</c:v>
                </c:pt>
                <c:pt idx="6">
                  <c:v>128</c:v>
                </c:pt>
                <c:pt idx="7">
                  <c:v>400</c:v>
                </c:pt>
                <c:pt idx="8">
                  <c:v>91</c:v>
                </c:pt>
                <c:pt idx="9">
                  <c:v>88</c:v>
                </c:pt>
                <c:pt idx="10">
                  <c:v>321</c:v>
                </c:pt>
                <c:pt idx="11">
                  <c:v>285</c:v>
                </c:pt>
                <c:pt idx="1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F7-7840-9BA6-085E0B9D9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40001"/>
        <c:axId val="50040002"/>
      </c:barChart>
      <c:catAx>
        <c:axId val="5004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 sz="1300" baseline="0"/>
            </a:pPr>
            <a:endParaRPr lang="en-US"/>
          </a:p>
        </c:txPr>
        <c:crossAx val="50040002"/>
        <c:crosses val="autoZero"/>
        <c:auto val="1"/>
        <c:lblAlgn val="ctr"/>
        <c:lblOffset val="100"/>
        <c:noMultiLvlLbl val="0"/>
      </c:catAx>
      <c:valAx>
        <c:axId val="5004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300" baseline="0"/>
            </a:pPr>
            <a:endParaRPr lang="en-US"/>
          </a:p>
        </c:txPr>
        <c:crossAx val="50040001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124419332520674"/>
          <c:y val="3.448326771653544E-2"/>
          <c:w val="0.1269207327117583"/>
          <c:h val="0.91900262467191618"/>
        </c:manualLayout>
      </c:layout>
      <c:overlay val="0"/>
      <c:txPr>
        <a:bodyPr/>
        <a:lstStyle/>
        <a:p>
          <a:pPr>
            <a:defRPr sz="130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Active Compute</a:t>
            </a:r>
            <a:r>
              <a:rPr lang="en-US" baseline="0"/>
              <a:t> </a:t>
            </a:r>
            <a:r>
              <a:rPr lang="en-US"/>
              <a:t>Allocations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'Active and Total Allocations'!$B$2</c:f>
              <c:strCache>
                <c:ptCount val="1"/>
                <c:pt idx="0">
                  <c:v>Sep-21</c:v>
                </c:pt>
              </c:strCache>
            </c:strRef>
          </c:tx>
          <c:invertIfNegative val="0"/>
          <c:cat>
            <c:strRef>
              <c:f>'Active and Total Allocations'!$A$4:$A$16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'Active and Total Allocations'!$B$4:$B$16</c:f>
              <c:numCache>
                <c:formatCode>General</c:formatCode>
                <c:ptCount val="13"/>
                <c:pt idx="0">
                  <c:v>16</c:v>
                </c:pt>
                <c:pt idx="1">
                  <c:v>28</c:v>
                </c:pt>
                <c:pt idx="2">
                  <c:v>5</c:v>
                </c:pt>
                <c:pt idx="3">
                  <c:v>2</c:v>
                </c:pt>
                <c:pt idx="4">
                  <c:v>9</c:v>
                </c:pt>
                <c:pt idx="5">
                  <c:v>17</c:v>
                </c:pt>
                <c:pt idx="6">
                  <c:v>0</c:v>
                </c:pt>
                <c:pt idx="7">
                  <c:v>16</c:v>
                </c:pt>
                <c:pt idx="8">
                  <c:v>4</c:v>
                </c:pt>
                <c:pt idx="9">
                  <c:v>6</c:v>
                </c:pt>
                <c:pt idx="10">
                  <c:v>9</c:v>
                </c:pt>
                <c:pt idx="11">
                  <c:v>13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96-3343-977A-1F694EFBD354}"/>
            </c:ext>
          </c:extLst>
        </c:ser>
        <c:ser>
          <c:idx val="1"/>
          <c:order val="1"/>
          <c:tx>
            <c:strRef>
              <c:f>'Active and Total Allocations'!$C$2</c:f>
              <c:strCache>
                <c:ptCount val="1"/>
                <c:pt idx="0">
                  <c:v>Oct-21</c:v>
                </c:pt>
              </c:strCache>
            </c:strRef>
          </c:tx>
          <c:invertIfNegative val="0"/>
          <c:cat>
            <c:strRef>
              <c:f>'Active and Total Allocations'!$A$4:$A$16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'Active and Total Allocations'!$C$4:$C$16</c:f>
              <c:numCache>
                <c:formatCode>General</c:formatCode>
                <c:ptCount val="13"/>
                <c:pt idx="0">
                  <c:v>18</c:v>
                </c:pt>
                <c:pt idx="1">
                  <c:v>26</c:v>
                </c:pt>
                <c:pt idx="2">
                  <c:v>7</c:v>
                </c:pt>
                <c:pt idx="3">
                  <c:v>2</c:v>
                </c:pt>
                <c:pt idx="4">
                  <c:v>9</c:v>
                </c:pt>
                <c:pt idx="5">
                  <c:v>19</c:v>
                </c:pt>
                <c:pt idx="6">
                  <c:v>1</c:v>
                </c:pt>
                <c:pt idx="7">
                  <c:v>13</c:v>
                </c:pt>
                <c:pt idx="8">
                  <c:v>4</c:v>
                </c:pt>
                <c:pt idx="9">
                  <c:v>5</c:v>
                </c:pt>
                <c:pt idx="10">
                  <c:v>7</c:v>
                </c:pt>
                <c:pt idx="11">
                  <c:v>13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10-4D4F-995D-08215337784F}"/>
            </c:ext>
          </c:extLst>
        </c:ser>
        <c:ser>
          <c:idx val="2"/>
          <c:order val="2"/>
          <c:tx>
            <c:strRef>
              <c:f>'Active and Total Allocations'!$D$2</c:f>
              <c:strCache>
                <c:ptCount val="1"/>
                <c:pt idx="0">
                  <c:v>Nov-21</c:v>
                </c:pt>
              </c:strCache>
            </c:strRef>
          </c:tx>
          <c:invertIfNegative val="0"/>
          <c:cat>
            <c:strRef>
              <c:f>'Active and Total Allocations'!$A$4:$A$16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'Active and Total Allocations'!$D$4:$D$16</c:f>
              <c:numCache>
                <c:formatCode>General</c:formatCode>
                <c:ptCount val="13"/>
                <c:pt idx="0">
                  <c:v>16</c:v>
                </c:pt>
                <c:pt idx="1">
                  <c:v>24</c:v>
                </c:pt>
                <c:pt idx="2">
                  <c:v>9</c:v>
                </c:pt>
                <c:pt idx="3">
                  <c:v>1</c:v>
                </c:pt>
                <c:pt idx="4">
                  <c:v>9</c:v>
                </c:pt>
                <c:pt idx="5">
                  <c:v>17</c:v>
                </c:pt>
                <c:pt idx="6">
                  <c:v>1</c:v>
                </c:pt>
                <c:pt idx="7">
                  <c:v>15</c:v>
                </c:pt>
                <c:pt idx="8">
                  <c:v>3</c:v>
                </c:pt>
                <c:pt idx="9">
                  <c:v>4</c:v>
                </c:pt>
                <c:pt idx="10">
                  <c:v>10</c:v>
                </c:pt>
                <c:pt idx="11">
                  <c:v>13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97-E74E-98A0-67C9A93A7FA3}"/>
            </c:ext>
          </c:extLst>
        </c:ser>
        <c:ser>
          <c:idx val="3"/>
          <c:order val="3"/>
          <c:tx>
            <c:strRef>
              <c:f>'Active and Total Allocations'!$E$2</c:f>
              <c:strCache>
                <c:ptCount val="1"/>
                <c:pt idx="0">
                  <c:v>Dec-21</c:v>
                </c:pt>
              </c:strCache>
            </c:strRef>
          </c:tx>
          <c:invertIfNegative val="0"/>
          <c:cat>
            <c:strRef>
              <c:f>'Active and Total Allocations'!$A$4:$A$16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'Active and Total Allocations'!$E$4:$E$16</c:f>
              <c:numCache>
                <c:formatCode>General</c:formatCode>
                <c:ptCount val="13"/>
                <c:pt idx="0">
                  <c:v>13</c:v>
                </c:pt>
                <c:pt idx="1">
                  <c:v>29</c:v>
                </c:pt>
                <c:pt idx="2">
                  <c:v>8</c:v>
                </c:pt>
                <c:pt idx="3">
                  <c:v>2</c:v>
                </c:pt>
                <c:pt idx="4">
                  <c:v>6</c:v>
                </c:pt>
                <c:pt idx="5">
                  <c:v>20</c:v>
                </c:pt>
                <c:pt idx="6">
                  <c:v>1</c:v>
                </c:pt>
                <c:pt idx="7">
                  <c:v>14</c:v>
                </c:pt>
                <c:pt idx="8">
                  <c:v>5</c:v>
                </c:pt>
                <c:pt idx="9">
                  <c:v>6</c:v>
                </c:pt>
                <c:pt idx="10">
                  <c:v>4</c:v>
                </c:pt>
                <c:pt idx="11">
                  <c:v>12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20-8841-B8B4-84EBD03053B7}"/>
            </c:ext>
          </c:extLst>
        </c:ser>
        <c:ser>
          <c:idx val="4"/>
          <c:order val="4"/>
          <c:tx>
            <c:strRef>
              <c:f>'Active and Total Allocations'!$F$2</c:f>
              <c:strCache>
                <c:ptCount val="1"/>
                <c:pt idx="0">
                  <c:v>Jan-22</c:v>
                </c:pt>
              </c:strCache>
            </c:strRef>
          </c:tx>
          <c:invertIfNegative val="0"/>
          <c:cat>
            <c:strRef>
              <c:f>'Active and Total Allocations'!$A$4:$A$16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'Active and Total Allocations'!$F$4:$F$16</c:f>
              <c:numCache>
                <c:formatCode>General</c:formatCode>
                <c:ptCount val="13"/>
                <c:pt idx="0">
                  <c:v>17</c:v>
                </c:pt>
                <c:pt idx="1">
                  <c:v>27</c:v>
                </c:pt>
                <c:pt idx="2">
                  <c:v>7</c:v>
                </c:pt>
                <c:pt idx="3">
                  <c:v>1</c:v>
                </c:pt>
                <c:pt idx="4">
                  <c:v>11</c:v>
                </c:pt>
                <c:pt idx="5">
                  <c:v>19</c:v>
                </c:pt>
                <c:pt idx="6">
                  <c:v>2</c:v>
                </c:pt>
                <c:pt idx="7">
                  <c:v>19</c:v>
                </c:pt>
                <c:pt idx="8">
                  <c:v>6</c:v>
                </c:pt>
                <c:pt idx="9">
                  <c:v>6</c:v>
                </c:pt>
                <c:pt idx="10">
                  <c:v>9</c:v>
                </c:pt>
                <c:pt idx="11">
                  <c:v>9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C4-F243-BC06-576A42C139D6}"/>
            </c:ext>
          </c:extLst>
        </c:ser>
        <c:ser>
          <c:idx val="5"/>
          <c:order val="5"/>
          <c:tx>
            <c:strRef>
              <c:f>'Active and Total Allocations'!$G$2</c:f>
              <c:strCache>
                <c:ptCount val="1"/>
                <c:pt idx="0">
                  <c:v>Feb-22</c:v>
                </c:pt>
              </c:strCache>
            </c:strRef>
          </c:tx>
          <c:invertIfNegative val="0"/>
          <c:cat>
            <c:strRef>
              <c:f>'Active and Total Allocations'!$A$4:$A$16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'Active and Total Allocations'!$G$4:$G$16</c:f>
              <c:numCache>
                <c:formatCode>General</c:formatCode>
                <c:ptCount val="13"/>
                <c:pt idx="0">
                  <c:v>20</c:v>
                </c:pt>
                <c:pt idx="1">
                  <c:v>35</c:v>
                </c:pt>
                <c:pt idx="2">
                  <c:v>12</c:v>
                </c:pt>
                <c:pt idx="3">
                  <c:v>0</c:v>
                </c:pt>
                <c:pt idx="4">
                  <c:v>14</c:v>
                </c:pt>
                <c:pt idx="5">
                  <c:v>21</c:v>
                </c:pt>
                <c:pt idx="6">
                  <c:v>2</c:v>
                </c:pt>
                <c:pt idx="7">
                  <c:v>17</c:v>
                </c:pt>
                <c:pt idx="8">
                  <c:v>6</c:v>
                </c:pt>
                <c:pt idx="9">
                  <c:v>5</c:v>
                </c:pt>
                <c:pt idx="10">
                  <c:v>11</c:v>
                </c:pt>
                <c:pt idx="11">
                  <c:v>13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7E-0A49-A3B7-616C308CDD78}"/>
            </c:ext>
          </c:extLst>
        </c:ser>
        <c:ser>
          <c:idx val="6"/>
          <c:order val="6"/>
          <c:tx>
            <c:strRef>
              <c:f>'Active and Total Allocations'!$H$2</c:f>
              <c:strCache>
                <c:ptCount val="1"/>
                <c:pt idx="0">
                  <c:v>Mar-22</c:v>
                </c:pt>
              </c:strCache>
            </c:strRef>
          </c:tx>
          <c:invertIfNegative val="0"/>
          <c:cat>
            <c:strRef>
              <c:f>'Active and Total Allocations'!$A$4:$A$16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'Active and Total Allocations'!$H$4:$H$16</c:f>
              <c:numCache>
                <c:formatCode>General</c:formatCode>
                <c:ptCount val="13"/>
                <c:pt idx="0">
                  <c:v>22</c:v>
                </c:pt>
                <c:pt idx="1">
                  <c:v>41</c:v>
                </c:pt>
                <c:pt idx="2">
                  <c:v>14</c:v>
                </c:pt>
                <c:pt idx="3">
                  <c:v>0</c:v>
                </c:pt>
                <c:pt idx="4">
                  <c:v>17</c:v>
                </c:pt>
                <c:pt idx="5">
                  <c:v>23</c:v>
                </c:pt>
                <c:pt idx="6">
                  <c:v>1</c:v>
                </c:pt>
                <c:pt idx="7">
                  <c:v>13</c:v>
                </c:pt>
                <c:pt idx="8">
                  <c:v>7</c:v>
                </c:pt>
                <c:pt idx="9">
                  <c:v>5</c:v>
                </c:pt>
                <c:pt idx="10">
                  <c:v>10</c:v>
                </c:pt>
                <c:pt idx="11">
                  <c:v>15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13-1145-A992-6C800489703A}"/>
            </c:ext>
          </c:extLst>
        </c:ser>
        <c:ser>
          <c:idx val="7"/>
          <c:order val="7"/>
          <c:tx>
            <c:strRef>
              <c:f>'Active and Total Allocations'!$I$2</c:f>
              <c:strCache>
                <c:ptCount val="1"/>
                <c:pt idx="0">
                  <c:v>Apr-22</c:v>
                </c:pt>
              </c:strCache>
            </c:strRef>
          </c:tx>
          <c:invertIfNegative val="0"/>
          <c:cat>
            <c:strRef>
              <c:f>'Active and Total Allocations'!$A$4:$A$16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'Active and Total Allocations'!$I$4:$I$16</c:f>
              <c:numCache>
                <c:formatCode>General</c:formatCode>
                <c:ptCount val="13"/>
                <c:pt idx="0">
                  <c:v>24</c:v>
                </c:pt>
                <c:pt idx="1">
                  <c:v>35</c:v>
                </c:pt>
                <c:pt idx="2">
                  <c:v>8</c:v>
                </c:pt>
                <c:pt idx="3">
                  <c:v>0</c:v>
                </c:pt>
                <c:pt idx="4">
                  <c:v>12</c:v>
                </c:pt>
                <c:pt idx="5">
                  <c:v>18</c:v>
                </c:pt>
                <c:pt idx="6">
                  <c:v>1</c:v>
                </c:pt>
                <c:pt idx="7">
                  <c:v>14</c:v>
                </c:pt>
                <c:pt idx="8">
                  <c:v>7</c:v>
                </c:pt>
                <c:pt idx="9">
                  <c:v>6</c:v>
                </c:pt>
                <c:pt idx="10">
                  <c:v>6</c:v>
                </c:pt>
                <c:pt idx="11">
                  <c:v>15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5F-B643-A6DD-20AD968B0E17}"/>
            </c:ext>
          </c:extLst>
        </c:ser>
        <c:ser>
          <c:idx val="8"/>
          <c:order val="8"/>
          <c:tx>
            <c:strRef>
              <c:f>'Active and Total Allocations'!$J$2</c:f>
              <c:strCache>
                <c:ptCount val="1"/>
                <c:pt idx="0">
                  <c:v>May-22</c:v>
                </c:pt>
              </c:strCache>
            </c:strRef>
          </c:tx>
          <c:invertIfNegative val="0"/>
          <c:cat>
            <c:strRef>
              <c:f>'Active and Total Allocations'!$A$4:$A$16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'Active and Total Allocations'!$J$4:$J$16</c:f>
              <c:numCache>
                <c:formatCode>General</c:formatCode>
                <c:ptCount val="13"/>
                <c:pt idx="0">
                  <c:v>26</c:v>
                </c:pt>
                <c:pt idx="1">
                  <c:v>31</c:v>
                </c:pt>
                <c:pt idx="2">
                  <c:v>9</c:v>
                </c:pt>
                <c:pt idx="3">
                  <c:v>0</c:v>
                </c:pt>
                <c:pt idx="4">
                  <c:v>9</c:v>
                </c:pt>
                <c:pt idx="5">
                  <c:v>18</c:v>
                </c:pt>
                <c:pt idx="6">
                  <c:v>1</c:v>
                </c:pt>
                <c:pt idx="7">
                  <c:v>14</c:v>
                </c:pt>
                <c:pt idx="8">
                  <c:v>11</c:v>
                </c:pt>
                <c:pt idx="9">
                  <c:v>8</c:v>
                </c:pt>
                <c:pt idx="10">
                  <c:v>8</c:v>
                </c:pt>
                <c:pt idx="11">
                  <c:v>11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40-DB43-84C6-38B18495F061}"/>
            </c:ext>
          </c:extLst>
        </c:ser>
        <c:ser>
          <c:idx val="9"/>
          <c:order val="9"/>
          <c:tx>
            <c:strRef>
              <c:f>'Active and Total Allocations'!$K$2</c:f>
              <c:strCache>
                <c:ptCount val="1"/>
                <c:pt idx="0">
                  <c:v>Jun-22</c:v>
                </c:pt>
              </c:strCache>
            </c:strRef>
          </c:tx>
          <c:invertIfNegative val="0"/>
          <c:cat>
            <c:strRef>
              <c:f>'Active and Total Allocations'!$A$4:$A$16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'Active and Total Allocations'!$K$4:$K$16</c:f>
              <c:numCache>
                <c:formatCode>General</c:formatCode>
                <c:ptCount val="13"/>
                <c:pt idx="0">
                  <c:v>16</c:v>
                </c:pt>
                <c:pt idx="1">
                  <c:v>39</c:v>
                </c:pt>
                <c:pt idx="2">
                  <c:v>7</c:v>
                </c:pt>
                <c:pt idx="3">
                  <c:v>1</c:v>
                </c:pt>
                <c:pt idx="4">
                  <c:v>10</c:v>
                </c:pt>
                <c:pt idx="5">
                  <c:v>17</c:v>
                </c:pt>
                <c:pt idx="6">
                  <c:v>0</c:v>
                </c:pt>
                <c:pt idx="7">
                  <c:v>17</c:v>
                </c:pt>
                <c:pt idx="8">
                  <c:v>10</c:v>
                </c:pt>
                <c:pt idx="9">
                  <c:v>7</c:v>
                </c:pt>
                <c:pt idx="10">
                  <c:v>8</c:v>
                </c:pt>
                <c:pt idx="11">
                  <c:v>14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14-2645-8337-CE483DE3BD50}"/>
            </c:ext>
          </c:extLst>
        </c:ser>
        <c:ser>
          <c:idx val="10"/>
          <c:order val="10"/>
          <c:tx>
            <c:strRef>
              <c:f>'Active and Total Allocations'!$L$2</c:f>
              <c:strCache>
                <c:ptCount val="1"/>
                <c:pt idx="0">
                  <c:v>Jul-22</c:v>
                </c:pt>
              </c:strCache>
            </c:strRef>
          </c:tx>
          <c:invertIfNegative val="0"/>
          <c:cat>
            <c:strRef>
              <c:f>'Active and Total Allocations'!$A$4:$A$16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'Active and Total Allocations'!$L$4:$L$16</c:f>
              <c:numCache>
                <c:formatCode>General</c:formatCode>
                <c:ptCount val="13"/>
                <c:pt idx="0">
                  <c:v>17</c:v>
                </c:pt>
                <c:pt idx="1">
                  <c:v>32</c:v>
                </c:pt>
                <c:pt idx="2">
                  <c:v>7</c:v>
                </c:pt>
                <c:pt idx="3">
                  <c:v>1</c:v>
                </c:pt>
                <c:pt idx="4">
                  <c:v>8</c:v>
                </c:pt>
                <c:pt idx="5">
                  <c:v>18</c:v>
                </c:pt>
                <c:pt idx="6">
                  <c:v>0</c:v>
                </c:pt>
                <c:pt idx="7">
                  <c:v>21</c:v>
                </c:pt>
                <c:pt idx="8">
                  <c:v>11</c:v>
                </c:pt>
                <c:pt idx="9">
                  <c:v>4</c:v>
                </c:pt>
                <c:pt idx="10">
                  <c:v>7</c:v>
                </c:pt>
                <c:pt idx="11">
                  <c:v>8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D9-924E-AD27-2AB12101B872}"/>
            </c:ext>
          </c:extLst>
        </c:ser>
        <c:ser>
          <c:idx val="11"/>
          <c:order val="11"/>
          <c:tx>
            <c:strRef>
              <c:f>'Active and Total Allocations'!$M$2</c:f>
              <c:strCache>
                <c:ptCount val="1"/>
                <c:pt idx="0">
                  <c:v>Aug-22</c:v>
                </c:pt>
              </c:strCache>
            </c:strRef>
          </c:tx>
          <c:invertIfNegative val="0"/>
          <c:cat>
            <c:strRef>
              <c:f>'Active and Total Allocations'!$A$4:$A$16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'Active and Total Allocations'!$M$4:$M$16</c:f>
              <c:numCache>
                <c:formatCode>General</c:formatCode>
                <c:ptCount val="13"/>
                <c:pt idx="0">
                  <c:v>17</c:v>
                </c:pt>
                <c:pt idx="1">
                  <c:v>34</c:v>
                </c:pt>
                <c:pt idx="2">
                  <c:v>11</c:v>
                </c:pt>
                <c:pt idx="3">
                  <c:v>1</c:v>
                </c:pt>
                <c:pt idx="4">
                  <c:v>9</c:v>
                </c:pt>
                <c:pt idx="5">
                  <c:v>19</c:v>
                </c:pt>
                <c:pt idx="6">
                  <c:v>0</c:v>
                </c:pt>
                <c:pt idx="7">
                  <c:v>14</c:v>
                </c:pt>
                <c:pt idx="8">
                  <c:v>8</c:v>
                </c:pt>
                <c:pt idx="9">
                  <c:v>5</c:v>
                </c:pt>
                <c:pt idx="10">
                  <c:v>9</c:v>
                </c:pt>
                <c:pt idx="11">
                  <c:v>10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92-9742-9462-55DFEDD6F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60001"/>
        <c:axId val="50060002"/>
      </c:barChart>
      <c:catAx>
        <c:axId val="5006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 sz="1300" baseline="0"/>
            </a:pPr>
            <a:endParaRPr lang="en-US"/>
          </a:p>
        </c:txPr>
        <c:crossAx val="50060002"/>
        <c:crosses val="autoZero"/>
        <c:auto val="1"/>
        <c:lblAlgn val="ctr"/>
        <c:lblOffset val="100"/>
        <c:noMultiLvlLbl val="0"/>
      </c:catAx>
      <c:valAx>
        <c:axId val="5006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300" baseline="0"/>
            </a:pPr>
            <a:endParaRPr lang="en-US"/>
          </a:p>
        </c:txPr>
        <c:crossAx val="50060001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752034395282185"/>
          <c:y val="4.8372156605424328E-2"/>
          <c:w val="0.1269207327117583"/>
          <c:h val="0.95162784339457562"/>
        </c:manualLayout>
      </c:layout>
      <c:overlay val="0"/>
      <c:txPr>
        <a:bodyPr/>
        <a:lstStyle/>
        <a:p>
          <a:pPr>
            <a:defRPr sz="130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Total Allocations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'Active and Total Allocations'!$B$2</c:f>
              <c:strCache>
                <c:ptCount val="1"/>
                <c:pt idx="0">
                  <c:v>Sep-21</c:v>
                </c:pt>
              </c:strCache>
            </c:strRef>
          </c:tx>
          <c:invertIfNegative val="0"/>
          <c:cat>
            <c:strRef>
              <c:f>'Active and Total Allocations'!$A$24:$A$36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'Active and Total Allocations'!$B$24:$B$36</c:f>
              <c:numCache>
                <c:formatCode>General</c:formatCode>
                <c:ptCount val="13"/>
                <c:pt idx="0">
                  <c:v>59</c:v>
                </c:pt>
                <c:pt idx="1">
                  <c:v>80</c:v>
                </c:pt>
                <c:pt idx="2">
                  <c:v>22</c:v>
                </c:pt>
                <c:pt idx="3">
                  <c:v>4</c:v>
                </c:pt>
                <c:pt idx="4">
                  <c:v>29</c:v>
                </c:pt>
                <c:pt idx="5">
                  <c:v>34</c:v>
                </c:pt>
                <c:pt idx="6">
                  <c:v>2</c:v>
                </c:pt>
                <c:pt idx="7">
                  <c:v>71</c:v>
                </c:pt>
                <c:pt idx="8">
                  <c:v>20</c:v>
                </c:pt>
                <c:pt idx="9">
                  <c:v>17</c:v>
                </c:pt>
                <c:pt idx="10">
                  <c:v>34</c:v>
                </c:pt>
                <c:pt idx="11">
                  <c:v>47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5-A34D-9D64-4D208512CC6A}"/>
            </c:ext>
          </c:extLst>
        </c:ser>
        <c:ser>
          <c:idx val="1"/>
          <c:order val="1"/>
          <c:tx>
            <c:strRef>
              <c:f>'Active and Total Allocations'!$C$2</c:f>
              <c:strCache>
                <c:ptCount val="1"/>
                <c:pt idx="0">
                  <c:v>Oct-21</c:v>
                </c:pt>
              </c:strCache>
            </c:strRef>
          </c:tx>
          <c:invertIfNegative val="0"/>
          <c:cat>
            <c:strRef>
              <c:f>'Active and Total Allocations'!$A$24:$A$36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'Active and Total Allocations'!$C$24:$C$36</c:f>
              <c:numCache>
                <c:formatCode>General</c:formatCode>
                <c:ptCount val="13"/>
                <c:pt idx="0">
                  <c:v>53</c:v>
                </c:pt>
                <c:pt idx="1">
                  <c:v>72</c:v>
                </c:pt>
                <c:pt idx="2">
                  <c:v>20</c:v>
                </c:pt>
                <c:pt idx="3">
                  <c:v>4</c:v>
                </c:pt>
                <c:pt idx="4">
                  <c:v>25</c:v>
                </c:pt>
                <c:pt idx="5">
                  <c:v>33</c:v>
                </c:pt>
                <c:pt idx="6">
                  <c:v>2</c:v>
                </c:pt>
                <c:pt idx="7">
                  <c:v>55</c:v>
                </c:pt>
                <c:pt idx="8">
                  <c:v>19</c:v>
                </c:pt>
                <c:pt idx="9">
                  <c:v>13</c:v>
                </c:pt>
                <c:pt idx="10">
                  <c:v>27</c:v>
                </c:pt>
                <c:pt idx="11">
                  <c:v>42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73-DE4E-BEA5-0C9DE2FF6FF9}"/>
            </c:ext>
          </c:extLst>
        </c:ser>
        <c:ser>
          <c:idx val="2"/>
          <c:order val="2"/>
          <c:tx>
            <c:strRef>
              <c:f>'Active and Total Allocations'!$D$2</c:f>
              <c:strCache>
                <c:ptCount val="1"/>
                <c:pt idx="0">
                  <c:v>Nov-21</c:v>
                </c:pt>
              </c:strCache>
            </c:strRef>
          </c:tx>
          <c:invertIfNegative val="0"/>
          <c:cat>
            <c:strRef>
              <c:f>'Active and Total Allocations'!$A$24:$A$36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'Active and Total Allocations'!$D$24:$D$36</c:f>
              <c:numCache>
                <c:formatCode>General</c:formatCode>
                <c:ptCount val="13"/>
                <c:pt idx="0">
                  <c:v>54</c:v>
                </c:pt>
                <c:pt idx="1">
                  <c:v>82</c:v>
                </c:pt>
                <c:pt idx="2">
                  <c:v>23</c:v>
                </c:pt>
                <c:pt idx="3">
                  <c:v>4</c:v>
                </c:pt>
                <c:pt idx="4">
                  <c:v>25</c:v>
                </c:pt>
                <c:pt idx="5">
                  <c:v>34</c:v>
                </c:pt>
                <c:pt idx="6">
                  <c:v>4</c:v>
                </c:pt>
                <c:pt idx="7">
                  <c:v>60</c:v>
                </c:pt>
                <c:pt idx="8">
                  <c:v>19</c:v>
                </c:pt>
                <c:pt idx="9">
                  <c:v>14</c:v>
                </c:pt>
                <c:pt idx="10">
                  <c:v>34</c:v>
                </c:pt>
                <c:pt idx="11">
                  <c:v>43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43-5945-8323-19B54E22EC4C}"/>
            </c:ext>
          </c:extLst>
        </c:ser>
        <c:ser>
          <c:idx val="3"/>
          <c:order val="3"/>
          <c:tx>
            <c:strRef>
              <c:f>'Active and Total Allocations'!$E$2</c:f>
              <c:strCache>
                <c:ptCount val="1"/>
                <c:pt idx="0">
                  <c:v>Dec-21</c:v>
                </c:pt>
              </c:strCache>
            </c:strRef>
          </c:tx>
          <c:invertIfNegative val="0"/>
          <c:cat>
            <c:strRef>
              <c:f>'Active and Total Allocations'!$A$24:$A$36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'Active and Total Allocations'!$E$24:$E$36</c:f>
              <c:numCache>
                <c:formatCode>General</c:formatCode>
                <c:ptCount val="13"/>
                <c:pt idx="0">
                  <c:v>75</c:v>
                </c:pt>
                <c:pt idx="1">
                  <c:v>116</c:v>
                </c:pt>
                <c:pt idx="2">
                  <c:v>36</c:v>
                </c:pt>
                <c:pt idx="3">
                  <c:v>5</c:v>
                </c:pt>
                <c:pt idx="4">
                  <c:v>36</c:v>
                </c:pt>
                <c:pt idx="5">
                  <c:v>40</c:v>
                </c:pt>
                <c:pt idx="6">
                  <c:v>4</c:v>
                </c:pt>
                <c:pt idx="7">
                  <c:v>86</c:v>
                </c:pt>
                <c:pt idx="8">
                  <c:v>26</c:v>
                </c:pt>
                <c:pt idx="9">
                  <c:v>21</c:v>
                </c:pt>
                <c:pt idx="10">
                  <c:v>48</c:v>
                </c:pt>
                <c:pt idx="11">
                  <c:v>70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DC-FB4A-A6DC-52BB8E5ECF53}"/>
            </c:ext>
          </c:extLst>
        </c:ser>
        <c:ser>
          <c:idx val="4"/>
          <c:order val="4"/>
          <c:tx>
            <c:strRef>
              <c:f>'Active and Total Allocations'!$F$2</c:f>
              <c:strCache>
                <c:ptCount val="1"/>
                <c:pt idx="0">
                  <c:v>Jan-22</c:v>
                </c:pt>
              </c:strCache>
            </c:strRef>
          </c:tx>
          <c:invertIfNegative val="0"/>
          <c:cat>
            <c:strRef>
              <c:f>'Active and Total Allocations'!$A$24:$A$36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'Active and Total Allocations'!$F$24:$F$36</c:f>
              <c:numCache>
                <c:formatCode>General</c:formatCode>
                <c:ptCount val="13"/>
                <c:pt idx="0">
                  <c:v>79</c:v>
                </c:pt>
                <c:pt idx="1">
                  <c:v>118</c:v>
                </c:pt>
                <c:pt idx="2">
                  <c:v>40</c:v>
                </c:pt>
                <c:pt idx="3">
                  <c:v>5</c:v>
                </c:pt>
                <c:pt idx="4">
                  <c:v>40</c:v>
                </c:pt>
                <c:pt idx="5">
                  <c:v>38</c:v>
                </c:pt>
                <c:pt idx="6">
                  <c:v>5</c:v>
                </c:pt>
                <c:pt idx="7">
                  <c:v>82</c:v>
                </c:pt>
                <c:pt idx="8">
                  <c:v>24</c:v>
                </c:pt>
                <c:pt idx="9">
                  <c:v>22</c:v>
                </c:pt>
                <c:pt idx="10">
                  <c:v>55</c:v>
                </c:pt>
                <c:pt idx="11">
                  <c:v>76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10-6044-930B-9479220DF01B}"/>
            </c:ext>
          </c:extLst>
        </c:ser>
        <c:ser>
          <c:idx val="5"/>
          <c:order val="5"/>
          <c:tx>
            <c:strRef>
              <c:f>'Active and Total Allocations'!$G$2</c:f>
              <c:strCache>
                <c:ptCount val="1"/>
                <c:pt idx="0">
                  <c:v>Feb-22</c:v>
                </c:pt>
              </c:strCache>
            </c:strRef>
          </c:tx>
          <c:invertIfNegative val="0"/>
          <c:cat>
            <c:strRef>
              <c:f>'Active and Total Allocations'!$A$24:$A$36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'Active and Total Allocations'!$G$24:$G$36</c:f>
              <c:numCache>
                <c:formatCode>General</c:formatCode>
                <c:ptCount val="13"/>
                <c:pt idx="0">
                  <c:v>68</c:v>
                </c:pt>
                <c:pt idx="1">
                  <c:v>87</c:v>
                </c:pt>
                <c:pt idx="2">
                  <c:v>29</c:v>
                </c:pt>
                <c:pt idx="3">
                  <c:v>4</c:v>
                </c:pt>
                <c:pt idx="4">
                  <c:v>32</c:v>
                </c:pt>
                <c:pt idx="5">
                  <c:v>35</c:v>
                </c:pt>
                <c:pt idx="6">
                  <c:v>5</c:v>
                </c:pt>
                <c:pt idx="7">
                  <c:v>63</c:v>
                </c:pt>
                <c:pt idx="8">
                  <c:v>21</c:v>
                </c:pt>
                <c:pt idx="9">
                  <c:v>16</c:v>
                </c:pt>
                <c:pt idx="10">
                  <c:v>40</c:v>
                </c:pt>
                <c:pt idx="11">
                  <c:v>55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C4-7B4D-9A47-C19869F97440}"/>
            </c:ext>
          </c:extLst>
        </c:ser>
        <c:ser>
          <c:idx val="6"/>
          <c:order val="6"/>
          <c:tx>
            <c:strRef>
              <c:f>'Active and Total Allocations'!$H$2</c:f>
              <c:strCache>
                <c:ptCount val="1"/>
                <c:pt idx="0">
                  <c:v>Mar-22</c:v>
                </c:pt>
              </c:strCache>
            </c:strRef>
          </c:tx>
          <c:invertIfNegative val="0"/>
          <c:cat>
            <c:strRef>
              <c:f>'Active and Total Allocations'!$A$24:$A$36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'Active and Total Allocations'!$H$24:$H$36</c:f>
              <c:numCache>
                <c:formatCode>General</c:formatCode>
                <c:ptCount val="13"/>
                <c:pt idx="0">
                  <c:v>72</c:v>
                </c:pt>
                <c:pt idx="1">
                  <c:v>92</c:v>
                </c:pt>
                <c:pt idx="2">
                  <c:v>30</c:v>
                </c:pt>
                <c:pt idx="3">
                  <c:v>5</c:v>
                </c:pt>
                <c:pt idx="4">
                  <c:v>33</c:v>
                </c:pt>
                <c:pt idx="5">
                  <c:v>38</c:v>
                </c:pt>
                <c:pt idx="6">
                  <c:v>5</c:v>
                </c:pt>
                <c:pt idx="7">
                  <c:v>66</c:v>
                </c:pt>
                <c:pt idx="8">
                  <c:v>22</c:v>
                </c:pt>
                <c:pt idx="9">
                  <c:v>16</c:v>
                </c:pt>
                <c:pt idx="10">
                  <c:v>42</c:v>
                </c:pt>
                <c:pt idx="11">
                  <c:v>56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49-514C-B128-D23265591F06}"/>
            </c:ext>
          </c:extLst>
        </c:ser>
        <c:ser>
          <c:idx val="7"/>
          <c:order val="7"/>
          <c:tx>
            <c:strRef>
              <c:f>'Active and Total Allocations'!$I$2</c:f>
              <c:strCache>
                <c:ptCount val="1"/>
                <c:pt idx="0">
                  <c:v>Apr-22</c:v>
                </c:pt>
              </c:strCache>
            </c:strRef>
          </c:tx>
          <c:invertIfNegative val="0"/>
          <c:cat>
            <c:strRef>
              <c:f>'Active and Total Allocations'!$A$24:$A$36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'Active and Total Allocations'!$I$24:$I$36</c:f>
              <c:numCache>
                <c:formatCode>General</c:formatCode>
                <c:ptCount val="13"/>
                <c:pt idx="0">
                  <c:v>52</c:v>
                </c:pt>
                <c:pt idx="1">
                  <c:v>70</c:v>
                </c:pt>
                <c:pt idx="2">
                  <c:v>20</c:v>
                </c:pt>
                <c:pt idx="3">
                  <c:v>5</c:v>
                </c:pt>
                <c:pt idx="4">
                  <c:v>27</c:v>
                </c:pt>
                <c:pt idx="5">
                  <c:v>29</c:v>
                </c:pt>
                <c:pt idx="6">
                  <c:v>2</c:v>
                </c:pt>
                <c:pt idx="7">
                  <c:v>48</c:v>
                </c:pt>
                <c:pt idx="8">
                  <c:v>17</c:v>
                </c:pt>
                <c:pt idx="9">
                  <c:v>13</c:v>
                </c:pt>
                <c:pt idx="10">
                  <c:v>27</c:v>
                </c:pt>
                <c:pt idx="11">
                  <c:v>39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19-B645-A67F-EFAFD34BF252}"/>
            </c:ext>
          </c:extLst>
        </c:ser>
        <c:ser>
          <c:idx val="8"/>
          <c:order val="8"/>
          <c:tx>
            <c:strRef>
              <c:f>'Active and Total Allocations'!$J$2</c:f>
              <c:strCache>
                <c:ptCount val="1"/>
                <c:pt idx="0">
                  <c:v>May-22</c:v>
                </c:pt>
              </c:strCache>
            </c:strRef>
          </c:tx>
          <c:invertIfNegative val="0"/>
          <c:cat>
            <c:strRef>
              <c:f>'Active and Total Allocations'!$A$24:$A$36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'Active and Total Allocations'!$J$24:$J$36</c:f>
              <c:numCache>
                <c:formatCode>General</c:formatCode>
                <c:ptCount val="13"/>
                <c:pt idx="0">
                  <c:v>54</c:v>
                </c:pt>
                <c:pt idx="1">
                  <c:v>72</c:v>
                </c:pt>
                <c:pt idx="2">
                  <c:v>20</c:v>
                </c:pt>
                <c:pt idx="3">
                  <c:v>5</c:v>
                </c:pt>
                <c:pt idx="4">
                  <c:v>29</c:v>
                </c:pt>
                <c:pt idx="5">
                  <c:v>31</c:v>
                </c:pt>
                <c:pt idx="6">
                  <c:v>3</c:v>
                </c:pt>
                <c:pt idx="7">
                  <c:v>50</c:v>
                </c:pt>
                <c:pt idx="8">
                  <c:v>22</c:v>
                </c:pt>
                <c:pt idx="9">
                  <c:v>13</c:v>
                </c:pt>
                <c:pt idx="10">
                  <c:v>30</c:v>
                </c:pt>
                <c:pt idx="11">
                  <c:v>39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44-FF44-B0A3-CEE22B397B00}"/>
            </c:ext>
          </c:extLst>
        </c:ser>
        <c:ser>
          <c:idx val="9"/>
          <c:order val="9"/>
          <c:tx>
            <c:strRef>
              <c:f>'Active and Total Allocations'!$K$2</c:f>
              <c:strCache>
                <c:ptCount val="1"/>
                <c:pt idx="0">
                  <c:v>Jun-22</c:v>
                </c:pt>
              </c:strCache>
            </c:strRef>
          </c:tx>
          <c:invertIfNegative val="0"/>
          <c:cat>
            <c:strRef>
              <c:f>'Active and Total Allocations'!$A$24:$A$36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'Active and Total Allocations'!$K$24:$K$36</c:f>
              <c:numCache>
                <c:formatCode>General</c:formatCode>
                <c:ptCount val="13"/>
                <c:pt idx="0">
                  <c:v>57</c:v>
                </c:pt>
                <c:pt idx="1">
                  <c:v>79</c:v>
                </c:pt>
                <c:pt idx="2">
                  <c:v>22</c:v>
                </c:pt>
                <c:pt idx="3">
                  <c:v>5</c:v>
                </c:pt>
                <c:pt idx="4">
                  <c:v>29</c:v>
                </c:pt>
                <c:pt idx="5">
                  <c:v>31</c:v>
                </c:pt>
                <c:pt idx="6">
                  <c:v>3</c:v>
                </c:pt>
                <c:pt idx="7">
                  <c:v>53</c:v>
                </c:pt>
                <c:pt idx="8">
                  <c:v>25</c:v>
                </c:pt>
                <c:pt idx="9">
                  <c:v>13</c:v>
                </c:pt>
                <c:pt idx="10">
                  <c:v>31</c:v>
                </c:pt>
                <c:pt idx="11">
                  <c:v>39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1C-5A40-B98F-C77AA4D39B5D}"/>
            </c:ext>
          </c:extLst>
        </c:ser>
        <c:ser>
          <c:idx val="10"/>
          <c:order val="10"/>
          <c:tx>
            <c:strRef>
              <c:f>'Active and Total Allocations'!$L$2</c:f>
              <c:strCache>
                <c:ptCount val="1"/>
                <c:pt idx="0">
                  <c:v>Jul-22</c:v>
                </c:pt>
              </c:strCache>
            </c:strRef>
          </c:tx>
          <c:invertIfNegative val="0"/>
          <c:cat>
            <c:strRef>
              <c:f>'Active and Total Allocations'!$A$24:$A$36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'Active and Total Allocations'!$L$24:$L$36</c:f>
              <c:numCache>
                <c:formatCode>General</c:formatCode>
                <c:ptCount val="13"/>
                <c:pt idx="0">
                  <c:v>52</c:v>
                </c:pt>
                <c:pt idx="1">
                  <c:v>67</c:v>
                </c:pt>
                <c:pt idx="2">
                  <c:v>19</c:v>
                </c:pt>
                <c:pt idx="3">
                  <c:v>4</c:v>
                </c:pt>
                <c:pt idx="4">
                  <c:v>23</c:v>
                </c:pt>
                <c:pt idx="5">
                  <c:v>30</c:v>
                </c:pt>
                <c:pt idx="6">
                  <c:v>1</c:v>
                </c:pt>
                <c:pt idx="7">
                  <c:v>42</c:v>
                </c:pt>
                <c:pt idx="8">
                  <c:v>25</c:v>
                </c:pt>
                <c:pt idx="9">
                  <c:v>12</c:v>
                </c:pt>
                <c:pt idx="10">
                  <c:v>24</c:v>
                </c:pt>
                <c:pt idx="11">
                  <c:v>28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3B-4240-BDE5-1BF6A4FF57B0}"/>
            </c:ext>
          </c:extLst>
        </c:ser>
        <c:ser>
          <c:idx val="11"/>
          <c:order val="11"/>
          <c:tx>
            <c:strRef>
              <c:f>'Active and Total Allocations'!$M$2</c:f>
              <c:strCache>
                <c:ptCount val="1"/>
                <c:pt idx="0">
                  <c:v>Aug-22</c:v>
                </c:pt>
              </c:strCache>
            </c:strRef>
          </c:tx>
          <c:invertIfNegative val="0"/>
          <c:cat>
            <c:strRef>
              <c:f>'Active and Total Allocations'!$A$24:$A$36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'Active and Total Allocations'!$M$24:$M$36</c:f>
              <c:numCache>
                <c:formatCode>General</c:formatCode>
                <c:ptCount val="13"/>
                <c:pt idx="0">
                  <c:v>54</c:v>
                </c:pt>
                <c:pt idx="1">
                  <c:v>71</c:v>
                </c:pt>
                <c:pt idx="2">
                  <c:v>23</c:v>
                </c:pt>
                <c:pt idx="3">
                  <c:v>4</c:v>
                </c:pt>
                <c:pt idx="4">
                  <c:v>23</c:v>
                </c:pt>
                <c:pt idx="5">
                  <c:v>30</c:v>
                </c:pt>
                <c:pt idx="6">
                  <c:v>2</c:v>
                </c:pt>
                <c:pt idx="7">
                  <c:v>42</c:v>
                </c:pt>
                <c:pt idx="8">
                  <c:v>25</c:v>
                </c:pt>
                <c:pt idx="9">
                  <c:v>12</c:v>
                </c:pt>
                <c:pt idx="10">
                  <c:v>25</c:v>
                </c:pt>
                <c:pt idx="11">
                  <c:v>30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CE-0B48-BFD0-C07AC7AA5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60001"/>
        <c:axId val="50060002"/>
      </c:barChart>
      <c:catAx>
        <c:axId val="5006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 sz="1300" baseline="0"/>
            </a:pPr>
            <a:endParaRPr lang="en-US"/>
          </a:p>
        </c:txPr>
        <c:crossAx val="50060002"/>
        <c:crosses val="autoZero"/>
        <c:auto val="1"/>
        <c:lblAlgn val="ctr"/>
        <c:lblOffset val="100"/>
        <c:noMultiLvlLbl val="0"/>
      </c:catAx>
      <c:valAx>
        <c:axId val="5006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300" baseline="0"/>
            </a:pPr>
            <a:endParaRPr lang="en-US"/>
          </a:p>
        </c:txPr>
        <c:crossAx val="50060001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961239416202663"/>
          <c:y val="5.8788823272090986E-2"/>
          <c:w val="0.1269207327117583"/>
          <c:h val="0.89122484689413839"/>
        </c:manualLayout>
      </c:layout>
      <c:overlay val="0"/>
      <c:txPr>
        <a:bodyPr/>
        <a:lstStyle/>
        <a:p>
          <a:pPr>
            <a:defRPr sz="130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Cumulative Unique Active Users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'Cumulative Unique Users &amp; Alloc'!$B$2</c:f>
              <c:strCache>
                <c:ptCount val="1"/>
                <c:pt idx="0">
                  <c:v>Sep-21</c:v>
                </c:pt>
              </c:strCache>
            </c:strRef>
          </c:tx>
          <c:invertIfNegative val="0"/>
          <c:cat>
            <c:strRef>
              <c:f>'Cumulative Unique Users &amp; Alloc'!$A$4:$A$16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'Cumulative Unique Users &amp; Alloc'!$B$4:$B$16</c:f>
              <c:numCache>
                <c:formatCode>General</c:formatCode>
                <c:ptCount val="13"/>
                <c:pt idx="0">
                  <c:v>28</c:v>
                </c:pt>
                <c:pt idx="1">
                  <c:v>38</c:v>
                </c:pt>
                <c:pt idx="2">
                  <c:v>7</c:v>
                </c:pt>
                <c:pt idx="3">
                  <c:v>3</c:v>
                </c:pt>
                <c:pt idx="4">
                  <c:v>15</c:v>
                </c:pt>
                <c:pt idx="5">
                  <c:v>23</c:v>
                </c:pt>
                <c:pt idx="6">
                  <c:v>0</c:v>
                </c:pt>
                <c:pt idx="7">
                  <c:v>18</c:v>
                </c:pt>
                <c:pt idx="8">
                  <c:v>3</c:v>
                </c:pt>
                <c:pt idx="9">
                  <c:v>6</c:v>
                </c:pt>
                <c:pt idx="10">
                  <c:v>7</c:v>
                </c:pt>
                <c:pt idx="11">
                  <c:v>14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97-0D4C-BF20-641D1DA4D006}"/>
            </c:ext>
          </c:extLst>
        </c:ser>
        <c:ser>
          <c:idx val="1"/>
          <c:order val="1"/>
          <c:tx>
            <c:strRef>
              <c:f>'Cumulative Unique Users &amp; Alloc'!$C$2</c:f>
              <c:strCache>
                <c:ptCount val="1"/>
                <c:pt idx="0">
                  <c:v>Oct-21</c:v>
                </c:pt>
              </c:strCache>
            </c:strRef>
          </c:tx>
          <c:invertIfNegative val="0"/>
          <c:cat>
            <c:strRef>
              <c:f>'Cumulative Unique Users &amp; Alloc'!$A$4:$A$16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'Cumulative Unique Users &amp; Alloc'!$C$4:$C$16</c:f>
              <c:numCache>
                <c:formatCode>General</c:formatCode>
                <c:ptCount val="13"/>
                <c:pt idx="0">
                  <c:v>34</c:v>
                </c:pt>
                <c:pt idx="1">
                  <c:v>46</c:v>
                </c:pt>
                <c:pt idx="2">
                  <c:v>11</c:v>
                </c:pt>
                <c:pt idx="3">
                  <c:v>3</c:v>
                </c:pt>
                <c:pt idx="4">
                  <c:v>21</c:v>
                </c:pt>
                <c:pt idx="5">
                  <c:v>28</c:v>
                </c:pt>
                <c:pt idx="6">
                  <c:v>1</c:v>
                </c:pt>
                <c:pt idx="7">
                  <c:v>21</c:v>
                </c:pt>
                <c:pt idx="8">
                  <c:v>4</c:v>
                </c:pt>
                <c:pt idx="9">
                  <c:v>7</c:v>
                </c:pt>
                <c:pt idx="10">
                  <c:v>10</c:v>
                </c:pt>
                <c:pt idx="11">
                  <c:v>14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68-4E44-B0FF-7ACDA3BC6E6C}"/>
            </c:ext>
          </c:extLst>
        </c:ser>
        <c:ser>
          <c:idx val="2"/>
          <c:order val="2"/>
          <c:tx>
            <c:strRef>
              <c:f>'Cumulative Unique Users &amp; Alloc'!$D$2</c:f>
              <c:strCache>
                <c:ptCount val="1"/>
                <c:pt idx="0">
                  <c:v>Nov-21</c:v>
                </c:pt>
              </c:strCache>
            </c:strRef>
          </c:tx>
          <c:invertIfNegative val="0"/>
          <c:cat>
            <c:strRef>
              <c:f>'Cumulative Unique Users &amp; Alloc'!$A$4:$A$16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'Cumulative Unique Users &amp; Alloc'!$D$4:$D$16</c:f>
              <c:numCache>
                <c:formatCode>General</c:formatCode>
                <c:ptCount val="13"/>
                <c:pt idx="0">
                  <c:v>53</c:v>
                </c:pt>
                <c:pt idx="1">
                  <c:v>55</c:v>
                </c:pt>
                <c:pt idx="2">
                  <c:v>14</c:v>
                </c:pt>
                <c:pt idx="3">
                  <c:v>7</c:v>
                </c:pt>
                <c:pt idx="4">
                  <c:v>22</c:v>
                </c:pt>
                <c:pt idx="5">
                  <c:v>32</c:v>
                </c:pt>
                <c:pt idx="6">
                  <c:v>2</c:v>
                </c:pt>
                <c:pt idx="7">
                  <c:v>26</c:v>
                </c:pt>
                <c:pt idx="8">
                  <c:v>5</c:v>
                </c:pt>
                <c:pt idx="9">
                  <c:v>7</c:v>
                </c:pt>
                <c:pt idx="10">
                  <c:v>13</c:v>
                </c:pt>
                <c:pt idx="11">
                  <c:v>16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22-E045-8B6B-739273B30889}"/>
            </c:ext>
          </c:extLst>
        </c:ser>
        <c:ser>
          <c:idx val="3"/>
          <c:order val="3"/>
          <c:tx>
            <c:strRef>
              <c:f>'Cumulative Unique Users &amp; Alloc'!$E$2</c:f>
              <c:strCache>
                <c:ptCount val="1"/>
                <c:pt idx="0">
                  <c:v>Dec-21</c:v>
                </c:pt>
              </c:strCache>
            </c:strRef>
          </c:tx>
          <c:invertIfNegative val="0"/>
          <c:cat>
            <c:strRef>
              <c:f>'Cumulative Unique Users &amp; Alloc'!$A$4:$A$16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'Cumulative Unique Users &amp; Alloc'!$E$4:$E$16</c:f>
              <c:numCache>
                <c:formatCode>General</c:formatCode>
                <c:ptCount val="13"/>
                <c:pt idx="0">
                  <c:v>67</c:v>
                </c:pt>
                <c:pt idx="1">
                  <c:v>62</c:v>
                </c:pt>
                <c:pt idx="2">
                  <c:v>16</c:v>
                </c:pt>
                <c:pt idx="3">
                  <c:v>7</c:v>
                </c:pt>
                <c:pt idx="4">
                  <c:v>23</c:v>
                </c:pt>
                <c:pt idx="5">
                  <c:v>35</c:v>
                </c:pt>
                <c:pt idx="6">
                  <c:v>2</c:v>
                </c:pt>
                <c:pt idx="7">
                  <c:v>30</c:v>
                </c:pt>
                <c:pt idx="8">
                  <c:v>6</c:v>
                </c:pt>
                <c:pt idx="9">
                  <c:v>7</c:v>
                </c:pt>
                <c:pt idx="10">
                  <c:v>17</c:v>
                </c:pt>
                <c:pt idx="11">
                  <c:v>17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9B-3446-AF25-BE6443D18359}"/>
            </c:ext>
          </c:extLst>
        </c:ser>
        <c:ser>
          <c:idx val="4"/>
          <c:order val="4"/>
          <c:tx>
            <c:strRef>
              <c:f>'Cumulative Unique Users &amp; Alloc'!$F$2</c:f>
              <c:strCache>
                <c:ptCount val="1"/>
                <c:pt idx="0">
                  <c:v>Jan22</c:v>
                </c:pt>
              </c:strCache>
            </c:strRef>
          </c:tx>
          <c:invertIfNegative val="0"/>
          <c:cat>
            <c:strRef>
              <c:f>'Cumulative Unique Users &amp; Alloc'!$A$4:$A$16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'Cumulative Unique Users &amp; Alloc'!$F$4:$F$16</c:f>
              <c:numCache>
                <c:formatCode>General</c:formatCode>
                <c:ptCount val="13"/>
                <c:pt idx="0">
                  <c:v>72</c:v>
                </c:pt>
                <c:pt idx="1">
                  <c:v>67</c:v>
                </c:pt>
                <c:pt idx="2">
                  <c:v>22</c:v>
                </c:pt>
                <c:pt idx="3">
                  <c:v>8</c:v>
                </c:pt>
                <c:pt idx="4">
                  <c:v>24</c:v>
                </c:pt>
                <c:pt idx="5">
                  <c:v>37</c:v>
                </c:pt>
                <c:pt idx="6">
                  <c:v>2</c:v>
                </c:pt>
                <c:pt idx="7">
                  <c:v>30</c:v>
                </c:pt>
                <c:pt idx="8">
                  <c:v>7</c:v>
                </c:pt>
                <c:pt idx="9">
                  <c:v>8</c:v>
                </c:pt>
                <c:pt idx="10">
                  <c:v>19</c:v>
                </c:pt>
                <c:pt idx="11">
                  <c:v>18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DE-3444-BEDB-9E6B169C8391}"/>
            </c:ext>
          </c:extLst>
        </c:ser>
        <c:ser>
          <c:idx val="5"/>
          <c:order val="5"/>
          <c:tx>
            <c:strRef>
              <c:f>'Cumulative Unique Users &amp; Alloc'!$G$2</c:f>
              <c:strCache>
                <c:ptCount val="1"/>
                <c:pt idx="0">
                  <c:v>Feb-22</c:v>
                </c:pt>
              </c:strCache>
            </c:strRef>
          </c:tx>
          <c:invertIfNegative val="0"/>
          <c:cat>
            <c:strRef>
              <c:f>'Cumulative Unique Users &amp; Alloc'!$A$4:$A$16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'Cumulative Unique Users &amp; Alloc'!$G$4:$G$16</c:f>
              <c:numCache>
                <c:formatCode>General</c:formatCode>
                <c:ptCount val="13"/>
                <c:pt idx="0">
                  <c:v>77</c:v>
                </c:pt>
                <c:pt idx="1">
                  <c:v>77</c:v>
                </c:pt>
                <c:pt idx="2">
                  <c:v>27</c:v>
                </c:pt>
                <c:pt idx="3">
                  <c:v>8</c:v>
                </c:pt>
                <c:pt idx="4">
                  <c:v>38</c:v>
                </c:pt>
                <c:pt idx="5">
                  <c:v>38</c:v>
                </c:pt>
                <c:pt idx="6">
                  <c:v>14</c:v>
                </c:pt>
                <c:pt idx="7">
                  <c:v>34</c:v>
                </c:pt>
                <c:pt idx="8">
                  <c:v>7</c:v>
                </c:pt>
                <c:pt idx="9">
                  <c:v>9</c:v>
                </c:pt>
                <c:pt idx="10">
                  <c:v>21</c:v>
                </c:pt>
                <c:pt idx="11">
                  <c:v>20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62-D64D-B74F-DF5F35CE26CA}"/>
            </c:ext>
          </c:extLst>
        </c:ser>
        <c:ser>
          <c:idx val="6"/>
          <c:order val="6"/>
          <c:tx>
            <c:strRef>
              <c:f>'Cumulative Unique Users &amp; Alloc'!$H$2</c:f>
              <c:strCache>
                <c:ptCount val="1"/>
                <c:pt idx="0">
                  <c:v>Mar-22</c:v>
                </c:pt>
              </c:strCache>
            </c:strRef>
          </c:tx>
          <c:invertIfNegative val="0"/>
          <c:cat>
            <c:strRef>
              <c:f>'Cumulative Unique Users &amp; Alloc'!$A$4:$A$16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'Cumulative Unique Users &amp; Alloc'!$H$4:$H$16</c:f>
              <c:numCache>
                <c:formatCode>General</c:formatCode>
                <c:ptCount val="13"/>
                <c:pt idx="0">
                  <c:v>84</c:v>
                </c:pt>
                <c:pt idx="1">
                  <c:v>87</c:v>
                </c:pt>
                <c:pt idx="2">
                  <c:v>29</c:v>
                </c:pt>
                <c:pt idx="3">
                  <c:v>8</c:v>
                </c:pt>
                <c:pt idx="4">
                  <c:v>44</c:v>
                </c:pt>
                <c:pt idx="5">
                  <c:v>39</c:v>
                </c:pt>
                <c:pt idx="6">
                  <c:v>14</c:v>
                </c:pt>
                <c:pt idx="7">
                  <c:v>48</c:v>
                </c:pt>
                <c:pt idx="8">
                  <c:v>7</c:v>
                </c:pt>
                <c:pt idx="9">
                  <c:v>9</c:v>
                </c:pt>
                <c:pt idx="10">
                  <c:v>28</c:v>
                </c:pt>
                <c:pt idx="11">
                  <c:v>20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29-7B45-BF61-3BFF2C612335}"/>
            </c:ext>
          </c:extLst>
        </c:ser>
        <c:ser>
          <c:idx val="7"/>
          <c:order val="7"/>
          <c:tx>
            <c:strRef>
              <c:f>'Cumulative Unique Users &amp; Alloc'!$I$2</c:f>
              <c:strCache>
                <c:ptCount val="1"/>
                <c:pt idx="0">
                  <c:v>Apr-22</c:v>
                </c:pt>
              </c:strCache>
            </c:strRef>
          </c:tx>
          <c:invertIfNegative val="0"/>
          <c:cat>
            <c:strRef>
              <c:f>'Cumulative Unique Users &amp; Alloc'!$A$4:$A$16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'Cumulative Unique Users &amp; Alloc'!$I$4:$I$16</c:f>
              <c:numCache>
                <c:formatCode>General</c:formatCode>
                <c:ptCount val="13"/>
                <c:pt idx="0">
                  <c:v>110</c:v>
                </c:pt>
                <c:pt idx="1">
                  <c:v>90</c:v>
                </c:pt>
                <c:pt idx="2">
                  <c:v>31</c:v>
                </c:pt>
                <c:pt idx="3">
                  <c:v>8</c:v>
                </c:pt>
                <c:pt idx="4">
                  <c:v>45</c:v>
                </c:pt>
                <c:pt idx="5">
                  <c:v>41</c:v>
                </c:pt>
                <c:pt idx="6">
                  <c:v>14</c:v>
                </c:pt>
                <c:pt idx="7">
                  <c:v>51</c:v>
                </c:pt>
                <c:pt idx="8">
                  <c:v>8</c:v>
                </c:pt>
                <c:pt idx="9">
                  <c:v>9</c:v>
                </c:pt>
                <c:pt idx="10">
                  <c:v>28</c:v>
                </c:pt>
                <c:pt idx="11">
                  <c:v>20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44-E143-B11A-392CAC3E307F}"/>
            </c:ext>
          </c:extLst>
        </c:ser>
        <c:ser>
          <c:idx val="8"/>
          <c:order val="8"/>
          <c:tx>
            <c:strRef>
              <c:f>'Cumulative Unique Users &amp; Alloc'!$J$2</c:f>
              <c:strCache>
                <c:ptCount val="1"/>
                <c:pt idx="0">
                  <c:v>May-22</c:v>
                </c:pt>
              </c:strCache>
            </c:strRef>
          </c:tx>
          <c:invertIfNegative val="0"/>
          <c:cat>
            <c:strRef>
              <c:f>'Cumulative Unique Users &amp; Alloc'!$A$4:$A$16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'Cumulative Unique Users &amp; Alloc'!$J$4:$J$16</c:f>
              <c:numCache>
                <c:formatCode>General</c:formatCode>
                <c:ptCount val="13"/>
                <c:pt idx="0">
                  <c:v>114</c:v>
                </c:pt>
                <c:pt idx="1">
                  <c:v>93</c:v>
                </c:pt>
                <c:pt idx="2">
                  <c:v>34</c:v>
                </c:pt>
                <c:pt idx="3">
                  <c:v>8</c:v>
                </c:pt>
                <c:pt idx="4">
                  <c:v>47</c:v>
                </c:pt>
                <c:pt idx="5">
                  <c:v>41</c:v>
                </c:pt>
                <c:pt idx="6">
                  <c:v>14</c:v>
                </c:pt>
                <c:pt idx="7">
                  <c:v>52</c:v>
                </c:pt>
                <c:pt idx="8">
                  <c:v>12</c:v>
                </c:pt>
                <c:pt idx="9">
                  <c:v>10</c:v>
                </c:pt>
                <c:pt idx="10">
                  <c:v>28</c:v>
                </c:pt>
                <c:pt idx="11">
                  <c:v>21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4E-E849-A57C-D336BAA7B5A2}"/>
            </c:ext>
          </c:extLst>
        </c:ser>
        <c:ser>
          <c:idx val="9"/>
          <c:order val="9"/>
          <c:tx>
            <c:strRef>
              <c:f>'Cumulative Unique Users &amp; Alloc'!$K$2</c:f>
              <c:strCache>
                <c:ptCount val="1"/>
                <c:pt idx="0">
                  <c:v>Jun-22</c:v>
                </c:pt>
              </c:strCache>
            </c:strRef>
          </c:tx>
          <c:invertIfNegative val="0"/>
          <c:cat>
            <c:strRef>
              <c:f>'Cumulative Unique Users &amp; Alloc'!$A$4:$A$16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'Cumulative Unique Users &amp; Alloc'!$K$4:$K$16</c:f>
              <c:numCache>
                <c:formatCode>General</c:formatCode>
                <c:ptCount val="13"/>
                <c:pt idx="0">
                  <c:v>115</c:v>
                </c:pt>
                <c:pt idx="1">
                  <c:v>104</c:v>
                </c:pt>
                <c:pt idx="2">
                  <c:v>35</c:v>
                </c:pt>
                <c:pt idx="3">
                  <c:v>10</c:v>
                </c:pt>
                <c:pt idx="4">
                  <c:v>49</c:v>
                </c:pt>
                <c:pt idx="5">
                  <c:v>41</c:v>
                </c:pt>
                <c:pt idx="6">
                  <c:v>14</c:v>
                </c:pt>
                <c:pt idx="7">
                  <c:v>60</c:v>
                </c:pt>
                <c:pt idx="8">
                  <c:v>15</c:v>
                </c:pt>
                <c:pt idx="9">
                  <c:v>11</c:v>
                </c:pt>
                <c:pt idx="10">
                  <c:v>30</c:v>
                </c:pt>
                <c:pt idx="11">
                  <c:v>21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2E-A74E-8A79-149091128641}"/>
            </c:ext>
          </c:extLst>
        </c:ser>
        <c:ser>
          <c:idx val="10"/>
          <c:order val="10"/>
          <c:tx>
            <c:strRef>
              <c:f>'Cumulative Unique Users &amp; Alloc'!$L$2</c:f>
              <c:strCache>
                <c:ptCount val="1"/>
                <c:pt idx="0">
                  <c:v>Jul-22</c:v>
                </c:pt>
              </c:strCache>
            </c:strRef>
          </c:tx>
          <c:invertIfNegative val="0"/>
          <c:cat>
            <c:strRef>
              <c:f>'Cumulative Unique Users &amp; Alloc'!$A$4:$A$16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'Cumulative Unique Users &amp; Alloc'!$L$4:$L$16</c:f>
              <c:numCache>
                <c:formatCode>General</c:formatCode>
                <c:ptCount val="13"/>
                <c:pt idx="0">
                  <c:v>118</c:v>
                </c:pt>
                <c:pt idx="1">
                  <c:v>111</c:v>
                </c:pt>
                <c:pt idx="2">
                  <c:v>37</c:v>
                </c:pt>
                <c:pt idx="3">
                  <c:v>10</c:v>
                </c:pt>
                <c:pt idx="4">
                  <c:v>50</c:v>
                </c:pt>
                <c:pt idx="5">
                  <c:v>44</c:v>
                </c:pt>
                <c:pt idx="6">
                  <c:v>14</c:v>
                </c:pt>
                <c:pt idx="7">
                  <c:v>61</c:v>
                </c:pt>
                <c:pt idx="8">
                  <c:v>16</c:v>
                </c:pt>
                <c:pt idx="9">
                  <c:v>11</c:v>
                </c:pt>
                <c:pt idx="10">
                  <c:v>31</c:v>
                </c:pt>
                <c:pt idx="11">
                  <c:v>21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E8-7549-9596-BA328B5FDEEB}"/>
            </c:ext>
          </c:extLst>
        </c:ser>
        <c:ser>
          <c:idx val="11"/>
          <c:order val="11"/>
          <c:tx>
            <c:strRef>
              <c:f>'Cumulative Unique Users &amp; Alloc'!$M$2</c:f>
              <c:strCache>
                <c:ptCount val="1"/>
                <c:pt idx="0">
                  <c:v>Aug-22</c:v>
                </c:pt>
              </c:strCache>
            </c:strRef>
          </c:tx>
          <c:invertIfNegative val="0"/>
          <c:cat>
            <c:strRef>
              <c:f>'Cumulative Unique Users &amp; Alloc'!$A$4:$A$16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'Cumulative Unique Users &amp; Alloc'!$M$4:$M$16</c:f>
              <c:numCache>
                <c:formatCode>General</c:formatCode>
                <c:ptCount val="13"/>
                <c:pt idx="0">
                  <c:v>119</c:v>
                </c:pt>
                <c:pt idx="1">
                  <c:v>112</c:v>
                </c:pt>
                <c:pt idx="2">
                  <c:v>39</c:v>
                </c:pt>
                <c:pt idx="3">
                  <c:v>11</c:v>
                </c:pt>
                <c:pt idx="4">
                  <c:v>50</c:v>
                </c:pt>
                <c:pt idx="5">
                  <c:v>45</c:v>
                </c:pt>
                <c:pt idx="6">
                  <c:v>14</c:v>
                </c:pt>
                <c:pt idx="7">
                  <c:v>61</c:v>
                </c:pt>
                <c:pt idx="8">
                  <c:v>18</c:v>
                </c:pt>
                <c:pt idx="9">
                  <c:v>10</c:v>
                </c:pt>
                <c:pt idx="10">
                  <c:v>33</c:v>
                </c:pt>
                <c:pt idx="11">
                  <c:v>26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67-4643-BE4B-881A20C3A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60001"/>
        <c:axId val="50060002"/>
      </c:barChart>
      <c:catAx>
        <c:axId val="5006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 sz="1300" baseline="0"/>
            </a:pPr>
            <a:endParaRPr lang="en-US"/>
          </a:p>
        </c:txPr>
        <c:crossAx val="50060002"/>
        <c:crosses val="autoZero"/>
        <c:auto val="1"/>
        <c:lblAlgn val="ctr"/>
        <c:lblOffset val="100"/>
        <c:noMultiLvlLbl val="0"/>
      </c:catAx>
      <c:valAx>
        <c:axId val="5006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300" baseline="0"/>
            </a:pPr>
            <a:endParaRPr lang="en-US"/>
          </a:p>
        </c:txPr>
        <c:crossAx val="50060001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961239416202663"/>
          <c:y val="3.7955489938757657E-2"/>
          <c:w val="0.1269207327117583"/>
          <c:h val="0.96204451006124236"/>
        </c:manualLayout>
      </c:layout>
      <c:overlay val="0"/>
      <c:txPr>
        <a:bodyPr/>
        <a:lstStyle/>
        <a:p>
          <a:pPr>
            <a:defRPr sz="130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Cumulative Unique Active Allocations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'Cumulative Unique Users &amp; Alloc'!$B$2</c:f>
              <c:strCache>
                <c:ptCount val="1"/>
                <c:pt idx="0">
                  <c:v>Sep-21</c:v>
                </c:pt>
              </c:strCache>
            </c:strRef>
          </c:tx>
          <c:invertIfNegative val="0"/>
          <c:cat>
            <c:strRef>
              <c:f>'Cumulative Unique Users &amp; Alloc'!$A$24:$A$36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'Cumulative Unique Users &amp; Alloc'!$B$24:$B$36</c:f>
              <c:numCache>
                <c:formatCode>General</c:formatCode>
                <c:ptCount val="13"/>
                <c:pt idx="0">
                  <c:v>16</c:v>
                </c:pt>
                <c:pt idx="1">
                  <c:v>28</c:v>
                </c:pt>
                <c:pt idx="2">
                  <c:v>5</c:v>
                </c:pt>
                <c:pt idx="3">
                  <c:v>2</c:v>
                </c:pt>
                <c:pt idx="4">
                  <c:v>9</c:v>
                </c:pt>
                <c:pt idx="5">
                  <c:v>17</c:v>
                </c:pt>
                <c:pt idx="6">
                  <c:v>0</c:v>
                </c:pt>
                <c:pt idx="7">
                  <c:v>16</c:v>
                </c:pt>
                <c:pt idx="8">
                  <c:v>4</c:v>
                </c:pt>
                <c:pt idx="9">
                  <c:v>6</c:v>
                </c:pt>
                <c:pt idx="10">
                  <c:v>9</c:v>
                </c:pt>
                <c:pt idx="11">
                  <c:v>13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91-D84D-8C62-BD501545E06D}"/>
            </c:ext>
          </c:extLst>
        </c:ser>
        <c:ser>
          <c:idx val="1"/>
          <c:order val="1"/>
          <c:tx>
            <c:strRef>
              <c:f>'Cumulative Unique Users &amp; Alloc'!$C$2</c:f>
              <c:strCache>
                <c:ptCount val="1"/>
                <c:pt idx="0">
                  <c:v>Oct-21</c:v>
                </c:pt>
              </c:strCache>
            </c:strRef>
          </c:tx>
          <c:invertIfNegative val="0"/>
          <c:cat>
            <c:strRef>
              <c:f>'Cumulative Unique Users &amp; Alloc'!$A$24:$A$36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'Cumulative Unique Users &amp; Alloc'!$C$24:$C$36</c:f>
              <c:numCache>
                <c:formatCode>General</c:formatCode>
                <c:ptCount val="13"/>
                <c:pt idx="0">
                  <c:v>22</c:v>
                </c:pt>
                <c:pt idx="1">
                  <c:v>32</c:v>
                </c:pt>
                <c:pt idx="2">
                  <c:v>7</c:v>
                </c:pt>
                <c:pt idx="3">
                  <c:v>2</c:v>
                </c:pt>
                <c:pt idx="4">
                  <c:v>12</c:v>
                </c:pt>
                <c:pt idx="5">
                  <c:v>20</c:v>
                </c:pt>
                <c:pt idx="6">
                  <c:v>1</c:v>
                </c:pt>
                <c:pt idx="7">
                  <c:v>19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14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98-0E45-8FA6-948773ACCDB8}"/>
            </c:ext>
          </c:extLst>
        </c:ser>
        <c:ser>
          <c:idx val="2"/>
          <c:order val="2"/>
          <c:tx>
            <c:strRef>
              <c:f>'Cumulative Unique Users &amp; Alloc'!$D$2</c:f>
              <c:strCache>
                <c:ptCount val="1"/>
                <c:pt idx="0">
                  <c:v>Nov-21</c:v>
                </c:pt>
              </c:strCache>
            </c:strRef>
          </c:tx>
          <c:invertIfNegative val="0"/>
          <c:cat>
            <c:strRef>
              <c:f>'Cumulative Unique Users &amp; Alloc'!$A$24:$A$36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'Cumulative Unique Users &amp; Alloc'!$D$24:$D$36</c:f>
              <c:numCache>
                <c:formatCode>General</c:formatCode>
                <c:ptCount val="13"/>
                <c:pt idx="0">
                  <c:v>24</c:v>
                </c:pt>
                <c:pt idx="1">
                  <c:v>36</c:v>
                </c:pt>
                <c:pt idx="2">
                  <c:v>9</c:v>
                </c:pt>
                <c:pt idx="3">
                  <c:v>2</c:v>
                </c:pt>
                <c:pt idx="4">
                  <c:v>12</c:v>
                </c:pt>
                <c:pt idx="5">
                  <c:v>20</c:v>
                </c:pt>
                <c:pt idx="6">
                  <c:v>1</c:v>
                </c:pt>
                <c:pt idx="7">
                  <c:v>24</c:v>
                </c:pt>
                <c:pt idx="8">
                  <c:v>5</c:v>
                </c:pt>
                <c:pt idx="9">
                  <c:v>7</c:v>
                </c:pt>
                <c:pt idx="10">
                  <c:v>13</c:v>
                </c:pt>
                <c:pt idx="11">
                  <c:v>17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CA-9143-BEF4-B03A3DADF172}"/>
            </c:ext>
          </c:extLst>
        </c:ser>
        <c:ser>
          <c:idx val="3"/>
          <c:order val="3"/>
          <c:tx>
            <c:strRef>
              <c:f>'Cumulative Unique Users &amp; Alloc'!$E$2</c:f>
              <c:strCache>
                <c:ptCount val="1"/>
                <c:pt idx="0">
                  <c:v>Dec-21</c:v>
                </c:pt>
              </c:strCache>
            </c:strRef>
          </c:tx>
          <c:invertIfNegative val="0"/>
          <c:cat>
            <c:strRef>
              <c:f>'Cumulative Unique Users &amp; Alloc'!$A$24:$A$36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'Cumulative Unique Users &amp; Alloc'!$E$24:$E$36</c:f>
              <c:numCache>
                <c:formatCode>General</c:formatCode>
                <c:ptCount val="13"/>
                <c:pt idx="0">
                  <c:v>26</c:v>
                </c:pt>
                <c:pt idx="1">
                  <c:v>45</c:v>
                </c:pt>
                <c:pt idx="2">
                  <c:v>10</c:v>
                </c:pt>
                <c:pt idx="3">
                  <c:v>3</c:v>
                </c:pt>
                <c:pt idx="4">
                  <c:v>14</c:v>
                </c:pt>
                <c:pt idx="5">
                  <c:v>22</c:v>
                </c:pt>
                <c:pt idx="6">
                  <c:v>1</c:v>
                </c:pt>
                <c:pt idx="7">
                  <c:v>28</c:v>
                </c:pt>
                <c:pt idx="8">
                  <c:v>6</c:v>
                </c:pt>
                <c:pt idx="9">
                  <c:v>7</c:v>
                </c:pt>
                <c:pt idx="10">
                  <c:v>13</c:v>
                </c:pt>
                <c:pt idx="11">
                  <c:v>19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65-4B4D-90DD-8439200D9749}"/>
            </c:ext>
          </c:extLst>
        </c:ser>
        <c:ser>
          <c:idx val="4"/>
          <c:order val="4"/>
          <c:tx>
            <c:strRef>
              <c:f>'Cumulative Unique Users &amp; Alloc'!$F$2</c:f>
              <c:strCache>
                <c:ptCount val="1"/>
                <c:pt idx="0">
                  <c:v>Jan22</c:v>
                </c:pt>
              </c:strCache>
            </c:strRef>
          </c:tx>
          <c:invertIfNegative val="0"/>
          <c:cat>
            <c:strRef>
              <c:f>'Cumulative Unique Users &amp; Alloc'!$A$24:$A$36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'Cumulative Unique Users &amp; Alloc'!$F$24:$F$36</c:f>
              <c:numCache>
                <c:formatCode>General</c:formatCode>
                <c:ptCount val="13"/>
                <c:pt idx="0">
                  <c:v>33</c:v>
                </c:pt>
                <c:pt idx="1">
                  <c:v>57</c:v>
                </c:pt>
                <c:pt idx="2">
                  <c:v>14</c:v>
                </c:pt>
                <c:pt idx="3">
                  <c:v>4</c:v>
                </c:pt>
                <c:pt idx="4">
                  <c:v>20</c:v>
                </c:pt>
                <c:pt idx="5">
                  <c:v>24</c:v>
                </c:pt>
                <c:pt idx="6">
                  <c:v>2</c:v>
                </c:pt>
                <c:pt idx="7">
                  <c:v>37</c:v>
                </c:pt>
                <c:pt idx="8">
                  <c:v>9</c:v>
                </c:pt>
                <c:pt idx="9">
                  <c:v>9</c:v>
                </c:pt>
                <c:pt idx="10">
                  <c:v>18</c:v>
                </c:pt>
                <c:pt idx="11">
                  <c:v>23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C-2B46-9840-4D090A7EE857}"/>
            </c:ext>
          </c:extLst>
        </c:ser>
        <c:ser>
          <c:idx val="5"/>
          <c:order val="5"/>
          <c:tx>
            <c:strRef>
              <c:f>'Cumulative Unique Users &amp; Alloc'!$G$2</c:f>
              <c:strCache>
                <c:ptCount val="1"/>
                <c:pt idx="0">
                  <c:v>Feb-22</c:v>
                </c:pt>
              </c:strCache>
            </c:strRef>
          </c:tx>
          <c:invertIfNegative val="0"/>
          <c:cat>
            <c:strRef>
              <c:f>'Cumulative Unique Users &amp; Alloc'!$A$24:$A$36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'Cumulative Unique Users &amp; Alloc'!$G$24:$G$36</c:f>
              <c:numCache>
                <c:formatCode>General</c:formatCode>
                <c:ptCount val="13"/>
                <c:pt idx="0">
                  <c:v>35</c:v>
                </c:pt>
                <c:pt idx="1">
                  <c:v>67</c:v>
                </c:pt>
                <c:pt idx="2">
                  <c:v>20</c:v>
                </c:pt>
                <c:pt idx="3">
                  <c:v>4</c:v>
                </c:pt>
                <c:pt idx="4">
                  <c:v>22</c:v>
                </c:pt>
                <c:pt idx="5">
                  <c:v>27</c:v>
                </c:pt>
                <c:pt idx="6">
                  <c:v>3</c:v>
                </c:pt>
                <c:pt idx="7">
                  <c:v>43</c:v>
                </c:pt>
                <c:pt idx="8">
                  <c:v>11</c:v>
                </c:pt>
                <c:pt idx="9">
                  <c:v>10</c:v>
                </c:pt>
                <c:pt idx="10">
                  <c:v>22</c:v>
                </c:pt>
                <c:pt idx="11">
                  <c:v>25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91-DF47-83D3-4BB1673C867E}"/>
            </c:ext>
          </c:extLst>
        </c:ser>
        <c:ser>
          <c:idx val="6"/>
          <c:order val="6"/>
          <c:tx>
            <c:strRef>
              <c:f>'Cumulative Unique Users &amp; Alloc'!$H$2</c:f>
              <c:strCache>
                <c:ptCount val="1"/>
                <c:pt idx="0">
                  <c:v>Mar-22</c:v>
                </c:pt>
              </c:strCache>
            </c:strRef>
          </c:tx>
          <c:invertIfNegative val="0"/>
          <c:cat>
            <c:strRef>
              <c:f>'Cumulative Unique Users &amp; Alloc'!$A$24:$A$36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'Cumulative Unique Users &amp; Alloc'!$H$24:$H$36</c:f>
              <c:numCache>
                <c:formatCode>General</c:formatCode>
                <c:ptCount val="13"/>
                <c:pt idx="0">
                  <c:v>39</c:v>
                </c:pt>
                <c:pt idx="1">
                  <c:v>73</c:v>
                </c:pt>
                <c:pt idx="2">
                  <c:v>22</c:v>
                </c:pt>
                <c:pt idx="3">
                  <c:v>4</c:v>
                </c:pt>
                <c:pt idx="4">
                  <c:v>26</c:v>
                </c:pt>
                <c:pt idx="5">
                  <c:v>30</c:v>
                </c:pt>
                <c:pt idx="6">
                  <c:v>3</c:v>
                </c:pt>
                <c:pt idx="7">
                  <c:v>45</c:v>
                </c:pt>
                <c:pt idx="8">
                  <c:v>12</c:v>
                </c:pt>
                <c:pt idx="9">
                  <c:v>10</c:v>
                </c:pt>
                <c:pt idx="10">
                  <c:v>23</c:v>
                </c:pt>
                <c:pt idx="11">
                  <c:v>27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74-454A-BC59-D33E4EEBEDCC}"/>
            </c:ext>
          </c:extLst>
        </c:ser>
        <c:ser>
          <c:idx val="7"/>
          <c:order val="7"/>
          <c:tx>
            <c:strRef>
              <c:f>'Cumulative Unique Users &amp; Alloc'!$I$2</c:f>
              <c:strCache>
                <c:ptCount val="1"/>
                <c:pt idx="0">
                  <c:v>Apr-22</c:v>
                </c:pt>
              </c:strCache>
            </c:strRef>
          </c:tx>
          <c:invertIfNegative val="0"/>
          <c:cat>
            <c:strRef>
              <c:f>'Cumulative Unique Users &amp; Alloc'!$A$24:$A$36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'Cumulative Unique Users &amp; Alloc'!$I$24:$I$36</c:f>
              <c:numCache>
                <c:formatCode>General</c:formatCode>
                <c:ptCount val="13"/>
                <c:pt idx="0">
                  <c:v>44</c:v>
                </c:pt>
                <c:pt idx="1">
                  <c:v>77</c:v>
                </c:pt>
                <c:pt idx="2">
                  <c:v>23</c:v>
                </c:pt>
                <c:pt idx="3">
                  <c:v>4</c:v>
                </c:pt>
                <c:pt idx="4">
                  <c:v>27</c:v>
                </c:pt>
                <c:pt idx="5">
                  <c:v>30</c:v>
                </c:pt>
                <c:pt idx="6">
                  <c:v>3</c:v>
                </c:pt>
                <c:pt idx="7">
                  <c:v>49</c:v>
                </c:pt>
                <c:pt idx="8">
                  <c:v>13</c:v>
                </c:pt>
                <c:pt idx="9">
                  <c:v>11</c:v>
                </c:pt>
                <c:pt idx="10">
                  <c:v>23</c:v>
                </c:pt>
                <c:pt idx="11">
                  <c:v>34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9D-AA49-B9EB-0F9FA41F0E2A}"/>
            </c:ext>
          </c:extLst>
        </c:ser>
        <c:ser>
          <c:idx val="8"/>
          <c:order val="8"/>
          <c:tx>
            <c:strRef>
              <c:f>'Cumulative Unique Users &amp; Alloc'!$J$2</c:f>
              <c:strCache>
                <c:ptCount val="1"/>
                <c:pt idx="0">
                  <c:v>May-22</c:v>
                </c:pt>
              </c:strCache>
            </c:strRef>
          </c:tx>
          <c:invertIfNegative val="0"/>
          <c:cat>
            <c:strRef>
              <c:f>'Cumulative Unique Users &amp; Alloc'!$A$24:$A$36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'Cumulative Unique Users &amp; Alloc'!$J$24:$J$36</c:f>
              <c:numCache>
                <c:formatCode>General</c:formatCode>
                <c:ptCount val="13"/>
                <c:pt idx="0">
                  <c:v>48</c:v>
                </c:pt>
                <c:pt idx="1">
                  <c:v>79</c:v>
                </c:pt>
                <c:pt idx="2">
                  <c:v>23</c:v>
                </c:pt>
                <c:pt idx="3">
                  <c:v>4</c:v>
                </c:pt>
                <c:pt idx="4">
                  <c:v>28</c:v>
                </c:pt>
                <c:pt idx="5">
                  <c:v>30</c:v>
                </c:pt>
                <c:pt idx="6">
                  <c:v>3</c:v>
                </c:pt>
                <c:pt idx="7">
                  <c:v>51</c:v>
                </c:pt>
                <c:pt idx="8">
                  <c:v>16</c:v>
                </c:pt>
                <c:pt idx="9">
                  <c:v>12</c:v>
                </c:pt>
                <c:pt idx="10">
                  <c:v>25</c:v>
                </c:pt>
                <c:pt idx="11">
                  <c:v>35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A7-D849-81EC-11EB43D11A2D}"/>
            </c:ext>
          </c:extLst>
        </c:ser>
        <c:ser>
          <c:idx val="9"/>
          <c:order val="9"/>
          <c:tx>
            <c:strRef>
              <c:f>'Cumulative Unique Users &amp; Alloc'!$K$2</c:f>
              <c:strCache>
                <c:ptCount val="1"/>
                <c:pt idx="0">
                  <c:v>Jun-22</c:v>
                </c:pt>
              </c:strCache>
            </c:strRef>
          </c:tx>
          <c:invertIfNegative val="0"/>
          <c:cat>
            <c:strRef>
              <c:f>'Cumulative Unique Users &amp; Alloc'!$A$24:$A$36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'Cumulative Unique Users &amp; Alloc'!$K$24:$K$36</c:f>
              <c:numCache>
                <c:formatCode>General</c:formatCode>
                <c:ptCount val="13"/>
                <c:pt idx="0">
                  <c:v>48</c:v>
                </c:pt>
                <c:pt idx="1">
                  <c:v>85</c:v>
                </c:pt>
                <c:pt idx="2">
                  <c:v>24</c:v>
                </c:pt>
                <c:pt idx="3">
                  <c:v>4</c:v>
                </c:pt>
                <c:pt idx="4">
                  <c:v>28</c:v>
                </c:pt>
                <c:pt idx="5">
                  <c:v>31</c:v>
                </c:pt>
                <c:pt idx="6">
                  <c:v>3</c:v>
                </c:pt>
                <c:pt idx="7">
                  <c:v>54</c:v>
                </c:pt>
                <c:pt idx="8">
                  <c:v>17</c:v>
                </c:pt>
                <c:pt idx="9">
                  <c:v>12</c:v>
                </c:pt>
                <c:pt idx="10">
                  <c:v>25</c:v>
                </c:pt>
                <c:pt idx="11">
                  <c:v>35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AD-6F43-BE69-BF74E88BF077}"/>
            </c:ext>
          </c:extLst>
        </c:ser>
        <c:ser>
          <c:idx val="10"/>
          <c:order val="10"/>
          <c:tx>
            <c:strRef>
              <c:f>'Cumulative Unique Users &amp; Alloc'!$L$2</c:f>
              <c:strCache>
                <c:ptCount val="1"/>
                <c:pt idx="0">
                  <c:v>Jul-22</c:v>
                </c:pt>
              </c:strCache>
            </c:strRef>
          </c:tx>
          <c:invertIfNegative val="0"/>
          <c:cat>
            <c:strRef>
              <c:f>'Cumulative Unique Users &amp; Alloc'!$A$24:$A$36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'Cumulative Unique Users &amp; Alloc'!$L$24:$L$36</c:f>
              <c:numCache>
                <c:formatCode>General</c:formatCode>
                <c:ptCount val="13"/>
                <c:pt idx="0">
                  <c:v>53</c:v>
                </c:pt>
                <c:pt idx="1">
                  <c:v>88</c:v>
                </c:pt>
                <c:pt idx="2">
                  <c:v>24</c:v>
                </c:pt>
                <c:pt idx="3">
                  <c:v>4</c:v>
                </c:pt>
                <c:pt idx="4">
                  <c:v>28</c:v>
                </c:pt>
                <c:pt idx="5">
                  <c:v>34</c:v>
                </c:pt>
                <c:pt idx="6">
                  <c:v>3</c:v>
                </c:pt>
                <c:pt idx="7">
                  <c:v>56</c:v>
                </c:pt>
                <c:pt idx="8">
                  <c:v>19</c:v>
                </c:pt>
                <c:pt idx="9">
                  <c:v>12</c:v>
                </c:pt>
                <c:pt idx="10">
                  <c:v>26</c:v>
                </c:pt>
                <c:pt idx="11">
                  <c:v>35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8C-F441-8287-FE63C655FE71}"/>
            </c:ext>
          </c:extLst>
        </c:ser>
        <c:ser>
          <c:idx val="11"/>
          <c:order val="11"/>
          <c:tx>
            <c:strRef>
              <c:f>'Cumulative Unique Users &amp; Alloc'!$M$2</c:f>
              <c:strCache>
                <c:ptCount val="1"/>
                <c:pt idx="0">
                  <c:v>Aug-22</c:v>
                </c:pt>
              </c:strCache>
            </c:strRef>
          </c:tx>
          <c:invertIfNegative val="0"/>
          <c:cat>
            <c:strRef>
              <c:f>'Cumulative Unique Users &amp; Alloc'!$A$24:$A$36</c:f>
              <c:strCache>
                <c:ptCount val="13"/>
                <c:pt idx="0">
                  <c:v>UTA</c:v>
                </c:pt>
                <c:pt idx="1">
                  <c:v>UTD</c:v>
                </c:pt>
                <c:pt idx="2">
                  <c:v>UTEP</c:v>
                </c:pt>
                <c:pt idx="3">
                  <c:v>UTPB</c:v>
                </c:pt>
                <c:pt idx="4">
                  <c:v>UTRGV</c:v>
                </c:pt>
                <c:pt idx="5">
                  <c:v>UTSA</c:v>
                </c:pt>
                <c:pt idx="6">
                  <c:v>UTT</c:v>
                </c:pt>
                <c:pt idx="7">
                  <c:v>UTHSC-H</c:v>
                </c:pt>
                <c:pt idx="8">
                  <c:v>UTHSC-SA</c:v>
                </c:pt>
                <c:pt idx="9">
                  <c:v>UTMB</c:v>
                </c:pt>
                <c:pt idx="10">
                  <c:v>UTMDA</c:v>
                </c:pt>
                <c:pt idx="11">
                  <c:v>UTSW</c:v>
                </c:pt>
                <c:pt idx="12">
                  <c:v>UTSYS</c:v>
                </c:pt>
              </c:strCache>
            </c:strRef>
          </c:cat>
          <c:val>
            <c:numRef>
              <c:f>'Cumulative Unique Users &amp; Alloc'!$M$24:$M$36</c:f>
              <c:numCache>
                <c:formatCode>General</c:formatCode>
                <c:ptCount val="13"/>
                <c:pt idx="0">
                  <c:v>52</c:v>
                </c:pt>
                <c:pt idx="1">
                  <c:v>84</c:v>
                </c:pt>
                <c:pt idx="2">
                  <c:v>27</c:v>
                </c:pt>
                <c:pt idx="3">
                  <c:v>3</c:v>
                </c:pt>
                <c:pt idx="4">
                  <c:v>27</c:v>
                </c:pt>
                <c:pt idx="5">
                  <c:v>34</c:v>
                </c:pt>
                <c:pt idx="6">
                  <c:v>3</c:v>
                </c:pt>
                <c:pt idx="7">
                  <c:v>53</c:v>
                </c:pt>
                <c:pt idx="8">
                  <c:v>20</c:v>
                </c:pt>
                <c:pt idx="9">
                  <c:v>12</c:v>
                </c:pt>
                <c:pt idx="10">
                  <c:v>27</c:v>
                </c:pt>
                <c:pt idx="11">
                  <c:v>37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F2-0E4C-B9D2-E50FADC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60001"/>
        <c:axId val="50060002"/>
      </c:barChart>
      <c:catAx>
        <c:axId val="5006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 sz="1300" baseline="0"/>
            </a:pPr>
            <a:endParaRPr lang="en-US"/>
          </a:p>
        </c:txPr>
        <c:crossAx val="50060002"/>
        <c:crosses val="autoZero"/>
        <c:auto val="1"/>
        <c:lblAlgn val="ctr"/>
        <c:lblOffset val="100"/>
        <c:noMultiLvlLbl val="0"/>
      </c:catAx>
      <c:valAx>
        <c:axId val="5006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300" baseline="0"/>
            </a:pPr>
            <a:endParaRPr lang="en-US"/>
          </a:p>
        </c:txPr>
        <c:crossAx val="50060001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333624353441174"/>
          <c:y val="6.5733267716535426E-2"/>
          <c:w val="0.1269207327117583"/>
          <c:h val="0.92941929133858281"/>
        </c:manualLayout>
      </c:layout>
      <c:overlay val="0"/>
      <c:txPr>
        <a:bodyPr/>
        <a:lstStyle/>
        <a:p>
          <a:pPr>
            <a:defRPr sz="130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71581</xdr:colOff>
      <xdr:row>2</xdr:row>
      <xdr:rowOff>43873</xdr:rowOff>
    </xdr:from>
    <xdr:to>
      <xdr:col>22</xdr:col>
      <xdr:colOff>720528</xdr:colOff>
      <xdr:row>19</xdr:row>
      <xdr:rowOff>27709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46182</xdr:colOff>
      <xdr:row>22</xdr:row>
      <xdr:rowOff>32326</xdr:rowOff>
    </xdr:from>
    <xdr:to>
      <xdr:col>22</xdr:col>
      <xdr:colOff>695129</xdr:colOff>
      <xdr:row>39</xdr:row>
      <xdr:rowOff>16162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A88D26-EB2B-8247-9012-91B6201E0B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15</xdr:col>
      <xdr:colOff>23091</xdr:colOff>
      <xdr:row>2</xdr:row>
      <xdr:rowOff>9236</xdr:rowOff>
    </xdr:from>
    <xdr:to>
      <xdr:col>19</xdr:col>
      <xdr:colOff>168564</xdr:colOff>
      <xdr:row>18</xdr:row>
      <xdr:rowOff>208972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81D625-1A28-0E48-A635-1549645C3B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63500</xdr:colOff>
      <xdr:row>2</xdr:row>
      <xdr:rowOff>50800</xdr:rowOff>
    </xdr:from>
    <xdr:to>
      <xdr:col>22</xdr:col>
      <xdr:colOff>711200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38100</xdr:colOff>
      <xdr:row>22</xdr:row>
      <xdr:rowOff>38100</xdr:rowOff>
    </xdr:from>
    <xdr:to>
      <xdr:col>22</xdr:col>
      <xdr:colOff>685800</xdr:colOff>
      <xdr:row>39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CFEBB3-EED1-8B43-A0EC-879CBF41B7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50800</xdr:colOff>
      <xdr:row>2</xdr:row>
      <xdr:rowOff>63500</xdr:rowOff>
    </xdr:from>
    <xdr:to>
      <xdr:col>22</xdr:col>
      <xdr:colOff>698500</xdr:colOff>
      <xdr:row>19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50800</xdr:colOff>
      <xdr:row>22</xdr:row>
      <xdr:rowOff>38100</xdr:rowOff>
    </xdr:from>
    <xdr:to>
      <xdr:col>22</xdr:col>
      <xdr:colOff>698500</xdr:colOff>
      <xdr:row>39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4A6898-CBEF-BE40-9764-1B1CC30069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2</xdr:row>
      <xdr:rowOff>50800</xdr:rowOff>
    </xdr:from>
    <xdr:to>
      <xdr:col>22</xdr:col>
      <xdr:colOff>685800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4E8AF9-00AC-2643-BC56-3C43FF331E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38100</xdr:colOff>
      <xdr:row>22</xdr:row>
      <xdr:rowOff>25400</xdr:rowOff>
    </xdr:from>
    <xdr:to>
      <xdr:col>22</xdr:col>
      <xdr:colOff>685800</xdr:colOff>
      <xdr:row>39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E99DFB-7B75-B54B-8CC5-4A8F4A3B1D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50800</xdr:colOff>
      <xdr:row>2</xdr:row>
      <xdr:rowOff>50800</xdr:rowOff>
    </xdr:from>
    <xdr:to>
      <xdr:col>22</xdr:col>
      <xdr:colOff>698500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50800</xdr:colOff>
      <xdr:row>22</xdr:row>
      <xdr:rowOff>25400</xdr:rowOff>
    </xdr:from>
    <xdr:to>
      <xdr:col>22</xdr:col>
      <xdr:colOff>698500</xdr:colOff>
      <xdr:row>39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B4AF9A-C6ED-1C4A-8BC2-F9C156A14C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3"/>
  <sheetViews>
    <sheetView tabSelected="1" zoomScaleNormal="100" workbookViewId="0"/>
  </sheetViews>
  <sheetFormatPr baseColWidth="10" defaultColWidth="8.7109375" defaultRowHeight="17" x14ac:dyDescent="0.2"/>
  <cols>
    <col min="1" max="1" width="15.7109375" customWidth="1"/>
    <col min="2" max="14" width="10.7109375" customWidth="1"/>
  </cols>
  <sheetData>
    <row r="1" spans="1:25" x14ac:dyDescent="0.2">
      <c r="A1" s="1" t="s">
        <v>53</v>
      </c>
    </row>
    <row r="2" spans="1:25" x14ac:dyDescent="0.2">
      <c r="A2" s="1" t="s">
        <v>0</v>
      </c>
      <c r="B2" s="3" t="s">
        <v>110</v>
      </c>
      <c r="C2" s="3" t="s">
        <v>111</v>
      </c>
      <c r="D2" s="3" t="s">
        <v>109</v>
      </c>
      <c r="E2" s="28" t="s">
        <v>128</v>
      </c>
      <c r="F2" s="28" t="s">
        <v>129</v>
      </c>
      <c r="G2" s="28" t="s">
        <v>135</v>
      </c>
      <c r="H2" s="28" t="s">
        <v>138</v>
      </c>
      <c r="I2" s="28" t="s">
        <v>145</v>
      </c>
      <c r="J2" s="28" t="s">
        <v>149</v>
      </c>
      <c r="K2" s="28" t="s">
        <v>164</v>
      </c>
      <c r="L2" s="28" t="s">
        <v>178</v>
      </c>
      <c r="M2" s="28" t="s">
        <v>213</v>
      </c>
      <c r="N2" s="3" t="s">
        <v>41</v>
      </c>
      <c r="O2" s="3"/>
      <c r="P2" s="8"/>
      <c r="Q2" s="8"/>
      <c r="R2" s="8"/>
      <c r="S2" s="8"/>
      <c r="T2" s="8"/>
      <c r="U2" s="8"/>
      <c r="V2" s="8"/>
      <c r="W2" s="8"/>
      <c r="X2" s="8"/>
      <c r="Y2" s="3"/>
    </row>
    <row r="3" spans="1:25" x14ac:dyDescent="0.2">
      <c r="A3" t="s">
        <v>4</v>
      </c>
      <c r="B3">
        <v>171</v>
      </c>
      <c r="C3">
        <v>115</v>
      </c>
      <c r="D3">
        <v>79</v>
      </c>
      <c r="E3">
        <v>35</v>
      </c>
      <c r="F3">
        <v>142</v>
      </c>
      <c r="G3">
        <v>118</v>
      </c>
      <c r="H3">
        <v>78</v>
      </c>
      <c r="I3">
        <v>42</v>
      </c>
      <c r="J3">
        <v>53</v>
      </c>
      <c r="K3">
        <v>100</v>
      </c>
      <c r="L3">
        <v>36</v>
      </c>
      <c r="M3">
        <v>145</v>
      </c>
      <c r="N3">
        <f>SUM(B3:M3)</f>
        <v>1114</v>
      </c>
    </row>
    <row r="4" spans="1:25" x14ac:dyDescent="0.2">
      <c r="A4" t="s">
        <v>5</v>
      </c>
      <c r="B4">
        <v>4</v>
      </c>
      <c r="C4">
        <v>34</v>
      </c>
      <c r="D4">
        <v>24</v>
      </c>
      <c r="E4">
        <v>5</v>
      </c>
      <c r="F4">
        <v>2</v>
      </c>
      <c r="G4">
        <v>6</v>
      </c>
      <c r="H4">
        <v>4</v>
      </c>
      <c r="I4">
        <v>24</v>
      </c>
      <c r="J4">
        <v>4</v>
      </c>
      <c r="K4">
        <v>1</v>
      </c>
      <c r="L4">
        <v>2</v>
      </c>
      <c r="M4">
        <v>1</v>
      </c>
      <c r="N4">
        <f t="shared" ref="N4:N17" si="0">SUM(B4:M4)</f>
        <v>111</v>
      </c>
    </row>
    <row r="5" spans="1:25" x14ac:dyDescent="0.2">
      <c r="A5" t="s">
        <v>6</v>
      </c>
      <c r="B5">
        <v>1</v>
      </c>
      <c r="C5">
        <v>3</v>
      </c>
      <c r="D5">
        <v>5</v>
      </c>
      <c r="E5">
        <v>4</v>
      </c>
      <c r="F5">
        <v>5</v>
      </c>
      <c r="G5">
        <v>7</v>
      </c>
      <c r="H5">
        <v>5</v>
      </c>
      <c r="I5">
        <v>5</v>
      </c>
      <c r="J5">
        <v>3</v>
      </c>
      <c r="K5">
        <v>6</v>
      </c>
      <c r="L5">
        <v>8</v>
      </c>
      <c r="M5">
        <v>2</v>
      </c>
      <c r="N5">
        <f t="shared" si="0"/>
        <v>54</v>
      </c>
    </row>
    <row r="6" spans="1:25" x14ac:dyDescent="0.2">
      <c r="A6" t="s">
        <v>7</v>
      </c>
      <c r="B6">
        <v>0</v>
      </c>
      <c r="C6">
        <v>0</v>
      </c>
      <c r="D6">
        <v>3</v>
      </c>
      <c r="E6">
        <v>4</v>
      </c>
      <c r="F6">
        <v>1</v>
      </c>
      <c r="G6">
        <v>1</v>
      </c>
      <c r="H6">
        <v>0</v>
      </c>
      <c r="I6">
        <v>1</v>
      </c>
      <c r="J6">
        <v>3</v>
      </c>
      <c r="K6">
        <v>0</v>
      </c>
      <c r="L6">
        <v>3</v>
      </c>
      <c r="M6">
        <v>1</v>
      </c>
      <c r="N6">
        <f t="shared" si="0"/>
        <v>17</v>
      </c>
    </row>
    <row r="7" spans="1:25" x14ac:dyDescent="0.2">
      <c r="A7" t="s">
        <v>8</v>
      </c>
      <c r="B7">
        <v>0</v>
      </c>
      <c r="C7">
        <v>0</v>
      </c>
      <c r="D7">
        <v>4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  <c r="K7">
        <v>3</v>
      </c>
      <c r="L7">
        <v>1</v>
      </c>
      <c r="M7">
        <v>0</v>
      </c>
      <c r="N7">
        <f t="shared" si="0"/>
        <v>10</v>
      </c>
    </row>
    <row r="8" spans="1:25" x14ac:dyDescent="0.2">
      <c r="A8" t="s">
        <v>9</v>
      </c>
      <c r="B8">
        <v>3</v>
      </c>
      <c r="C8">
        <v>5</v>
      </c>
      <c r="D8">
        <v>1</v>
      </c>
      <c r="E8">
        <v>0</v>
      </c>
      <c r="F8">
        <v>12</v>
      </c>
      <c r="G8">
        <v>5</v>
      </c>
      <c r="H8">
        <v>6</v>
      </c>
      <c r="I8">
        <v>2</v>
      </c>
      <c r="J8">
        <v>1</v>
      </c>
      <c r="K8">
        <v>0</v>
      </c>
      <c r="L8">
        <v>0</v>
      </c>
      <c r="M8">
        <v>2</v>
      </c>
      <c r="N8">
        <f t="shared" si="0"/>
        <v>37</v>
      </c>
    </row>
    <row r="9" spans="1:25" x14ac:dyDescent="0.2">
      <c r="A9" t="s">
        <v>10</v>
      </c>
      <c r="B9">
        <v>1</v>
      </c>
      <c r="C9">
        <v>1</v>
      </c>
      <c r="D9">
        <v>1</v>
      </c>
      <c r="E9">
        <v>0</v>
      </c>
      <c r="F9">
        <v>3</v>
      </c>
      <c r="G9">
        <v>3</v>
      </c>
      <c r="H9">
        <v>2</v>
      </c>
      <c r="I9">
        <v>0</v>
      </c>
      <c r="J9">
        <v>1</v>
      </c>
      <c r="K9">
        <v>3</v>
      </c>
      <c r="L9">
        <v>4</v>
      </c>
      <c r="M9">
        <v>1</v>
      </c>
      <c r="N9">
        <f t="shared" si="0"/>
        <v>20</v>
      </c>
    </row>
    <row r="10" spans="1:25" x14ac:dyDescent="0.2">
      <c r="A10" t="s">
        <v>11</v>
      </c>
      <c r="B10">
        <v>0</v>
      </c>
      <c r="C10">
        <v>1</v>
      </c>
      <c r="D10">
        <v>0</v>
      </c>
      <c r="E10">
        <v>0</v>
      </c>
      <c r="F10">
        <v>0</v>
      </c>
      <c r="G10">
        <v>11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f t="shared" si="0"/>
        <v>12</v>
      </c>
    </row>
    <row r="11" spans="1:25" x14ac:dyDescent="0.2">
      <c r="A11" t="s">
        <v>12</v>
      </c>
      <c r="B11">
        <v>4</v>
      </c>
      <c r="C11">
        <v>2</v>
      </c>
      <c r="D11">
        <v>0</v>
      </c>
      <c r="E11">
        <v>1</v>
      </c>
      <c r="F11">
        <v>1</v>
      </c>
      <c r="G11">
        <v>11</v>
      </c>
      <c r="H11">
        <v>5</v>
      </c>
      <c r="I11">
        <v>4</v>
      </c>
      <c r="J11">
        <v>3</v>
      </c>
      <c r="K11">
        <v>7</v>
      </c>
      <c r="L11">
        <v>4</v>
      </c>
      <c r="M11">
        <v>2</v>
      </c>
      <c r="N11">
        <f t="shared" si="0"/>
        <v>44</v>
      </c>
    </row>
    <row r="12" spans="1:25" x14ac:dyDescent="0.2">
      <c r="A12" t="s">
        <v>13</v>
      </c>
      <c r="B12">
        <v>1</v>
      </c>
      <c r="C12">
        <v>0</v>
      </c>
      <c r="D12">
        <v>0</v>
      </c>
      <c r="E12">
        <v>0</v>
      </c>
      <c r="F12">
        <v>0</v>
      </c>
      <c r="G12">
        <v>3</v>
      </c>
      <c r="H12">
        <v>2</v>
      </c>
      <c r="I12">
        <v>1</v>
      </c>
      <c r="J12">
        <v>11</v>
      </c>
      <c r="K12">
        <v>5</v>
      </c>
      <c r="L12">
        <v>0</v>
      </c>
      <c r="M12">
        <v>2</v>
      </c>
      <c r="N12">
        <f t="shared" si="0"/>
        <v>25</v>
      </c>
    </row>
    <row r="13" spans="1:25" x14ac:dyDescent="0.2">
      <c r="A13" t="s">
        <v>15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5</v>
      </c>
      <c r="L13">
        <v>1</v>
      </c>
      <c r="M13">
        <v>0</v>
      </c>
      <c r="N13">
        <f t="shared" si="0"/>
        <v>8</v>
      </c>
    </row>
    <row r="14" spans="1:25" x14ac:dyDescent="0.2">
      <c r="A14" t="s">
        <v>16</v>
      </c>
      <c r="B14">
        <v>2</v>
      </c>
      <c r="C14">
        <v>0</v>
      </c>
      <c r="D14">
        <v>0</v>
      </c>
      <c r="E14">
        <v>5</v>
      </c>
      <c r="F14">
        <v>1</v>
      </c>
      <c r="G14">
        <v>6</v>
      </c>
      <c r="H14">
        <v>4</v>
      </c>
      <c r="I14">
        <v>1</v>
      </c>
      <c r="J14">
        <v>1</v>
      </c>
      <c r="K14">
        <v>1</v>
      </c>
      <c r="L14">
        <v>3</v>
      </c>
      <c r="M14">
        <v>0</v>
      </c>
      <c r="N14">
        <f t="shared" si="0"/>
        <v>24</v>
      </c>
    </row>
    <row r="15" spans="1:25" x14ac:dyDescent="0.2">
      <c r="A15" t="s">
        <v>17</v>
      </c>
      <c r="B15">
        <v>2</v>
      </c>
      <c r="C15">
        <v>1</v>
      </c>
      <c r="D15">
        <v>2</v>
      </c>
      <c r="E15">
        <v>0</v>
      </c>
      <c r="F15">
        <v>0</v>
      </c>
      <c r="G15">
        <v>1</v>
      </c>
      <c r="H15">
        <v>0</v>
      </c>
      <c r="I15">
        <v>1</v>
      </c>
      <c r="J15">
        <v>2</v>
      </c>
      <c r="K15">
        <v>5</v>
      </c>
      <c r="L15">
        <v>3</v>
      </c>
      <c r="M15">
        <v>3</v>
      </c>
      <c r="N15">
        <f t="shared" si="0"/>
        <v>20</v>
      </c>
    </row>
    <row r="16" spans="1:25" x14ac:dyDescent="0.2">
      <c r="A16" t="s">
        <v>18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1</v>
      </c>
      <c r="L16">
        <v>0</v>
      </c>
      <c r="M16">
        <v>0</v>
      </c>
      <c r="N16">
        <f t="shared" si="0"/>
        <v>2</v>
      </c>
    </row>
    <row r="17" spans="1:25" x14ac:dyDescent="0.2">
      <c r="A17" t="s">
        <v>19</v>
      </c>
      <c r="B17">
        <f t="shared" ref="B17:K17" si="1">SUM(B3:B16)</f>
        <v>190</v>
      </c>
      <c r="C17">
        <f t="shared" si="1"/>
        <v>162</v>
      </c>
      <c r="D17">
        <f t="shared" si="1"/>
        <v>119</v>
      </c>
      <c r="E17">
        <f t="shared" si="1"/>
        <v>54</v>
      </c>
      <c r="F17">
        <f t="shared" si="1"/>
        <v>168</v>
      </c>
      <c r="G17">
        <f t="shared" si="1"/>
        <v>172</v>
      </c>
      <c r="H17">
        <f t="shared" si="1"/>
        <v>107</v>
      </c>
      <c r="I17">
        <f t="shared" si="1"/>
        <v>81</v>
      </c>
      <c r="J17">
        <f>SUM(J3:J16)</f>
        <v>84</v>
      </c>
      <c r="K17">
        <f t="shared" si="1"/>
        <v>137</v>
      </c>
      <c r="L17">
        <f>SUM(L3:L16)</f>
        <v>65</v>
      </c>
      <c r="M17">
        <f>SUM(M3:M16)</f>
        <v>159</v>
      </c>
      <c r="N17">
        <f t="shared" si="0"/>
        <v>1498</v>
      </c>
    </row>
    <row r="20" spans="1:25" x14ac:dyDescent="0.2">
      <c r="A20" s="1"/>
    </row>
    <row r="21" spans="1:25" x14ac:dyDescent="0.2">
      <c r="A21" s="1" t="s">
        <v>54</v>
      </c>
    </row>
    <row r="22" spans="1:25" x14ac:dyDescent="0.2">
      <c r="A22" s="1" t="s">
        <v>0</v>
      </c>
      <c r="B22" s="3" t="s">
        <v>110</v>
      </c>
      <c r="C22" s="3" t="s">
        <v>111</v>
      </c>
      <c r="D22" s="3" t="s">
        <v>109</v>
      </c>
      <c r="E22" s="28" t="s">
        <v>128</v>
      </c>
      <c r="F22" s="28" t="s">
        <v>129</v>
      </c>
      <c r="G22" s="28" t="s">
        <v>135</v>
      </c>
      <c r="H22" s="28" t="s">
        <v>138</v>
      </c>
      <c r="I22" s="28" t="s">
        <v>145</v>
      </c>
      <c r="J22" s="28" t="s">
        <v>149</v>
      </c>
      <c r="K22" s="28" t="s">
        <v>164</v>
      </c>
      <c r="L22" s="28" t="s">
        <v>178</v>
      </c>
      <c r="M22" s="28" t="s">
        <v>213</v>
      </c>
      <c r="N22" s="3" t="s">
        <v>41</v>
      </c>
      <c r="O22" s="3"/>
      <c r="P22" s="8"/>
      <c r="Q22" s="8"/>
      <c r="R22" s="8"/>
      <c r="S22" s="8"/>
      <c r="T22" s="8"/>
      <c r="U22" s="8"/>
      <c r="V22" s="8"/>
      <c r="W22" s="8"/>
      <c r="X22" s="8"/>
      <c r="Y22" s="3"/>
    </row>
    <row r="23" spans="1:25" x14ac:dyDescent="0.2">
      <c r="A23" t="s">
        <v>4</v>
      </c>
      <c r="B23">
        <v>42</v>
      </c>
      <c r="C23">
        <v>64</v>
      </c>
      <c r="D23">
        <v>53</v>
      </c>
      <c r="E23">
        <v>308</v>
      </c>
      <c r="F23">
        <v>31</v>
      </c>
      <c r="G23">
        <v>25</v>
      </c>
      <c r="H23">
        <v>44</v>
      </c>
      <c r="I23">
        <v>94</v>
      </c>
      <c r="J23">
        <v>41</v>
      </c>
      <c r="K23">
        <v>27</v>
      </c>
      <c r="L23">
        <v>22</v>
      </c>
      <c r="M23">
        <v>39</v>
      </c>
      <c r="N23">
        <f>SUM(B23:M23)</f>
        <v>790</v>
      </c>
    </row>
    <row r="24" spans="1:25" x14ac:dyDescent="0.2">
      <c r="A24" t="s">
        <v>5</v>
      </c>
      <c r="B24">
        <v>5</v>
      </c>
      <c r="C24">
        <v>2</v>
      </c>
      <c r="D24">
        <v>1</v>
      </c>
      <c r="E24">
        <v>22</v>
      </c>
      <c r="F24">
        <v>1</v>
      </c>
      <c r="G24">
        <v>1</v>
      </c>
      <c r="H24">
        <v>5</v>
      </c>
      <c r="I24">
        <v>6</v>
      </c>
      <c r="J24">
        <v>2</v>
      </c>
      <c r="K24">
        <v>4</v>
      </c>
      <c r="L24">
        <v>2</v>
      </c>
      <c r="M24">
        <v>1</v>
      </c>
      <c r="N24">
        <f t="shared" ref="N24:N36" si="2">SUM(B24:M24)</f>
        <v>52</v>
      </c>
    </row>
    <row r="25" spans="1:25" x14ac:dyDescent="0.2">
      <c r="A25" t="s">
        <v>6</v>
      </c>
      <c r="B25">
        <v>2</v>
      </c>
      <c r="C25">
        <v>2</v>
      </c>
      <c r="D25">
        <v>9</v>
      </c>
      <c r="E25">
        <v>35</v>
      </c>
      <c r="F25">
        <v>3</v>
      </c>
      <c r="G25">
        <v>2</v>
      </c>
      <c r="H25">
        <v>6</v>
      </c>
      <c r="I25">
        <v>13</v>
      </c>
      <c r="J25">
        <v>5</v>
      </c>
      <c r="K25">
        <v>5</v>
      </c>
      <c r="L25">
        <v>0</v>
      </c>
      <c r="M25">
        <v>3</v>
      </c>
      <c r="N25">
        <f t="shared" si="2"/>
        <v>85</v>
      </c>
    </row>
    <row r="26" spans="1:25" x14ac:dyDescent="0.2">
      <c r="A26" t="s">
        <v>7</v>
      </c>
      <c r="B26">
        <v>0</v>
      </c>
      <c r="C26">
        <v>0</v>
      </c>
      <c r="D26">
        <v>3</v>
      </c>
      <c r="E26">
        <v>14</v>
      </c>
      <c r="F26">
        <v>0</v>
      </c>
      <c r="G26">
        <v>1</v>
      </c>
      <c r="H26">
        <v>2</v>
      </c>
      <c r="I26">
        <v>0</v>
      </c>
      <c r="J26">
        <v>2</v>
      </c>
      <c r="K26">
        <v>2</v>
      </c>
      <c r="L26">
        <v>3</v>
      </c>
      <c r="M26">
        <v>3</v>
      </c>
      <c r="N26">
        <f t="shared" si="2"/>
        <v>30</v>
      </c>
    </row>
    <row r="27" spans="1:25" x14ac:dyDescent="0.2">
      <c r="A27" t="s">
        <v>8</v>
      </c>
      <c r="B27">
        <v>0</v>
      </c>
      <c r="C27">
        <v>1</v>
      </c>
      <c r="D27">
        <v>0</v>
      </c>
      <c r="E27">
        <v>2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f t="shared" si="2"/>
        <v>4</v>
      </c>
    </row>
    <row r="28" spans="1:25" x14ac:dyDescent="0.2">
      <c r="A28" t="s">
        <v>9</v>
      </c>
      <c r="B28">
        <v>4</v>
      </c>
      <c r="C28">
        <v>2</v>
      </c>
      <c r="D28">
        <v>0</v>
      </c>
      <c r="E28">
        <v>12</v>
      </c>
      <c r="F28">
        <v>2</v>
      </c>
      <c r="G28">
        <v>0</v>
      </c>
      <c r="H28">
        <v>1</v>
      </c>
      <c r="I28">
        <v>0</v>
      </c>
      <c r="J28">
        <v>2</v>
      </c>
      <c r="K28">
        <v>0</v>
      </c>
      <c r="L28">
        <v>0</v>
      </c>
      <c r="M28">
        <v>0</v>
      </c>
      <c r="N28">
        <f t="shared" si="2"/>
        <v>23</v>
      </c>
    </row>
    <row r="29" spans="1:25" x14ac:dyDescent="0.2">
      <c r="A29" t="s">
        <v>10</v>
      </c>
      <c r="B29">
        <v>0</v>
      </c>
      <c r="C29">
        <v>0</v>
      </c>
      <c r="D29">
        <v>2</v>
      </c>
      <c r="E29">
        <v>6</v>
      </c>
      <c r="F29">
        <v>0</v>
      </c>
      <c r="G29">
        <v>3</v>
      </c>
      <c r="H29">
        <v>4</v>
      </c>
      <c r="I29">
        <v>0</v>
      </c>
      <c r="J29">
        <v>1</v>
      </c>
      <c r="K29">
        <v>1</v>
      </c>
      <c r="L29">
        <v>1</v>
      </c>
      <c r="M29">
        <v>0</v>
      </c>
      <c r="N29">
        <f t="shared" si="2"/>
        <v>18</v>
      </c>
    </row>
    <row r="30" spans="1:25" x14ac:dyDescent="0.2">
      <c r="A30" t="s">
        <v>11</v>
      </c>
      <c r="B30">
        <v>0</v>
      </c>
      <c r="C30">
        <v>0</v>
      </c>
      <c r="D30">
        <v>1</v>
      </c>
      <c r="E30">
        <v>0</v>
      </c>
      <c r="F30">
        <v>1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f t="shared" si="2"/>
        <v>3</v>
      </c>
    </row>
    <row r="31" spans="1:25" x14ac:dyDescent="0.2">
      <c r="A31" t="s">
        <v>12</v>
      </c>
      <c r="B31">
        <v>1</v>
      </c>
      <c r="C31">
        <v>2</v>
      </c>
      <c r="D31">
        <v>3</v>
      </c>
      <c r="E31">
        <v>28</v>
      </c>
      <c r="F31">
        <v>0</v>
      </c>
      <c r="G31">
        <v>6</v>
      </c>
      <c r="H31">
        <v>4</v>
      </c>
      <c r="I31">
        <v>1</v>
      </c>
      <c r="J31">
        <v>3</v>
      </c>
      <c r="K31">
        <v>2</v>
      </c>
      <c r="L31">
        <v>2</v>
      </c>
      <c r="M31">
        <v>1</v>
      </c>
      <c r="N31">
        <f t="shared" si="2"/>
        <v>53</v>
      </c>
    </row>
    <row r="32" spans="1:25" x14ac:dyDescent="0.2">
      <c r="A32" t="s">
        <v>13</v>
      </c>
      <c r="B32">
        <v>0</v>
      </c>
      <c r="C32">
        <v>0</v>
      </c>
      <c r="D32">
        <v>0</v>
      </c>
      <c r="E32">
        <v>7</v>
      </c>
      <c r="F32">
        <v>0</v>
      </c>
      <c r="G32">
        <v>4</v>
      </c>
      <c r="H32">
        <v>1</v>
      </c>
      <c r="I32">
        <v>1</v>
      </c>
      <c r="J32">
        <v>11</v>
      </c>
      <c r="K32">
        <v>7</v>
      </c>
      <c r="L32">
        <v>1</v>
      </c>
      <c r="M32">
        <v>0</v>
      </c>
      <c r="N32">
        <f t="shared" si="2"/>
        <v>32</v>
      </c>
    </row>
    <row r="33" spans="1:23" x14ac:dyDescent="0.2">
      <c r="A33" t="s">
        <v>15</v>
      </c>
      <c r="B33">
        <v>0</v>
      </c>
      <c r="C33">
        <v>1</v>
      </c>
      <c r="D33">
        <v>1</v>
      </c>
      <c r="E33">
        <v>7</v>
      </c>
      <c r="F33">
        <v>1</v>
      </c>
      <c r="G33">
        <v>0</v>
      </c>
      <c r="H33">
        <v>0</v>
      </c>
      <c r="I33">
        <v>4</v>
      </c>
      <c r="J33">
        <v>0</v>
      </c>
      <c r="K33">
        <v>0</v>
      </c>
      <c r="L33">
        <v>0</v>
      </c>
      <c r="M33">
        <v>0</v>
      </c>
      <c r="N33">
        <f t="shared" si="2"/>
        <v>14</v>
      </c>
    </row>
    <row r="34" spans="1:23" x14ac:dyDescent="0.2">
      <c r="A34" t="s">
        <v>16</v>
      </c>
      <c r="B34">
        <v>2</v>
      </c>
      <c r="C34">
        <v>0</v>
      </c>
      <c r="D34">
        <v>3</v>
      </c>
      <c r="E34">
        <v>14</v>
      </c>
      <c r="F34">
        <v>2</v>
      </c>
      <c r="G34">
        <v>0</v>
      </c>
      <c r="H34">
        <v>2</v>
      </c>
      <c r="I34">
        <v>0</v>
      </c>
      <c r="J34">
        <v>3</v>
      </c>
      <c r="K34">
        <v>1</v>
      </c>
      <c r="L34">
        <v>0</v>
      </c>
      <c r="M34">
        <v>2</v>
      </c>
      <c r="N34">
        <f t="shared" si="2"/>
        <v>29</v>
      </c>
    </row>
    <row r="35" spans="1:23" x14ac:dyDescent="0.2">
      <c r="A35" t="s">
        <v>17</v>
      </c>
      <c r="B35">
        <v>2</v>
      </c>
      <c r="C35">
        <v>1</v>
      </c>
      <c r="D35">
        <v>0</v>
      </c>
      <c r="E35">
        <v>28</v>
      </c>
      <c r="F35">
        <v>0</v>
      </c>
      <c r="G35">
        <v>0</v>
      </c>
      <c r="H35">
        <v>1</v>
      </c>
      <c r="I35">
        <v>3</v>
      </c>
      <c r="J35">
        <v>0</v>
      </c>
      <c r="K35">
        <v>0</v>
      </c>
      <c r="L35">
        <v>0</v>
      </c>
      <c r="M35">
        <v>2</v>
      </c>
      <c r="N35">
        <f t="shared" si="2"/>
        <v>37</v>
      </c>
    </row>
    <row r="36" spans="1:23" x14ac:dyDescent="0.2">
      <c r="A36" t="s">
        <v>18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f t="shared" si="2"/>
        <v>0</v>
      </c>
    </row>
    <row r="37" spans="1:23" x14ac:dyDescent="0.2">
      <c r="A37" t="s">
        <v>19</v>
      </c>
      <c r="B37">
        <f t="shared" ref="B37:M37" si="3">SUM(B23:B36)</f>
        <v>58</v>
      </c>
      <c r="C37">
        <f t="shared" si="3"/>
        <v>75</v>
      </c>
      <c r="D37">
        <f t="shared" si="3"/>
        <v>76</v>
      </c>
      <c r="E37">
        <f t="shared" si="3"/>
        <v>483</v>
      </c>
      <c r="F37">
        <f t="shared" si="3"/>
        <v>41</v>
      </c>
      <c r="G37">
        <f t="shared" si="3"/>
        <v>42</v>
      </c>
      <c r="H37">
        <f t="shared" si="3"/>
        <v>71</v>
      </c>
      <c r="I37">
        <f t="shared" si="3"/>
        <v>122</v>
      </c>
      <c r="J37">
        <f t="shared" si="3"/>
        <v>71</v>
      </c>
      <c r="K37">
        <f t="shared" si="3"/>
        <v>49</v>
      </c>
      <c r="L37">
        <f t="shared" si="3"/>
        <v>31</v>
      </c>
      <c r="M37">
        <f t="shared" si="3"/>
        <v>51</v>
      </c>
      <c r="N37">
        <f>SUM(B37:M37)</f>
        <v>1170</v>
      </c>
    </row>
    <row r="38" spans="1:23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x14ac:dyDescent="0.2">
      <c r="D39" s="13"/>
      <c r="E39" s="13" t="s">
        <v>146</v>
      </c>
      <c r="F39" s="13"/>
      <c r="G39" s="13"/>
      <c r="H39" s="13"/>
      <c r="I39" s="13"/>
      <c r="J39" s="13"/>
      <c r="K39" s="13"/>
      <c r="L39" s="13"/>
      <c r="M39" s="13"/>
    </row>
    <row r="40" spans="1:23" x14ac:dyDescent="0.2">
      <c r="A40" t="s">
        <v>134</v>
      </c>
    </row>
    <row r="45" spans="1:23" x14ac:dyDescent="0.2">
      <c r="A45" s="1" t="s">
        <v>63</v>
      </c>
    </row>
    <row r="46" spans="1:23" x14ac:dyDescent="0.2">
      <c r="A46" s="1" t="s">
        <v>53</v>
      </c>
    </row>
    <row r="47" spans="1:23" x14ac:dyDescent="0.2">
      <c r="A47" s="1" t="s">
        <v>0</v>
      </c>
      <c r="B47" s="3" t="s">
        <v>1</v>
      </c>
      <c r="C47" s="3" t="s">
        <v>2</v>
      </c>
      <c r="D47" s="3" t="s">
        <v>3</v>
      </c>
      <c r="E47" s="8">
        <v>44166</v>
      </c>
      <c r="F47" s="8">
        <v>44197</v>
      </c>
      <c r="G47" s="8">
        <v>44228</v>
      </c>
      <c r="H47" s="8">
        <v>44256</v>
      </c>
      <c r="I47" s="8">
        <v>44287</v>
      </c>
      <c r="J47" s="8">
        <v>44317</v>
      </c>
      <c r="K47" s="8">
        <v>44348</v>
      </c>
      <c r="L47" s="8">
        <v>44378</v>
      </c>
      <c r="M47" s="8">
        <v>44409</v>
      </c>
      <c r="N47" s="3" t="s">
        <v>41</v>
      </c>
    </row>
    <row r="48" spans="1:23" x14ac:dyDescent="0.2">
      <c r="A48" t="s">
        <v>4</v>
      </c>
      <c r="B48">
        <v>197</v>
      </c>
      <c r="C48">
        <v>91</v>
      </c>
      <c r="D48">
        <v>61</v>
      </c>
      <c r="E48">
        <v>44</v>
      </c>
      <c r="F48">
        <v>210</v>
      </c>
      <c r="G48">
        <v>86</v>
      </c>
      <c r="H48">
        <v>63</v>
      </c>
      <c r="I48">
        <v>62</v>
      </c>
      <c r="J48">
        <v>42</v>
      </c>
      <c r="K48">
        <v>73</v>
      </c>
      <c r="L48">
        <v>39</v>
      </c>
      <c r="M48">
        <v>158</v>
      </c>
      <c r="N48">
        <f>SUM(B48:M48)</f>
        <v>1126</v>
      </c>
    </row>
    <row r="49" spans="1:14" x14ac:dyDescent="0.2">
      <c r="A49" t="s">
        <v>5</v>
      </c>
      <c r="B49">
        <v>27</v>
      </c>
      <c r="C49">
        <v>18</v>
      </c>
      <c r="D49">
        <v>5</v>
      </c>
      <c r="E49">
        <v>2</v>
      </c>
      <c r="F49">
        <v>3</v>
      </c>
      <c r="G49">
        <v>3</v>
      </c>
      <c r="H49">
        <v>1</v>
      </c>
      <c r="I49">
        <v>20</v>
      </c>
      <c r="J49">
        <v>3</v>
      </c>
      <c r="K49">
        <v>4</v>
      </c>
      <c r="L49">
        <v>1</v>
      </c>
      <c r="M49">
        <v>3</v>
      </c>
      <c r="N49">
        <f t="shared" ref="N49:N63" si="4">SUM(B49:M49)</f>
        <v>90</v>
      </c>
    </row>
    <row r="50" spans="1:14" x14ac:dyDescent="0.2">
      <c r="A50" t="s">
        <v>6</v>
      </c>
      <c r="B50">
        <v>13</v>
      </c>
      <c r="C50">
        <v>10</v>
      </c>
      <c r="D50">
        <v>2</v>
      </c>
      <c r="E50">
        <v>3</v>
      </c>
      <c r="F50">
        <v>7</v>
      </c>
      <c r="G50">
        <v>2</v>
      </c>
      <c r="H50">
        <v>3</v>
      </c>
      <c r="I50">
        <v>8</v>
      </c>
      <c r="J50">
        <v>1</v>
      </c>
      <c r="K50">
        <v>8</v>
      </c>
      <c r="L50">
        <v>3</v>
      </c>
      <c r="M50">
        <v>4</v>
      </c>
      <c r="N50">
        <f t="shared" si="4"/>
        <v>64</v>
      </c>
    </row>
    <row r="51" spans="1:14" x14ac:dyDescent="0.2">
      <c r="A51" t="s">
        <v>7</v>
      </c>
      <c r="B51">
        <v>2</v>
      </c>
      <c r="C51">
        <v>0</v>
      </c>
      <c r="D51">
        <v>1</v>
      </c>
      <c r="E51">
        <v>1</v>
      </c>
      <c r="F51">
        <v>0</v>
      </c>
      <c r="G51">
        <v>2</v>
      </c>
      <c r="H51">
        <v>5</v>
      </c>
      <c r="I51">
        <v>0</v>
      </c>
      <c r="J51">
        <v>1</v>
      </c>
      <c r="K51">
        <v>2</v>
      </c>
      <c r="L51">
        <v>2</v>
      </c>
      <c r="M51">
        <v>4</v>
      </c>
      <c r="N51">
        <f t="shared" si="4"/>
        <v>20</v>
      </c>
    </row>
    <row r="52" spans="1:14" x14ac:dyDescent="0.2">
      <c r="A52" t="s">
        <v>8</v>
      </c>
      <c r="B52">
        <v>0</v>
      </c>
      <c r="C52">
        <v>0</v>
      </c>
      <c r="D52">
        <v>0</v>
      </c>
      <c r="E52">
        <v>0</v>
      </c>
      <c r="F52">
        <v>1</v>
      </c>
      <c r="G52">
        <v>3</v>
      </c>
      <c r="H52">
        <v>0</v>
      </c>
      <c r="I52">
        <v>0</v>
      </c>
      <c r="J52">
        <v>0</v>
      </c>
      <c r="K52">
        <v>0</v>
      </c>
      <c r="L52">
        <v>1</v>
      </c>
      <c r="M52">
        <v>1</v>
      </c>
      <c r="N52">
        <f t="shared" si="4"/>
        <v>6</v>
      </c>
    </row>
    <row r="53" spans="1:14" x14ac:dyDescent="0.2">
      <c r="A53" t="s">
        <v>9</v>
      </c>
      <c r="B53">
        <v>25</v>
      </c>
      <c r="C53">
        <v>0</v>
      </c>
      <c r="D53">
        <v>2</v>
      </c>
      <c r="E53">
        <v>0</v>
      </c>
      <c r="F53">
        <v>2</v>
      </c>
      <c r="G53">
        <v>3</v>
      </c>
      <c r="H53">
        <v>2</v>
      </c>
      <c r="I53">
        <v>1</v>
      </c>
      <c r="J53">
        <v>0</v>
      </c>
      <c r="K53">
        <v>2</v>
      </c>
      <c r="L53">
        <v>1</v>
      </c>
      <c r="M53">
        <v>2</v>
      </c>
      <c r="N53">
        <f t="shared" si="4"/>
        <v>40</v>
      </c>
    </row>
    <row r="54" spans="1:14" x14ac:dyDescent="0.2">
      <c r="A54" t="s">
        <v>10</v>
      </c>
      <c r="B54">
        <v>6</v>
      </c>
      <c r="C54">
        <v>4</v>
      </c>
      <c r="D54">
        <v>0</v>
      </c>
      <c r="E54">
        <v>0</v>
      </c>
      <c r="F54">
        <v>14</v>
      </c>
      <c r="G54">
        <v>11</v>
      </c>
      <c r="H54">
        <v>5</v>
      </c>
      <c r="I54">
        <v>10</v>
      </c>
      <c r="J54">
        <v>5</v>
      </c>
      <c r="K54">
        <v>7</v>
      </c>
      <c r="L54">
        <v>2</v>
      </c>
      <c r="M54">
        <v>1</v>
      </c>
      <c r="N54">
        <f t="shared" si="4"/>
        <v>65</v>
      </c>
    </row>
    <row r="55" spans="1:14" x14ac:dyDescent="0.2">
      <c r="A55" t="s">
        <v>11</v>
      </c>
      <c r="B55">
        <v>0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f t="shared" si="4"/>
        <v>1</v>
      </c>
    </row>
    <row r="56" spans="1:14" x14ac:dyDescent="0.2">
      <c r="A56" t="s">
        <v>12</v>
      </c>
      <c r="B56">
        <v>3</v>
      </c>
      <c r="C56">
        <v>6</v>
      </c>
      <c r="D56">
        <v>1</v>
      </c>
      <c r="E56">
        <v>3</v>
      </c>
      <c r="F56">
        <v>2</v>
      </c>
      <c r="G56">
        <v>12</v>
      </c>
      <c r="H56">
        <v>6</v>
      </c>
      <c r="I56">
        <v>7</v>
      </c>
      <c r="J56">
        <v>0</v>
      </c>
      <c r="K56">
        <v>4</v>
      </c>
      <c r="L56">
        <v>2</v>
      </c>
      <c r="M56">
        <v>1</v>
      </c>
      <c r="N56">
        <f t="shared" si="4"/>
        <v>47</v>
      </c>
    </row>
    <row r="57" spans="1:14" x14ac:dyDescent="0.2">
      <c r="A57" t="s">
        <v>13</v>
      </c>
      <c r="B57">
        <v>0</v>
      </c>
      <c r="C57">
        <v>0</v>
      </c>
      <c r="D57">
        <v>1</v>
      </c>
      <c r="E57">
        <v>1</v>
      </c>
      <c r="F57">
        <v>0</v>
      </c>
      <c r="G57">
        <v>1</v>
      </c>
      <c r="H57">
        <v>0</v>
      </c>
      <c r="I57">
        <v>0</v>
      </c>
      <c r="J57">
        <v>1</v>
      </c>
      <c r="K57">
        <v>2</v>
      </c>
      <c r="L57">
        <v>0</v>
      </c>
      <c r="M57">
        <v>2</v>
      </c>
      <c r="N57">
        <f t="shared" si="4"/>
        <v>8</v>
      </c>
    </row>
    <row r="58" spans="1:14" x14ac:dyDescent="0.2">
      <c r="A58" t="s">
        <v>14</v>
      </c>
      <c r="B58">
        <v>0</v>
      </c>
      <c r="C58">
        <v>0</v>
      </c>
      <c r="D58">
        <v>0</v>
      </c>
      <c r="E58">
        <v>0</v>
      </c>
      <c r="F58">
        <v>0</v>
      </c>
      <c r="G58">
        <v>9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f t="shared" si="4"/>
        <v>9</v>
      </c>
    </row>
    <row r="59" spans="1:14" x14ac:dyDescent="0.2">
      <c r="A59" t="s">
        <v>15</v>
      </c>
      <c r="B59">
        <v>0</v>
      </c>
      <c r="C59">
        <v>2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3</v>
      </c>
      <c r="K59">
        <v>2</v>
      </c>
      <c r="L59">
        <v>0</v>
      </c>
      <c r="M59">
        <v>1</v>
      </c>
      <c r="N59">
        <f t="shared" si="4"/>
        <v>8</v>
      </c>
    </row>
    <row r="60" spans="1:14" x14ac:dyDescent="0.2">
      <c r="A60" t="s">
        <v>16</v>
      </c>
      <c r="B60">
        <v>1</v>
      </c>
      <c r="C60">
        <v>2</v>
      </c>
      <c r="D60">
        <v>2</v>
      </c>
      <c r="E60">
        <v>3</v>
      </c>
      <c r="F60">
        <v>2</v>
      </c>
      <c r="G60">
        <v>1</v>
      </c>
      <c r="H60">
        <v>2</v>
      </c>
      <c r="I60">
        <v>0</v>
      </c>
      <c r="J60">
        <v>1</v>
      </c>
      <c r="K60">
        <v>4</v>
      </c>
      <c r="L60">
        <v>2</v>
      </c>
      <c r="M60">
        <v>0</v>
      </c>
      <c r="N60">
        <f t="shared" si="4"/>
        <v>20</v>
      </c>
    </row>
    <row r="61" spans="1:14" x14ac:dyDescent="0.2">
      <c r="A61" t="s">
        <v>17</v>
      </c>
      <c r="B61">
        <v>4</v>
      </c>
      <c r="C61">
        <v>1</v>
      </c>
      <c r="D61">
        <v>5</v>
      </c>
      <c r="E61">
        <v>2</v>
      </c>
      <c r="F61">
        <v>1</v>
      </c>
      <c r="G61">
        <v>3</v>
      </c>
      <c r="H61">
        <v>1</v>
      </c>
      <c r="I61">
        <v>2</v>
      </c>
      <c r="J61">
        <v>0</v>
      </c>
      <c r="K61">
        <v>6</v>
      </c>
      <c r="L61">
        <v>4</v>
      </c>
      <c r="M61">
        <v>3</v>
      </c>
      <c r="N61">
        <f t="shared" si="4"/>
        <v>32</v>
      </c>
    </row>
    <row r="62" spans="1:14" x14ac:dyDescent="0.2">
      <c r="A62" t="s">
        <v>18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</v>
      </c>
      <c r="L62">
        <v>0</v>
      </c>
      <c r="M62">
        <v>0</v>
      </c>
      <c r="N62">
        <f t="shared" si="4"/>
        <v>1</v>
      </c>
    </row>
    <row r="63" spans="1:14" x14ac:dyDescent="0.2">
      <c r="A63" t="s">
        <v>19</v>
      </c>
      <c r="B63">
        <f>SUM(B48:B62)</f>
        <v>278</v>
      </c>
      <c r="C63">
        <f t="shared" ref="C63:E63" si="5">SUM(C48:C62)</f>
        <v>135</v>
      </c>
      <c r="D63">
        <f t="shared" si="5"/>
        <v>80</v>
      </c>
      <c r="E63">
        <f t="shared" si="5"/>
        <v>59</v>
      </c>
      <c r="F63">
        <f>SUM(F48:F62)</f>
        <v>242</v>
      </c>
      <c r="G63">
        <f>SUM(G48:G62)</f>
        <v>136</v>
      </c>
      <c r="H63">
        <f>SUM(H48:H62)</f>
        <v>88</v>
      </c>
      <c r="I63">
        <f t="shared" ref="I63:J63" si="6">SUM(I48:I62)</f>
        <v>110</v>
      </c>
      <c r="J63">
        <f t="shared" si="6"/>
        <v>57</v>
      </c>
      <c r="K63">
        <f>SUM(K48:K62)</f>
        <v>115</v>
      </c>
      <c r="L63">
        <f t="shared" ref="L63:M63" si="7">SUM(L48:L62)</f>
        <v>57</v>
      </c>
      <c r="M63">
        <f t="shared" si="7"/>
        <v>180</v>
      </c>
      <c r="N63">
        <f t="shared" si="4"/>
        <v>1537</v>
      </c>
    </row>
    <row r="65" spans="1:14" x14ac:dyDescent="0.2">
      <c r="A65" s="1"/>
    </row>
    <row r="66" spans="1:14" x14ac:dyDescent="0.2">
      <c r="A66" s="1" t="s">
        <v>54</v>
      </c>
    </row>
    <row r="67" spans="1:14" x14ac:dyDescent="0.2">
      <c r="A67" s="1" t="s">
        <v>0</v>
      </c>
      <c r="B67" s="3" t="s">
        <v>1</v>
      </c>
      <c r="C67" s="3" t="s">
        <v>2</v>
      </c>
      <c r="D67" s="3" t="s">
        <v>3</v>
      </c>
      <c r="E67" s="8">
        <v>44166</v>
      </c>
      <c r="F67" s="8">
        <v>44197</v>
      </c>
      <c r="G67" s="8">
        <v>44228</v>
      </c>
      <c r="H67" s="8">
        <v>44256</v>
      </c>
      <c r="I67" s="8">
        <v>44287</v>
      </c>
      <c r="J67" s="8">
        <v>44317</v>
      </c>
      <c r="K67" s="8">
        <v>44348</v>
      </c>
      <c r="L67" s="8">
        <v>44378</v>
      </c>
      <c r="M67" s="8">
        <v>44409</v>
      </c>
      <c r="N67" s="3" t="s">
        <v>41</v>
      </c>
    </row>
    <row r="68" spans="1:14" x14ac:dyDescent="0.2">
      <c r="A68" t="s">
        <v>4</v>
      </c>
      <c r="B68">
        <v>14</v>
      </c>
      <c r="C68">
        <v>67</v>
      </c>
      <c r="D68">
        <v>20</v>
      </c>
      <c r="E68">
        <v>53</v>
      </c>
      <c r="F68">
        <v>48</v>
      </c>
      <c r="G68">
        <v>15</v>
      </c>
      <c r="H68">
        <v>22</v>
      </c>
      <c r="I68">
        <v>66</v>
      </c>
      <c r="J68">
        <v>83</v>
      </c>
      <c r="K68">
        <v>64</v>
      </c>
      <c r="L68">
        <v>48</v>
      </c>
      <c r="M68">
        <v>25</v>
      </c>
      <c r="N68">
        <f>SUM(B68:M68)</f>
        <v>525</v>
      </c>
    </row>
    <row r="69" spans="1:14" x14ac:dyDescent="0.2">
      <c r="A69" t="s">
        <v>5</v>
      </c>
      <c r="B69">
        <v>1</v>
      </c>
      <c r="C69">
        <v>5</v>
      </c>
      <c r="D69">
        <v>1</v>
      </c>
      <c r="E69">
        <v>1</v>
      </c>
      <c r="F69">
        <v>4</v>
      </c>
      <c r="G69">
        <v>0</v>
      </c>
      <c r="H69">
        <v>0</v>
      </c>
      <c r="I69">
        <v>2</v>
      </c>
      <c r="J69">
        <v>2</v>
      </c>
      <c r="K69">
        <v>1</v>
      </c>
      <c r="L69">
        <v>0</v>
      </c>
      <c r="M69">
        <v>1</v>
      </c>
      <c r="N69">
        <f t="shared" ref="N69:N83" si="8">SUM(B69:M69)</f>
        <v>18</v>
      </c>
    </row>
    <row r="70" spans="1:14" x14ac:dyDescent="0.2">
      <c r="A70" t="s">
        <v>6</v>
      </c>
      <c r="B70">
        <v>4</v>
      </c>
      <c r="C70">
        <v>6</v>
      </c>
      <c r="D70">
        <v>2</v>
      </c>
      <c r="E70">
        <v>4</v>
      </c>
      <c r="F70">
        <v>5</v>
      </c>
      <c r="G70">
        <v>1</v>
      </c>
      <c r="H70">
        <v>2</v>
      </c>
      <c r="I70">
        <v>2</v>
      </c>
      <c r="J70">
        <v>4</v>
      </c>
      <c r="K70">
        <v>8</v>
      </c>
      <c r="L70">
        <v>3</v>
      </c>
      <c r="M70">
        <v>0</v>
      </c>
      <c r="N70">
        <f t="shared" si="8"/>
        <v>41</v>
      </c>
    </row>
    <row r="71" spans="1:14" x14ac:dyDescent="0.2">
      <c r="A71" t="s">
        <v>7</v>
      </c>
      <c r="B71">
        <v>1</v>
      </c>
      <c r="C71">
        <v>0</v>
      </c>
      <c r="D71">
        <v>2</v>
      </c>
      <c r="E71">
        <v>2</v>
      </c>
      <c r="F71">
        <v>3</v>
      </c>
      <c r="G71">
        <v>0</v>
      </c>
      <c r="H71">
        <v>3</v>
      </c>
      <c r="I71">
        <v>1</v>
      </c>
      <c r="J71">
        <v>1</v>
      </c>
      <c r="K71">
        <v>1</v>
      </c>
      <c r="L71">
        <v>2</v>
      </c>
      <c r="M71">
        <v>1</v>
      </c>
      <c r="N71">
        <f t="shared" si="8"/>
        <v>17</v>
      </c>
    </row>
    <row r="72" spans="1:14" x14ac:dyDescent="0.2">
      <c r="A72" t="s">
        <v>8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1</v>
      </c>
      <c r="L72">
        <v>0</v>
      </c>
      <c r="M72">
        <v>0</v>
      </c>
      <c r="N72">
        <f t="shared" si="8"/>
        <v>1</v>
      </c>
    </row>
    <row r="73" spans="1:14" x14ac:dyDescent="0.2">
      <c r="A73" t="s">
        <v>9</v>
      </c>
      <c r="B73">
        <v>3</v>
      </c>
      <c r="C73">
        <v>2</v>
      </c>
      <c r="D73">
        <v>4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3</v>
      </c>
      <c r="L73">
        <v>0</v>
      </c>
      <c r="M73">
        <v>2</v>
      </c>
      <c r="N73">
        <f t="shared" si="8"/>
        <v>14</v>
      </c>
    </row>
    <row r="74" spans="1:14" x14ac:dyDescent="0.2">
      <c r="A74" t="s">
        <v>10</v>
      </c>
      <c r="B74">
        <v>4</v>
      </c>
      <c r="C74">
        <v>3</v>
      </c>
      <c r="D74">
        <v>1</v>
      </c>
      <c r="E74">
        <v>0</v>
      </c>
      <c r="F74">
        <v>4</v>
      </c>
      <c r="G74">
        <v>0</v>
      </c>
      <c r="H74">
        <v>7</v>
      </c>
      <c r="I74">
        <v>2</v>
      </c>
      <c r="J74">
        <v>0</v>
      </c>
      <c r="K74">
        <v>1</v>
      </c>
      <c r="L74">
        <v>1</v>
      </c>
      <c r="M74">
        <v>1</v>
      </c>
      <c r="N74">
        <f t="shared" si="8"/>
        <v>24</v>
      </c>
    </row>
    <row r="75" spans="1:14" x14ac:dyDescent="0.2">
      <c r="A75" t="s">
        <v>11</v>
      </c>
      <c r="B75">
        <v>0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f t="shared" si="8"/>
        <v>1</v>
      </c>
    </row>
    <row r="76" spans="1:14" x14ac:dyDescent="0.2">
      <c r="A76" t="s">
        <v>12</v>
      </c>
      <c r="B76">
        <v>3</v>
      </c>
      <c r="C76">
        <v>4</v>
      </c>
      <c r="D76">
        <v>0</v>
      </c>
      <c r="E76">
        <v>6</v>
      </c>
      <c r="F76">
        <v>0</v>
      </c>
      <c r="G76">
        <v>1</v>
      </c>
      <c r="H76">
        <v>0</v>
      </c>
      <c r="I76">
        <v>2</v>
      </c>
      <c r="J76">
        <v>5</v>
      </c>
      <c r="K76">
        <v>11</v>
      </c>
      <c r="L76">
        <v>5</v>
      </c>
      <c r="M76">
        <v>1</v>
      </c>
      <c r="N76">
        <f t="shared" si="8"/>
        <v>38</v>
      </c>
    </row>
    <row r="77" spans="1:14" x14ac:dyDescent="0.2">
      <c r="A77" t="s">
        <v>13</v>
      </c>
      <c r="B77">
        <v>1</v>
      </c>
      <c r="C77">
        <v>0</v>
      </c>
      <c r="D77">
        <v>1</v>
      </c>
      <c r="E77">
        <v>0</v>
      </c>
      <c r="F77">
        <v>0</v>
      </c>
      <c r="G77">
        <v>0</v>
      </c>
      <c r="H77">
        <v>1</v>
      </c>
      <c r="I77">
        <v>0</v>
      </c>
      <c r="J77">
        <v>1</v>
      </c>
      <c r="K77">
        <v>4</v>
      </c>
      <c r="L77">
        <v>1</v>
      </c>
      <c r="M77">
        <v>0</v>
      </c>
      <c r="N77">
        <f t="shared" si="8"/>
        <v>9</v>
      </c>
    </row>
    <row r="78" spans="1:14" x14ac:dyDescent="0.2">
      <c r="A78" t="s">
        <v>14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f t="shared" si="8"/>
        <v>0</v>
      </c>
    </row>
    <row r="79" spans="1:14" x14ac:dyDescent="0.2">
      <c r="A79" t="s">
        <v>15</v>
      </c>
      <c r="B79">
        <v>0</v>
      </c>
      <c r="C79">
        <v>2</v>
      </c>
      <c r="D79">
        <v>0</v>
      </c>
      <c r="E79">
        <v>0</v>
      </c>
      <c r="F79">
        <v>0</v>
      </c>
      <c r="G79">
        <v>0</v>
      </c>
      <c r="H79">
        <v>0</v>
      </c>
      <c r="I79">
        <v>1</v>
      </c>
      <c r="J79">
        <v>3</v>
      </c>
      <c r="K79">
        <v>3</v>
      </c>
      <c r="L79">
        <v>0</v>
      </c>
      <c r="M79">
        <v>0</v>
      </c>
      <c r="N79">
        <f t="shared" si="8"/>
        <v>9</v>
      </c>
    </row>
    <row r="80" spans="1:14" x14ac:dyDescent="0.2">
      <c r="A80" t="s">
        <v>16</v>
      </c>
      <c r="B80">
        <v>0</v>
      </c>
      <c r="C80">
        <v>0</v>
      </c>
      <c r="D80">
        <v>3</v>
      </c>
      <c r="E80">
        <v>1</v>
      </c>
      <c r="F80">
        <v>0</v>
      </c>
      <c r="G80">
        <v>1</v>
      </c>
      <c r="H80">
        <v>0</v>
      </c>
      <c r="I80">
        <v>1</v>
      </c>
      <c r="J80">
        <v>2</v>
      </c>
      <c r="K80">
        <v>4</v>
      </c>
      <c r="L80">
        <v>1</v>
      </c>
      <c r="M80">
        <v>4</v>
      </c>
      <c r="N80">
        <f t="shared" si="8"/>
        <v>17</v>
      </c>
    </row>
    <row r="81" spans="1:14" x14ac:dyDescent="0.2">
      <c r="A81" t="s">
        <v>17</v>
      </c>
      <c r="B81">
        <v>1</v>
      </c>
      <c r="C81">
        <v>2</v>
      </c>
      <c r="D81">
        <v>0</v>
      </c>
      <c r="E81">
        <v>0</v>
      </c>
      <c r="F81">
        <v>4</v>
      </c>
      <c r="G81">
        <v>1</v>
      </c>
      <c r="H81">
        <v>0</v>
      </c>
      <c r="I81">
        <v>1</v>
      </c>
      <c r="J81">
        <v>1</v>
      </c>
      <c r="K81">
        <v>5</v>
      </c>
      <c r="L81">
        <v>3</v>
      </c>
      <c r="M81">
        <v>2</v>
      </c>
      <c r="N81">
        <f t="shared" si="8"/>
        <v>20</v>
      </c>
    </row>
    <row r="82" spans="1:14" x14ac:dyDescent="0.2">
      <c r="A82" t="s">
        <v>18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f t="shared" si="8"/>
        <v>0</v>
      </c>
    </row>
    <row r="83" spans="1:14" x14ac:dyDescent="0.2">
      <c r="A83" t="s">
        <v>19</v>
      </c>
      <c r="B83" s="2">
        <f>SUM(B68:B82)</f>
        <v>32</v>
      </c>
      <c r="C83" s="2">
        <f t="shared" ref="C83:D83" si="9">SUM(C68:C82)</f>
        <v>91</v>
      </c>
      <c r="D83" s="2">
        <f t="shared" si="9"/>
        <v>34</v>
      </c>
      <c r="E83" s="2">
        <f>SUM(E68:E82)</f>
        <v>68</v>
      </c>
      <c r="F83" s="2">
        <f t="shared" ref="F83:G83" si="10">SUM(F68:F82)</f>
        <v>68</v>
      </c>
      <c r="G83" s="2">
        <f t="shared" si="10"/>
        <v>19</v>
      </c>
      <c r="H83" s="2">
        <f>SUM(H68:H82)</f>
        <v>35</v>
      </c>
      <c r="I83" s="2">
        <f t="shared" ref="I83" si="11">SUM(I68:I82)</f>
        <v>78</v>
      </c>
      <c r="J83" s="2">
        <f>SUM(J68:J82)</f>
        <v>102</v>
      </c>
      <c r="K83" s="2">
        <f t="shared" ref="K83:L83" si="12">SUM(K68:K82)</f>
        <v>106</v>
      </c>
      <c r="L83" s="2">
        <f t="shared" si="12"/>
        <v>64</v>
      </c>
      <c r="M83" s="2">
        <f>SUM(M68:M82)</f>
        <v>37</v>
      </c>
      <c r="N83">
        <f t="shared" si="8"/>
        <v>734</v>
      </c>
    </row>
  </sheetData>
  <phoneticPr fontId="6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45BCC-4E40-6149-80D9-4F2EAC2CE271}">
  <dimension ref="A1:N47"/>
  <sheetViews>
    <sheetView zoomScale="110" zoomScaleNormal="110" workbookViewId="0"/>
  </sheetViews>
  <sheetFormatPr baseColWidth="10" defaultColWidth="7.5703125" defaultRowHeight="17" x14ac:dyDescent="0.2"/>
  <cols>
    <col min="1" max="1" width="35.28515625" style="10" customWidth="1"/>
    <col min="2" max="2" width="13.28515625" style="10" customWidth="1"/>
    <col min="3" max="3" width="11.42578125" style="10" customWidth="1"/>
    <col min="4" max="4" width="9.140625" style="10" customWidth="1"/>
    <col min="5" max="5" width="8.42578125" style="10" customWidth="1"/>
    <col min="6" max="6" width="24.5703125" style="10" customWidth="1"/>
    <col min="7" max="7" width="10.28515625" style="25" customWidth="1"/>
    <col min="8" max="8" width="11" style="25" customWidth="1"/>
    <col min="9" max="9" width="16" style="23" customWidth="1"/>
    <col min="10" max="10" width="11.85546875" style="10" customWidth="1"/>
    <col min="11" max="11" width="12.140625" style="10" customWidth="1"/>
    <col min="12" max="12" width="18.42578125" style="10" customWidth="1"/>
    <col min="13" max="13" width="25.5703125" style="10" customWidth="1"/>
    <col min="14" max="16384" width="7.5703125" style="10"/>
  </cols>
  <sheetData>
    <row r="1" spans="1:14" x14ac:dyDescent="0.2">
      <c r="A1" s="19" t="s">
        <v>73</v>
      </c>
      <c r="B1" s="19" t="s">
        <v>74</v>
      </c>
      <c r="C1" s="19" t="s">
        <v>75</v>
      </c>
      <c r="D1" s="20" t="s">
        <v>76</v>
      </c>
      <c r="E1" s="19" t="s">
        <v>77</v>
      </c>
      <c r="F1" s="19" t="s">
        <v>78</v>
      </c>
      <c r="G1" s="20" t="s">
        <v>79</v>
      </c>
      <c r="H1" s="20" t="s">
        <v>80</v>
      </c>
      <c r="I1" s="24" t="s">
        <v>81</v>
      </c>
      <c r="J1" s="19" t="s">
        <v>82</v>
      </c>
      <c r="K1" s="19" t="s">
        <v>83</v>
      </c>
      <c r="L1" s="19" t="s">
        <v>84</v>
      </c>
      <c r="M1" s="19" t="s">
        <v>85</v>
      </c>
      <c r="N1" s="19" t="s">
        <v>86</v>
      </c>
    </row>
    <row r="2" spans="1:14" x14ac:dyDescent="0.2">
      <c r="A2" t="s">
        <v>88</v>
      </c>
      <c r="B2" t="s">
        <v>254</v>
      </c>
      <c r="C2" t="s">
        <v>255</v>
      </c>
      <c r="D2" t="s">
        <v>256</v>
      </c>
      <c r="E2" t="s">
        <v>72</v>
      </c>
      <c r="F2" t="s">
        <v>89</v>
      </c>
      <c r="G2" t="s">
        <v>257</v>
      </c>
      <c r="H2" t="s">
        <v>258</v>
      </c>
      <c r="I2" s="23">
        <v>464215</v>
      </c>
      <c r="J2" s="21" t="s">
        <v>254</v>
      </c>
      <c r="K2" s="21" t="s">
        <v>255</v>
      </c>
      <c r="L2" s="21" t="s">
        <v>259</v>
      </c>
      <c r="M2" s="21" t="s">
        <v>87</v>
      </c>
      <c r="N2" s="21" t="s">
        <v>260</v>
      </c>
    </row>
    <row r="3" spans="1:14" x14ac:dyDescent="0.2">
      <c r="A3" t="s">
        <v>261</v>
      </c>
      <c r="B3" t="s">
        <v>262</v>
      </c>
      <c r="C3" t="s">
        <v>211</v>
      </c>
      <c r="D3" t="s">
        <v>263</v>
      </c>
      <c r="E3" t="s">
        <v>72</v>
      </c>
      <c r="F3" t="s">
        <v>175</v>
      </c>
      <c r="G3" t="s">
        <v>257</v>
      </c>
      <c r="H3" t="s">
        <v>258</v>
      </c>
      <c r="I3" s="23">
        <v>420000</v>
      </c>
      <c r="J3" s="21" t="s">
        <v>264</v>
      </c>
      <c r="K3" s="21" t="s">
        <v>211</v>
      </c>
      <c r="L3" s="21" t="s">
        <v>265</v>
      </c>
      <c r="M3" s="21" t="s">
        <v>266</v>
      </c>
      <c r="N3" s="21" t="s">
        <v>267</v>
      </c>
    </row>
    <row r="4" spans="1:14" s="21" customFormat="1" x14ac:dyDescent="0.2">
      <c r="A4" t="s">
        <v>88</v>
      </c>
      <c r="B4" t="s">
        <v>268</v>
      </c>
      <c r="C4" t="s">
        <v>269</v>
      </c>
      <c r="D4" t="s">
        <v>270</v>
      </c>
      <c r="E4" t="s">
        <v>72</v>
      </c>
      <c r="F4" t="s">
        <v>89</v>
      </c>
      <c r="G4" t="s">
        <v>271</v>
      </c>
      <c r="H4" t="s">
        <v>258</v>
      </c>
      <c r="I4" s="23">
        <v>500000</v>
      </c>
      <c r="J4" s="21" t="s">
        <v>268</v>
      </c>
      <c r="K4" s="21" t="s">
        <v>269</v>
      </c>
      <c r="L4" s="21" t="s">
        <v>272</v>
      </c>
      <c r="M4" s="21" t="s">
        <v>87</v>
      </c>
      <c r="N4" s="21" t="s">
        <v>245</v>
      </c>
    </row>
    <row r="5" spans="1:14" s="21" customFormat="1" x14ac:dyDescent="0.2">
      <c r="A5" t="s">
        <v>88</v>
      </c>
      <c r="B5" t="s">
        <v>273</v>
      </c>
      <c r="C5" t="s">
        <v>274</v>
      </c>
      <c r="D5" t="s">
        <v>275</v>
      </c>
      <c r="E5" t="s">
        <v>72</v>
      </c>
      <c r="F5" t="s">
        <v>89</v>
      </c>
      <c r="G5" t="s">
        <v>271</v>
      </c>
      <c r="H5" t="s">
        <v>258</v>
      </c>
      <c r="I5" s="23">
        <v>1020000</v>
      </c>
      <c r="J5" s="21" t="s">
        <v>273</v>
      </c>
      <c r="K5" s="21" t="s">
        <v>274</v>
      </c>
      <c r="L5" s="21" t="s">
        <v>276</v>
      </c>
      <c r="M5" s="21" t="s">
        <v>277</v>
      </c>
      <c r="N5" s="21" t="s">
        <v>278</v>
      </c>
    </row>
    <row r="6" spans="1:14" s="21" customFormat="1" x14ac:dyDescent="0.2">
      <c r="A6" t="s">
        <v>197</v>
      </c>
      <c r="B6" t="s">
        <v>279</v>
      </c>
      <c r="C6" t="s">
        <v>204</v>
      </c>
      <c r="D6" t="s">
        <v>280</v>
      </c>
      <c r="E6" t="s">
        <v>72</v>
      </c>
      <c r="F6" t="s">
        <v>137</v>
      </c>
      <c r="G6" t="s">
        <v>257</v>
      </c>
      <c r="H6" t="s">
        <v>281</v>
      </c>
      <c r="I6" s="23">
        <v>1100000</v>
      </c>
      <c r="J6" s="21" t="s">
        <v>279</v>
      </c>
      <c r="K6" s="21" t="s">
        <v>204</v>
      </c>
      <c r="L6" s="21" t="s">
        <v>282</v>
      </c>
      <c r="M6" s="21" t="s">
        <v>87</v>
      </c>
      <c r="N6" s="21" t="s">
        <v>283</v>
      </c>
    </row>
    <row r="7" spans="1:14" s="21" customFormat="1" x14ac:dyDescent="0.2">
      <c r="A7" t="s">
        <v>88</v>
      </c>
      <c r="B7" t="s">
        <v>284</v>
      </c>
      <c r="C7" t="s">
        <v>285</v>
      </c>
      <c r="D7" t="s">
        <v>286</v>
      </c>
      <c r="E7" t="s">
        <v>72</v>
      </c>
      <c r="F7" t="s">
        <v>89</v>
      </c>
      <c r="G7" t="s">
        <v>271</v>
      </c>
      <c r="H7" t="s">
        <v>287</v>
      </c>
      <c r="I7" s="23">
        <v>50000</v>
      </c>
      <c r="J7" s="21" t="s">
        <v>284</v>
      </c>
      <c r="K7" s="21" t="s">
        <v>285</v>
      </c>
      <c r="L7" s="21" t="s">
        <v>288</v>
      </c>
      <c r="M7" s="21" t="s">
        <v>87</v>
      </c>
      <c r="N7" s="21" t="s">
        <v>289</v>
      </c>
    </row>
    <row r="8" spans="1:14" s="21" customFormat="1" x14ac:dyDescent="0.2">
      <c r="A8" t="s">
        <v>88</v>
      </c>
      <c r="B8" t="s">
        <v>290</v>
      </c>
      <c r="C8" t="s">
        <v>291</v>
      </c>
      <c r="D8" t="s">
        <v>292</v>
      </c>
      <c r="E8" t="s">
        <v>72</v>
      </c>
      <c r="F8" t="s">
        <v>89</v>
      </c>
      <c r="G8" t="s">
        <v>271</v>
      </c>
      <c r="H8" t="s">
        <v>293</v>
      </c>
      <c r="I8" s="23">
        <v>354309</v>
      </c>
      <c r="J8" s="21" t="s">
        <v>290</v>
      </c>
      <c r="K8" s="21" t="s">
        <v>291</v>
      </c>
      <c r="L8" s="21" t="s">
        <v>294</v>
      </c>
      <c r="M8" s="21" t="s">
        <v>87</v>
      </c>
      <c r="N8" s="21" t="s">
        <v>295</v>
      </c>
    </row>
    <row r="9" spans="1:14" s="21" customFormat="1" x14ac:dyDescent="0.2">
      <c r="A9" t="s">
        <v>148</v>
      </c>
      <c r="B9" t="s">
        <v>296</v>
      </c>
      <c r="C9" t="s">
        <v>297</v>
      </c>
      <c r="D9" t="s">
        <v>298</v>
      </c>
      <c r="E9" t="s">
        <v>72</v>
      </c>
      <c r="F9" t="s">
        <v>148</v>
      </c>
      <c r="G9" t="s">
        <v>271</v>
      </c>
      <c r="H9" t="s">
        <v>287</v>
      </c>
      <c r="I9" s="23">
        <v>10000</v>
      </c>
      <c r="J9" s="21" t="s">
        <v>296</v>
      </c>
      <c r="K9" s="21" t="s">
        <v>297</v>
      </c>
      <c r="L9" s="21" t="s">
        <v>299</v>
      </c>
      <c r="M9" s="21" t="s">
        <v>87</v>
      </c>
      <c r="N9" s="21" t="s">
        <v>300</v>
      </c>
    </row>
    <row r="10" spans="1:14" s="21" customFormat="1" x14ac:dyDescent="0.2">
      <c r="A10" t="s">
        <v>301</v>
      </c>
      <c r="B10" t="s">
        <v>302</v>
      </c>
      <c r="C10" t="s">
        <v>303</v>
      </c>
      <c r="D10" t="s">
        <v>304</v>
      </c>
      <c r="E10" t="s">
        <v>72</v>
      </c>
      <c r="F10" t="s">
        <v>176</v>
      </c>
      <c r="G10" t="s">
        <v>271</v>
      </c>
      <c r="H10" t="s">
        <v>258</v>
      </c>
      <c r="I10" s="23">
        <v>704556</v>
      </c>
      <c r="J10" s="21" t="s">
        <v>302</v>
      </c>
      <c r="K10" s="21" t="s">
        <v>303</v>
      </c>
      <c r="L10" s="21" t="s">
        <v>305</v>
      </c>
      <c r="M10" s="21" t="s">
        <v>87</v>
      </c>
      <c r="N10" s="21" t="s">
        <v>306</v>
      </c>
    </row>
    <row r="11" spans="1:14" s="21" customFormat="1" x14ac:dyDescent="0.2">
      <c r="A11" t="s">
        <v>88</v>
      </c>
      <c r="B11" t="s">
        <v>307</v>
      </c>
      <c r="C11" t="s">
        <v>308</v>
      </c>
      <c r="D11" t="s">
        <v>309</v>
      </c>
      <c r="E11" t="s">
        <v>72</v>
      </c>
      <c r="F11" t="s">
        <v>89</v>
      </c>
      <c r="G11" t="s">
        <v>271</v>
      </c>
      <c r="H11" t="s">
        <v>258</v>
      </c>
      <c r="I11" s="23">
        <v>400000</v>
      </c>
      <c r="J11" s="21" t="s">
        <v>307</v>
      </c>
      <c r="K11" s="21" t="s">
        <v>308</v>
      </c>
      <c r="L11" s="21" t="s">
        <v>310</v>
      </c>
      <c r="M11" s="21" t="s">
        <v>87</v>
      </c>
      <c r="N11" s="21" t="s">
        <v>311</v>
      </c>
    </row>
    <row r="12" spans="1:14" s="21" customFormat="1" x14ac:dyDescent="0.2">
      <c r="A12"/>
      <c r="B12"/>
      <c r="C12"/>
      <c r="D12" t="s">
        <v>323</v>
      </c>
      <c r="E12" t="s">
        <v>72</v>
      </c>
      <c r="F12" t="s">
        <v>324</v>
      </c>
      <c r="G12" t="s">
        <v>257</v>
      </c>
      <c r="H12" t="s">
        <v>258</v>
      </c>
      <c r="I12" s="23">
        <v>180000</v>
      </c>
      <c r="J12" s="21" t="s">
        <v>325</v>
      </c>
      <c r="K12" s="21" t="s">
        <v>326</v>
      </c>
      <c r="L12" s="21" t="s">
        <v>327</v>
      </c>
      <c r="M12" s="21" t="s">
        <v>87</v>
      </c>
      <c r="N12" s="21" t="s">
        <v>328</v>
      </c>
    </row>
    <row r="13" spans="1:14" s="21" customFormat="1" x14ac:dyDescent="0.2">
      <c r="A13"/>
      <c r="B13"/>
      <c r="C13"/>
      <c r="D13" t="s">
        <v>445</v>
      </c>
      <c r="E13" t="s">
        <v>72</v>
      </c>
      <c r="F13" t="s">
        <v>89</v>
      </c>
      <c r="G13" t="s">
        <v>271</v>
      </c>
      <c r="H13" t="s">
        <v>446</v>
      </c>
      <c r="I13" s="23">
        <v>3500000</v>
      </c>
      <c r="J13" s="21" t="s">
        <v>447</v>
      </c>
      <c r="K13" s="21" t="s">
        <v>448</v>
      </c>
      <c r="L13" s="21" t="s">
        <v>449</v>
      </c>
      <c r="M13" s="21" t="s">
        <v>450</v>
      </c>
      <c r="N13" s="21" t="s">
        <v>451</v>
      </c>
    </row>
    <row r="14" spans="1:14" s="21" customFormat="1" x14ac:dyDescent="0.2">
      <c r="D14" t="s">
        <v>312</v>
      </c>
      <c r="E14" t="s">
        <v>72</v>
      </c>
      <c r="F14" t="s">
        <v>175</v>
      </c>
      <c r="G14" t="s">
        <v>257</v>
      </c>
      <c r="H14" t="s">
        <v>293</v>
      </c>
      <c r="I14" s="23">
        <v>374934</v>
      </c>
      <c r="J14" s="21" t="s">
        <v>205</v>
      </c>
      <c r="K14" s="21" t="s">
        <v>313</v>
      </c>
      <c r="L14" s="21" t="s">
        <v>314</v>
      </c>
      <c r="M14" s="21" t="s">
        <v>315</v>
      </c>
      <c r="N14" s="21" t="s">
        <v>316</v>
      </c>
    </row>
    <row r="15" spans="1:14" s="21" customFormat="1" x14ac:dyDescent="0.2">
      <c r="D15" t="s">
        <v>341</v>
      </c>
      <c r="E15" t="s">
        <v>72</v>
      </c>
      <c r="F15" t="s">
        <v>148</v>
      </c>
      <c r="G15" t="s">
        <v>257</v>
      </c>
      <c r="H15" t="s">
        <v>287</v>
      </c>
      <c r="I15" s="23">
        <v>99945</v>
      </c>
      <c r="J15" s="21" t="s">
        <v>342</v>
      </c>
      <c r="K15" s="21" t="s">
        <v>343</v>
      </c>
      <c r="L15" s="21" t="s">
        <v>344</v>
      </c>
      <c r="M15" s="21" t="s">
        <v>345</v>
      </c>
      <c r="N15" s="21" t="s">
        <v>346</v>
      </c>
    </row>
    <row r="16" spans="1:14" s="21" customFormat="1" x14ac:dyDescent="0.2">
      <c r="D16" t="s">
        <v>394</v>
      </c>
      <c r="E16" t="s">
        <v>72</v>
      </c>
      <c r="F16" t="s">
        <v>144</v>
      </c>
      <c r="G16" t="s">
        <v>257</v>
      </c>
      <c r="H16" t="s">
        <v>330</v>
      </c>
      <c r="I16" s="23">
        <v>499998</v>
      </c>
      <c r="J16" s="21" t="s">
        <v>177</v>
      </c>
      <c r="K16" s="21" t="s">
        <v>199</v>
      </c>
      <c r="L16" s="21" t="s">
        <v>200</v>
      </c>
      <c r="M16" s="21" t="s">
        <v>87</v>
      </c>
      <c r="N16" s="21" t="s">
        <v>395</v>
      </c>
    </row>
    <row r="17" spans="1:14" s="21" customFormat="1" x14ac:dyDescent="0.2">
      <c r="D17" t="s">
        <v>423</v>
      </c>
      <c r="E17" t="s">
        <v>72</v>
      </c>
      <c r="F17" t="s">
        <v>89</v>
      </c>
      <c r="G17" t="s">
        <v>257</v>
      </c>
      <c r="H17" t="s">
        <v>258</v>
      </c>
      <c r="I17" s="23">
        <v>504527</v>
      </c>
      <c r="J17" s="21" t="s">
        <v>424</v>
      </c>
      <c r="K17" s="21" t="s">
        <v>425</v>
      </c>
      <c r="L17" s="21" t="s">
        <v>426</v>
      </c>
      <c r="M17" s="21" t="s">
        <v>427</v>
      </c>
      <c r="N17" s="21" t="s">
        <v>428</v>
      </c>
    </row>
    <row r="18" spans="1:14" s="21" customFormat="1" x14ac:dyDescent="0.2">
      <c r="A18"/>
      <c r="B18"/>
      <c r="C18"/>
      <c r="D18"/>
      <c r="E18"/>
      <c r="F18"/>
      <c r="G18"/>
      <c r="H18"/>
      <c r="I18" s="23">
        <f>SUM(I2:I17)</f>
        <v>10182484</v>
      </c>
    </row>
    <row r="19" spans="1:14" s="21" customFormat="1" x14ac:dyDescent="0.2">
      <c r="A19"/>
      <c r="B19"/>
      <c r="C19"/>
      <c r="D19"/>
      <c r="E19"/>
      <c r="F19"/>
      <c r="G19"/>
      <c r="H19"/>
      <c r="I19" s="23"/>
    </row>
    <row r="20" spans="1:14" s="21" customFormat="1" x14ac:dyDescent="0.2">
      <c r="A20"/>
      <c r="B20"/>
      <c r="C20"/>
      <c r="D20"/>
      <c r="E20"/>
      <c r="F20"/>
      <c r="G20"/>
      <c r="H20"/>
      <c r="I20" s="23"/>
    </row>
    <row r="21" spans="1:14" s="21" customFormat="1" x14ac:dyDescent="0.2">
      <c r="A21"/>
      <c r="B21"/>
      <c r="C21"/>
      <c r="D21"/>
      <c r="E21"/>
      <c r="F21"/>
      <c r="G21"/>
      <c r="H21"/>
      <c r="I21" s="23"/>
    </row>
    <row r="22" spans="1:14" s="21" customFormat="1" x14ac:dyDescent="0.2">
      <c r="A22"/>
      <c r="B22"/>
      <c r="C22"/>
      <c r="D22"/>
      <c r="E22"/>
      <c r="F22"/>
      <c r="G22"/>
      <c r="H22"/>
      <c r="I22" s="23"/>
    </row>
    <row r="23" spans="1:14" s="31" customFormat="1" x14ac:dyDescent="0.2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</row>
    <row r="24" spans="1:14" s="21" customFormat="1" x14ac:dyDescent="0.2">
      <c r="A24" s="31"/>
      <c r="B24" s="31"/>
      <c r="C24" s="31"/>
      <c r="D24" s="31"/>
      <c r="E24" s="31"/>
      <c r="F24" s="31"/>
      <c r="G24" s="31"/>
      <c r="H24" s="31"/>
      <c r="I24" s="32"/>
      <c r="J24" s="31"/>
      <c r="K24" s="31"/>
      <c r="L24" s="31"/>
      <c r="M24" s="31"/>
      <c r="N24" s="31"/>
    </row>
    <row r="25" spans="1:14" s="21" customFormat="1" x14ac:dyDescent="0.2">
      <c r="D25" s="31"/>
      <c r="E25" s="31"/>
      <c r="F25" s="31"/>
      <c r="G25" s="31"/>
      <c r="H25" s="31"/>
      <c r="I25" s="32"/>
      <c r="J25" s="31"/>
      <c r="K25" s="31"/>
      <c r="L25" s="10"/>
      <c r="M25" s="10"/>
    </row>
    <row r="26" spans="1:14" s="21" customFormat="1" x14ac:dyDescent="0.2">
      <c r="A26" s="10"/>
      <c r="B26" s="10"/>
      <c r="C26" s="10"/>
      <c r="D26" s="10"/>
      <c r="E26" s="10"/>
      <c r="F26" s="10"/>
      <c r="G26" s="25"/>
      <c r="H26" s="25"/>
      <c r="J26" s="10"/>
      <c r="K26" s="10"/>
      <c r="L26" s="10"/>
      <c r="M26" s="10"/>
    </row>
    <row r="30" spans="1:14" x14ac:dyDescent="0.2">
      <c r="H30" s="26"/>
      <c r="I30" s="22"/>
    </row>
    <row r="31" spans="1:14" x14ac:dyDescent="0.2">
      <c r="H31" s="26"/>
      <c r="I31" s="22"/>
    </row>
    <row r="32" spans="1:14" x14ac:dyDescent="0.2">
      <c r="H32" s="26"/>
      <c r="I32" s="22"/>
    </row>
    <row r="33" spans="8:9" x14ac:dyDescent="0.2">
      <c r="H33" s="26"/>
      <c r="I33" s="22"/>
    </row>
    <row r="34" spans="8:9" x14ac:dyDescent="0.2">
      <c r="H34" s="26"/>
      <c r="I34" s="22"/>
    </row>
    <row r="35" spans="8:9" x14ac:dyDescent="0.2">
      <c r="H35" s="26"/>
      <c r="I35" s="22"/>
    </row>
    <row r="36" spans="8:9" x14ac:dyDescent="0.2">
      <c r="H36" s="26"/>
      <c r="I36" s="22"/>
    </row>
    <row r="37" spans="8:9" x14ac:dyDescent="0.2">
      <c r="H37" s="26"/>
      <c r="I37" s="22"/>
    </row>
    <row r="38" spans="8:9" x14ac:dyDescent="0.2">
      <c r="H38" s="26"/>
      <c r="I38" s="22"/>
    </row>
    <row r="39" spans="8:9" x14ac:dyDescent="0.2">
      <c r="H39" s="26"/>
      <c r="I39" s="22"/>
    </row>
    <row r="40" spans="8:9" x14ac:dyDescent="0.2">
      <c r="H40" s="26"/>
      <c r="I40" s="22"/>
    </row>
    <row r="41" spans="8:9" x14ac:dyDescent="0.2">
      <c r="H41" s="26"/>
      <c r="I41" s="22"/>
    </row>
    <row r="42" spans="8:9" x14ac:dyDescent="0.2">
      <c r="H42" s="26"/>
      <c r="I42" s="22"/>
    </row>
    <row r="43" spans="8:9" x14ac:dyDescent="0.2">
      <c r="H43" s="26"/>
      <c r="I43" s="22"/>
    </row>
    <row r="44" spans="8:9" x14ac:dyDescent="0.2">
      <c r="H44" s="26"/>
      <c r="I44" s="22"/>
    </row>
    <row r="45" spans="8:9" x14ac:dyDescent="0.2">
      <c r="H45" s="26"/>
      <c r="I45" s="22"/>
    </row>
    <row r="46" spans="8:9" x14ac:dyDescent="0.2">
      <c r="H46" s="26"/>
      <c r="I46" s="22"/>
    </row>
    <row r="47" spans="8:9" x14ac:dyDescent="0.2">
      <c r="H47" s="26"/>
      <c r="I47" s="2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BC685-1C26-AC4B-9436-78E6C2E71EFC}">
  <dimension ref="A1:K29"/>
  <sheetViews>
    <sheetView zoomScale="110" zoomScaleNormal="110" workbookViewId="0"/>
  </sheetViews>
  <sheetFormatPr baseColWidth="10" defaultColWidth="7.5703125" defaultRowHeight="17" x14ac:dyDescent="0.2"/>
  <cols>
    <col min="1" max="1" width="8" style="10" bestFit="1" customWidth="1"/>
    <col min="2" max="2" width="7.5703125" style="10"/>
    <col min="3" max="3" width="39.5703125" style="10" customWidth="1"/>
    <col min="4" max="4" width="10.5703125" style="25" customWidth="1"/>
    <col min="5" max="5" width="10" style="25" customWidth="1"/>
    <col min="6" max="6" width="17.28515625" style="23" customWidth="1"/>
    <col min="7" max="7" width="11.5703125" style="10" customWidth="1"/>
    <col min="8" max="8" width="9.85546875" style="10" customWidth="1"/>
    <col min="9" max="9" width="16.5703125" style="10" customWidth="1"/>
    <col min="10" max="10" width="37.5703125" style="10" customWidth="1"/>
    <col min="11" max="16384" width="7.5703125" style="10"/>
  </cols>
  <sheetData>
    <row r="1" spans="1:11" x14ac:dyDescent="0.2">
      <c r="A1" s="20" t="s">
        <v>76</v>
      </c>
      <c r="B1" s="19" t="s">
        <v>77</v>
      </c>
      <c r="C1" s="19" t="s">
        <v>78</v>
      </c>
      <c r="D1" s="20" t="s">
        <v>79</v>
      </c>
      <c r="E1" s="20" t="s">
        <v>80</v>
      </c>
      <c r="F1" s="24" t="s">
        <v>81</v>
      </c>
      <c r="G1" s="19" t="s">
        <v>82</v>
      </c>
      <c r="H1" s="19" t="s">
        <v>83</v>
      </c>
      <c r="I1" s="19" t="s">
        <v>84</v>
      </c>
      <c r="J1" s="19" t="s">
        <v>85</v>
      </c>
      <c r="K1" s="19" t="s">
        <v>86</v>
      </c>
    </row>
    <row r="2" spans="1:11" s="21" customFormat="1" x14ac:dyDescent="0.2">
      <c r="A2" t="s">
        <v>317</v>
      </c>
      <c r="B2" t="s">
        <v>72</v>
      </c>
      <c r="C2" t="s">
        <v>89</v>
      </c>
      <c r="D2" t="s">
        <v>271</v>
      </c>
      <c r="E2" t="s">
        <v>258</v>
      </c>
      <c r="F2" s="23">
        <v>1208495</v>
      </c>
      <c r="G2" t="s">
        <v>318</v>
      </c>
      <c r="H2" t="s">
        <v>319</v>
      </c>
      <c r="I2" t="s">
        <v>320</v>
      </c>
      <c r="J2" t="s">
        <v>321</v>
      </c>
      <c r="K2" s="21" t="s">
        <v>322</v>
      </c>
    </row>
    <row r="3" spans="1:11" s="21" customFormat="1" x14ac:dyDescent="0.2">
      <c r="A3" t="s">
        <v>329</v>
      </c>
      <c r="B3" t="s">
        <v>72</v>
      </c>
      <c r="C3" t="s">
        <v>89</v>
      </c>
      <c r="D3" t="s">
        <v>257</v>
      </c>
      <c r="E3" t="s">
        <v>330</v>
      </c>
      <c r="F3" s="23">
        <v>899998</v>
      </c>
      <c r="G3" t="s">
        <v>331</v>
      </c>
      <c r="H3" t="s">
        <v>332</v>
      </c>
      <c r="I3" t="s">
        <v>333</v>
      </c>
      <c r="J3" t="s">
        <v>87</v>
      </c>
      <c r="K3" s="21" t="s">
        <v>334</v>
      </c>
    </row>
    <row r="4" spans="1:11" s="21" customFormat="1" x14ac:dyDescent="0.2">
      <c r="A4" t="s">
        <v>335</v>
      </c>
      <c r="B4" t="s">
        <v>72</v>
      </c>
      <c r="C4" t="s">
        <v>175</v>
      </c>
      <c r="D4" t="s">
        <v>271</v>
      </c>
      <c r="E4" t="s">
        <v>258</v>
      </c>
      <c r="F4" s="23">
        <v>600000</v>
      </c>
      <c r="G4" t="s">
        <v>336</v>
      </c>
      <c r="H4" t="s">
        <v>337</v>
      </c>
      <c r="I4" t="s">
        <v>338</v>
      </c>
      <c r="J4" t="s">
        <v>339</v>
      </c>
      <c r="K4" s="21" t="s">
        <v>340</v>
      </c>
    </row>
    <row r="5" spans="1:11" s="21" customFormat="1" x14ac:dyDescent="0.2">
      <c r="A5" t="s">
        <v>347</v>
      </c>
      <c r="B5" t="s">
        <v>72</v>
      </c>
      <c r="C5" t="s">
        <v>89</v>
      </c>
      <c r="D5" t="s">
        <v>271</v>
      </c>
      <c r="E5" t="s">
        <v>258</v>
      </c>
      <c r="F5" s="23">
        <v>333856</v>
      </c>
      <c r="G5" t="s">
        <v>348</v>
      </c>
      <c r="H5" t="s">
        <v>349</v>
      </c>
      <c r="I5" t="s">
        <v>350</v>
      </c>
      <c r="J5" t="s">
        <v>87</v>
      </c>
      <c r="K5" s="21" t="s">
        <v>351</v>
      </c>
    </row>
    <row r="6" spans="1:11" s="21" customFormat="1" x14ac:dyDescent="0.2">
      <c r="A6" t="s">
        <v>352</v>
      </c>
      <c r="B6" t="s">
        <v>72</v>
      </c>
      <c r="C6" t="s">
        <v>89</v>
      </c>
      <c r="D6" t="s">
        <v>271</v>
      </c>
      <c r="E6" t="s">
        <v>293</v>
      </c>
      <c r="F6" s="23">
        <v>26585</v>
      </c>
      <c r="G6" t="s">
        <v>353</v>
      </c>
      <c r="H6" t="s">
        <v>354</v>
      </c>
      <c r="I6" t="s">
        <v>355</v>
      </c>
      <c r="J6" t="s">
        <v>87</v>
      </c>
      <c r="K6" s="21" t="s">
        <v>356</v>
      </c>
    </row>
    <row r="7" spans="1:11" s="21" customFormat="1" x14ac:dyDescent="0.2">
      <c r="A7" t="s">
        <v>357</v>
      </c>
      <c r="B7" t="s">
        <v>72</v>
      </c>
      <c r="C7" t="s">
        <v>148</v>
      </c>
      <c r="D7" t="s">
        <v>257</v>
      </c>
      <c r="E7" t="s">
        <v>281</v>
      </c>
      <c r="F7" s="23">
        <v>119324</v>
      </c>
      <c r="G7" t="s">
        <v>201</v>
      </c>
      <c r="H7" t="s">
        <v>202</v>
      </c>
      <c r="I7" t="s">
        <v>203</v>
      </c>
      <c r="J7" t="s">
        <v>87</v>
      </c>
      <c r="K7" s="21" t="s">
        <v>358</v>
      </c>
    </row>
    <row r="8" spans="1:11" s="21" customFormat="1" x14ac:dyDescent="0.2">
      <c r="A8" t="s">
        <v>359</v>
      </c>
      <c r="B8" t="s">
        <v>72</v>
      </c>
      <c r="C8" t="s">
        <v>360</v>
      </c>
      <c r="D8" t="s">
        <v>257</v>
      </c>
      <c r="E8" t="s">
        <v>293</v>
      </c>
      <c r="F8" s="23">
        <v>242477</v>
      </c>
      <c r="G8" t="s">
        <v>361</v>
      </c>
      <c r="H8" t="s">
        <v>362</v>
      </c>
      <c r="I8" t="s">
        <v>363</v>
      </c>
      <c r="J8" t="s">
        <v>87</v>
      </c>
      <c r="K8" s="21" t="s">
        <v>364</v>
      </c>
    </row>
    <row r="9" spans="1:11" s="21" customFormat="1" x14ac:dyDescent="0.2">
      <c r="A9" t="s">
        <v>365</v>
      </c>
      <c r="B9" t="s">
        <v>72</v>
      </c>
      <c r="C9" t="s">
        <v>89</v>
      </c>
      <c r="D9" t="s">
        <v>271</v>
      </c>
      <c r="E9" t="s">
        <v>366</v>
      </c>
      <c r="F9" s="23">
        <v>18847</v>
      </c>
      <c r="G9" t="s">
        <v>198</v>
      </c>
      <c r="H9" t="s">
        <v>206</v>
      </c>
      <c r="I9" t="s">
        <v>207</v>
      </c>
      <c r="J9" t="s">
        <v>367</v>
      </c>
      <c r="K9" s="21" t="s">
        <v>368</v>
      </c>
    </row>
    <row r="10" spans="1:11" s="21" customFormat="1" x14ac:dyDescent="0.2">
      <c r="A10" t="s">
        <v>369</v>
      </c>
      <c r="B10" t="s">
        <v>72</v>
      </c>
      <c r="C10" t="s">
        <v>144</v>
      </c>
      <c r="D10" t="s">
        <v>271</v>
      </c>
      <c r="E10" t="s">
        <v>258</v>
      </c>
      <c r="F10" s="23">
        <v>114897</v>
      </c>
      <c r="G10" t="s">
        <v>370</v>
      </c>
      <c r="H10" t="s">
        <v>371</v>
      </c>
      <c r="I10" t="s">
        <v>372</v>
      </c>
      <c r="J10" t="s">
        <v>87</v>
      </c>
      <c r="K10" s="21" t="s">
        <v>373</v>
      </c>
    </row>
    <row r="11" spans="1:11" s="21" customFormat="1" x14ac:dyDescent="0.2">
      <c r="A11" t="s">
        <v>374</v>
      </c>
      <c r="B11" t="s">
        <v>72</v>
      </c>
      <c r="C11" t="s">
        <v>89</v>
      </c>
      <c r="D11" t="s">
        <v>271</v>
      </c>
      <c r="E11" t="s">
        <v>287</v>
      </c>
      <c r="F11" s="23">
        <v>50000</v>
      </c>
      <c r="G11" t="s">
        <v>375</v>
      </c>
      <c r="H11" t="s">
        <v>376</v>
      </c>
      <c r="I11" t="s">
        <v>377</v>
      </c>
      <c r="J11" t="s">
        <v>87</v>
      </c>
      <c r="K11" s="21" t="s">
        <v>378</v>
      </c>
    </row>
    <row r="12" spans="1:11" s="21" customFormat="1" x14ac:dyDescent="0.2">
      <c r="A12" t="s">
        <v>379</v>
      </c>
      <c r="B12" t="s">
        <v>72</v>
      </c>
      <c r="C12" t="s">
        <v>148</v>
      </c>
      <c r="D12" t="s">
        <v>271</v>
      </c>
      <c r="E12" t="s">
        <v>258</v>
      </c>
      <c r="F12" s="23">
        <v>380575</v>
      </c>
      <c r="G12" t="s">
        <v>380</v>
      </c>
      <c r="H12" t="s">
        <v>381</v>
      </c>
      <c r="I12" t="s">
        <v>382</v>
      </c>
      <c r="J12" t="s">
        <v>87</v>
      </c>
      <c r="K12" s="21" t="s">
        <v>383</v>
      </c>
    </row>
    <row r="13" spans="1:11" s="21" customFormat="1" x14ac:dyDescent="0.2">
      <c r="A13" t="s">
        <v>384</v>
      </c>
      <c r="B13" t="s">
        <v>72</v>
      </c>
      <c r="C13" t="s">
        <v>89</v>
      </c>
      <c r="D13" t="s">
        <v>271</v>
      </c>
      <c r="E13" t="s">
        <v>258</v>
      </c>
      <c r="F13" s="23">
        <v>800000</v>
      </c>
      <c r="G13" t="s">
        <v>385</v>
      </c>
      <c r="H13" t="s">
        <v>386</v>
      </c>
      <c r="I13" t="s">
        <v>387</v>
      </c>
      <c r="J13" t="s">
        <v>87</v>
      </c>
      <c r="K13" s="21" t="s">
        <v>388</v>
      </c>
    </row>
    <row r="14" spans="1:11" s="21" customFormat="1" x14ac:dyDescent="0.2">
      <c r="A14" t="s">
        <v>389</v>
      </c>
      <c r="B14" t="s">
        <v>72</v>
      </c>
      <c r="C14" t="s">
        <v>144</v>
      </c>
      <c r="D14" t="s">
        <v>271</v>
      </c>
      <c r="E14" t="s">
        <v>258</v>
      </c>
      <c r="F14" s="23">
        <v>220952</v>
      </c>
      <c r="G14" t="s">
        <v>390</v>
      </c>
      <c r="H14" t="s">
        <v>391</v>
      </c>
      <c r="I14" t="s">
        <v>392</v>
      </c>
      <c r="J14" t="s">
        <v>87</v>
      </c>
      <c r="K14" s="21" t="s">
        <v>393</v>
      </c>
    </row>
    <row r="15" spans="1:11" x14ac:dyDescent="0.2">
      <c r="A15" t="s">
        <v>396</v>
      </c>
      <c r="B15" t="s">
        <v>72</v>
      </c>
      <c r="C15" t="s">
        <v>89</v>
      </c>
      <c r="D15" t="s">
        <v>271</v>
      </c>
      <c r="E15" t="s">
        <v>258</v>
      </c>
      <c r="F15" s="23">
        <v>229021</v>
      </c>
      <c r="G15" t="s">
        <v>397</v>
      </c>
      <c r="H15" t="s">
        <v>398</v>
      </c>
      <c r="I15" t="s">
        <v>399</v>
      </c>
      <c r="J15" t="s">
        <v>87</v>
      </c>
      <c r="K15" s="21" t="s">
        <v>400</v>
      </c>
    </row>
    <row r="16" spans="1:11" x14ac:dyDescent="0.2">
      <c r="A16" t="s">
        <v>401</v>
      </c>
      <c r="B16" t="s">
        <v>72</v>
      </c>
      <c r="C16" t="s">
        <v>175</v>
      </c>
      <c r="D16" t="s">
        <v>271</v>
      </c>
      <c r="E16" t="s">
        <v>402</v>
      </c>
      <c r="F16" s="23">
        <v>4978403</v>
      </c>
      <c r="G16" t="s">
        <v>403</v>
      </c>
      <c r="H16" t="s">
        <v>403</v>
      </c>
      <c r="I16" t="s">
        <v>404</v>
      </c>
      <c r="J16" t="s">
        <v>405</v>
      </c>
      <c r="K16" s="21" t="s">
        <v>406</v>
      </c>
    </row>
    <row r="17" spans="1:11" x14ac:dyDescent="0.2">
      <c r="A17" t="s">
        <v>407</v>
      </c>
      <c r="B17" t="s">
        <v>72</v>
      </c>
      <c r="C17" t="s">
        <v>89</v>
      </c>
      <c r="D17" t="s">
        <v>271</v>
      </c>
      <c r="E17" t="s">
        <v>287</v>
      </c>
      <c r="F17" s="23">
        <v>63000</v>
      </c>
      <c r="G17" t="s">
        <v>408</v>
      </c>
      <c r="H17" t="s">
        <v>409</v>
      </c>
      <c r="I17" t="s">
        <v>410</v>
      </c>
      <c r="J17" t="s">
        <v>87</v>
      </c>
      <c r="K17" s="21" t="s">
        <v>411</v>
      </c>
    </row>
    <row r="18" spans="1:11" x14ac:dyDescent="0.2">
      <c r="A18" t="s">
        <v>412</v>
      </c>
      <c r="B18" t="s">
        <v>72</v>
      </c>
      <c r="C18" t="s">
        <v>89</v>
      </c>
      <c r="D18" t="s">
        <v>271</v>
      </c>
      <c r="E18" t="s">
        <v>258</v>
      </c>
      <c r="F18" s="23">
        <v>41162</v>
      </c>
      <c r="G18" t="s">
        <v>413</v>
      </c>
      <c r="H18" t="s">
        <v>414</v>
      </c>
      <c r="I18" t="s">
        <v>415</v>
      </c>
      <c r="J18" t="s">
        <v>87</v>
      </c>
      <c r="K18" s="21" t="s">
        <v>416</v>
      </c>
    </row>
    <row r="19" spans="1:11" x14ac:dyDescent="0.2">
      <c r="A19" t="s">
        <v>417</v>
      </c>
      <c r="B19" t="s">
        <v>72</v>
      </c>
      <c r="C19" t="s">
        <v>144</v>
      </c>
      <c r="D19" t="s">
        <v>257</v>
      </c>
      <c r="E19" t="s">
        <v>258</v>
      </c>
      <c r="F19" s="23">
        <v>439603</v>
      </c>
      <c r="G19" t="s">
        <v>418</v>
      </c>
      <c r="H19" t="s">
        <v>419</v>
      </c>
      <c r="I19" t="s">
        <v>420</v>
      </c>
      <c r="J19" t="s">
        <v>421</v>
      </c>
      <c r="K19" s="21" t="s">
        <v>422</v>
      </c>
    </row>
    <row r="20" spans="1:11" x14ac:dyDescent="0.2">
      <c r="A20" t="s">
        <v>429</v>
      </c>
      <c r="B20" t="s">
        <v>72</v>
      </c>
      <c r="C20" t="s">
        <v>148</v>
      </c>
      <c r="D20" t="s">
        <v>257</v>
      </c>
      <c r="E20" t="s">
        <v>287</v>
      </c>
      <c r="F20" s="23">
        <v>50000</v>
      </c>
      <c r="G20" t="s">
        <v>430</v>
      </c>
      <c r="H20" t="s">
        <v>431</v>
      </c>
      <c r="I20" t="s">
        <v>432</v>
      </c>
      <c r="J20" t="s">
        <v>87</v>
      </c>
      <c r="K20" s="21" t="s">
        <v>433</v>
      </c>
    </row>
    <row r="21" spans="1:11" x14ac:dyDescent="0.2">
      <c r="A21" t="s">
        <v>434</v>
      </c>
      <c r="B21" t="s">
        <v>72</v>
      </c>
      <c r="C21" t="s">
        <v>435</v>
      </c>
      <c r="D21" t="s">
        <v>257</v>
      </c>
      <c r="E21" t="s">
        <v>258</v>
      </c>
      <c r="F21" s="23">
        <v>1093791</v>
      </c>
      <c r="G21" t="s">
        <v>436</v>
      </c>
      <c r="H21" t="s">
        <v>437</v>
      </c>
      <c r="I21" t="s">
        <v>438</v>
      </c>
      <c r="J21" t="s">
        <v>439</v>
      </c>
      <c r="K21" s="21" t="s">
        <v>440</v>
      </c>
    </row>
    <row r="22" spans="1:11" x14ac:dyDescent="0.2">
      <c r="A22" t="s">
        <v>441</v>
      </c>
      <c r="B22" t="s">
        <v>72</v>
      </c>
      <c r="C22" t="s">
        <v>89</v>
      </c>
      <c r="D22" t="s">
        <v>271</v>
      </c>
      <c r="E22" t="s">
        <v>293</v>
      </c>
      <c r="F22" s="23">
        <v>62378</v>
      </c>
      <c r="G22" t="s">
        <v>177</v>
      </c>
      <c r="H22" t="s">
        <v>442</v>
      </c>
      <c r="I22" t="s">
        <v>443</v>
      </c>
      <c r="J22" t="s">
        <v>87</v>
      </c>
      <c r="K22" s="21" t="s">
        <v>444</v>
      </c>
    </row>
    <row r="23" spans="1:11" x14ac:dyDescent="0.2">
      <c r="A23" t="s">
        <v>452</v>
      </c>
      <c r="B23" t="s">
        <v>72</v>
      </c>
      <c r="C23" t="s">
        <v>144</v>
      </c>
      <c r="D23" t="s">
        <v>257</v>
      </c>
      <c r="E23" t="s">
        <v>281</v>
      </c>
      <c r="F23" s="23">
        <v>900000</v>
      </c>
      <c r="G23" t="s">
        <v>453</v>
      </c>
      <c r="H23" t="s">
        <v>454</v>
      </c>
      <c r="I23" t="s">
        <v>455</v>
      </c>
      <c r="J23" t="s">
        <v>456</v>
      </c>
      <c r="K23" s="21" t="s">
        <v>457</v>
      </c>
    </row>
    <row r="24" spans="1:11" x14ac:dyDescent="0.2">
      <c r="A24" t="s">
        <v>458</v>
      </c>
      <c r="B24" t="s">
        <v>72</v>
      </c>
      <c r="C24" t="s">
        <v>89</v>
      </c>
      <c r="D24" t="s">
        <v>271</v>
      </c>
      <c r="E24" t="s">
        <v>330</v>
      </c>
      <c r="F24" s="23">
        <v>599894</v>
      </c>
      <c r="G24" t="s">
        <v>459</v>
      </c>
      <c r="H24" t="s">
        <v>460</v>
      </c>
      <c r="I24" t="s">
        <v>461</v>
      </c>
      <c r="J24" t="s">
        <v>87</v>
      </c>
      <c r="K24" s="21" t="s">
        <v>462</v>
      </c>
    </row>
    <row r="25" spans="1:11" x14ac:dyDescent="0.2">
      <c r="A25" t="s">
        <v>463</v>
      </c>
      <c r="B25" t="s">
        <v>72</v>
      </c>
      <c r="C25" t="s">
        <v>89</v>
      </c>
      <c r="D25" t="s">
        <v>257</v>
      </c>
      <c r="E25" t="s">
        <v>258</v>
      </c>
      <c r="F25" s="23">
        <v>366442</v>
      </c>
      <c r="G25" t="s">
        <v>464</v>
      </c>
      <c r="H25" t="s">
        <v>465</v>
      </c>
      <c r="I25" t="s">
        <v>466</v>
      </c>
      <c r="J25" t="s">
        <v>87</v>
      </c>
      <c r="K25" s="21" t="s">
        <v>467</v>
      </c>
    </row>
    <row r="26" spans="1:11" x14ac:dyDescent="0.2">
      <c r="A26" t="s">
        <v>468</v>
      </c>
      <c r="B26" t="s">
        <v>72</v>
      </c>
      <c r="C26" t="s">
        <v>89</v>
      </c>
      <c r="D26" t="s">
        <v>257</v>
      </c>
      <c r="E26" t="s">
        <v>258</v>
      </c>
      <c r="F26" s="23">
        <v>149580</v>
      </c>
      <c r="G26" t="s">
        <v>208</v>
      </c>
      <c r="H26" t="s">
        <v>209</v>
      </c>
      <c r="I26" t="s">
        <v>210</v>
      </c>
      <c r="J26" t="s">
        <v>87</v>
      </c>
      <c r="K26" s="21" t="s">
        <v>469</v>
      </c>
    </row>
    <row r="27" spans="1:11" x14ac:dyDescent="0.2">
      <c r="A27" t="s">
        <v>470</v>
      </c>
      <c r="B27" t="s">
        <v>72</v>
      </c>
      <c r="C27" t="s">
        <v>89</v>
      </c>
      <c r="D27" t="s">
        <v>271</v>
      </c>
      <c r="E27" t="s">
        <v>258</v>
      </c>
      <c r="F27" s="23">
        <v>124914</v>
      </c>
      <c r="G27" t="s">
        <v>471</v>
      </c>
      <c r="H27" t="s">
        <v>472</v>
      </c>
      <c r="I27" t="s">
        <v>473</v>
      </c>
      <c r="J27" t="s">
        <v>87</v>
      </c>
      <c r="K27" s="21" t="s">
        <v>474</v>
      </c>
    </row>
    <row r="28" spans="1:11" x14ac:dyDescent="0.2">
      <c r="A28" t="s">
        <v>475</v>
      </c>
      <c r="B28" t="s">
        <v>72</v>
      </c>
      <c r="C28" t="s">
        <v>144</v>
      </c>
      <c r="D28" t="s">
        <v>271</v>
      </c>
      <c r="E28" t="s">
        <v>258</v>
      </c>
      <c r="F28" s="23">
        <v>426013</v>
      </c>
      <c r="G28" t="s">
        <v>390</v>
      </c>
      <c r="H28" t="s">
        <v>476</v>
      </c>
      <c r="I28" t="s">
        <v>477</v>
      </c>
      <c r="J28" t="s">
        <v>478</v>
      </c>
      <c r="K28" s="21" t="s">
        <v>479</v>
      </c>
    </row>
    <row r="29" spans="1:11" x14ac:dyDescent="0.2">
      <c r="F29" s="23">
        <f>SUM(F2:F28)</f>
        <v>14540207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63"/>
  <sheetViews>
    <sheetView zoomScale="110" zoomScaleNormal="110" workbookViewId="0"/>
  </sheetViews>
  <sheetFormatPr baseColWidth="10" defaultColWidth="8.7109375" defaultRowHeight="17" x14ac:dyDescent="0.2"/>
  <cols>
    <col min="1" max="1" width="15.7109375" customWidth="1"/>
    <col min="2" max="16" width="10.7109375" customWidth="1"/>
    <col min="17" max="17" width="41.42578125" customWidth="1"/>
    <col min="18" max="18" width="19.85546875" customWidth="1"/>
  </cols>
  <sheetData>
    <row r="1" spans="1:25" x14ac:dyDescent="0.2">
      <c r="A1" s="1" t="s">
        <v>55</v>
      </c>
    </row>
    <row r="2" spans="1:25" x14ac:dyDescent="0.2">
      <c r="A2" s="1" t="s">
        <v>0</v>
      </c>
      <c r="B2" s="3" t="s">
        <v>110</v>
      </c>
      <c r="C2" s="3" t="s">
        <v>111</v>
      </c>
      <c r="D2" s="3" t="s">
        <v>109</v>
      </c>
      <c r="E2" s="28" t="s">
        <v>128</v>
      </c>
      <c r="F2" s="28" t="s">
        <v>129</v>
      </c>
      <c r="G2" s="28" t="s">
        <v>135</v>
      </c>
      <c r="H2" s="28" t="s">
        <v>138</v>
      </c>
      <c r="I2" s="28" t="s">
        <v>145</v>
      </c>
      <c r="J2" s="28" t="s">
        <v>149</v>
      </c>
      <c r="K2" s="28" t="s">
        <v>164</v>
      </c>
      <c r="L2" s="28" t="s">
        <v>178</v>
      </c>
      <c r="M2" s="28" t="s">
        <v>213</v>
      </c>
      <c r="N2" s="3" t="s">
        <v>41</v>
      </c>
      <c r="O2" s="3"/>
      <c r="P2" s="8"/>
      <c r="Q2" s="8"/>
      <c r="R2" s="8"/>
      <c r="S2" s="8"/>
      <c r="T2" s="8"/>
      <c r="U2" s="8"/>
      <c r="V2" s="8"/>
      <c r="W2" s="8"/>
      <c r="X2" s="8"/>
      <c r="Y2" s="3"/>
    </row>
    <row r="3" spans="1:25" x14ac:dyDescent="0.2">
      <c r="A3" t="s">
        <v>4</v>
      </c>
      <c r="B3">
        <v>6</v>
      </c>
      <c r="C3">
        <v>4</v>
      </c>
      <c r="D3">
        <v>2</v>
      </c>
      <c r="E3">
        <v>7</v>
      </c>
      <c r="F3">
        <v>3</v>
      </c>
      <c r="G3">
        <v>3</v>
      </c>
      <c r="H3">
        <v>4</v>
      </c>
      <c r="I3">
        <v>1</v>
      </c>
      <c r="J3">
        <v>2</v>
      </c>
      <c r="K3">
        <v>4</v>
      </c>
      <c r="L3">
        <v>2</v>
      </c>
      <c r="M3">
        <v>3</v>
      </c>
      <c r="N3">
        <f>SUM(B3:M3)</f>
        <v>41</v>
      </c>
    </row>
    <row r="4" spans="1:25" x14ac:dyDescent="0.2">
      <c r="A4" t="s">
        <v>5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1</v>
      </c>
      <c r="L4">
        <v>0</v>
      </c>
      <c r="M4">
        <v>0</v>
      </c>
      <c r="N4">
        <f t="shared" ref="N4:N17" si="0">SUM(B4:M4)</f>
        <v>3</v>
      </c>
    </row>
    <row r="5" spans="1:25" x14ac:dyDescent="0.2">
      <c r="A5" t="s">
        <v>6</v>
      </c>
      <c r="B5">
        <v>0</v>
      </c>
      <c r="C5">
        <v>0</v>
      </c>
      <c r="D5">
        <v>0</v>
      </c>
      <c r="E5">
        <v>0</v>
      </c>
      <c r="F5">
        <v>1</v>
      </c>
      <c r="G5">
        <v>1</v>
      </c>
      <c r="H5">
        <v>1</v>
      </c>
      <c r="I5">
        <v>3</v>
      </c>
      <c r="J5">
        <v>0</v>
      </c>
      <c r="K5">
        <v>0</v>
      </c>
      <c r="L5">
        <v>0</v>
      </c>
      <c r="M5">
        <v>1</v>
      </c>
      <c r="N5">
        <f t="shared" si="0"/>
        <v>7</v>
      </c>
    </row>
    <row r="6" spans="1:25" x14ac:dyDescent="0.2">
      <c r="A6" t="s">
        <v>7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f t="shared" si="0"/>
        <v>3</v>
      </c>
    </row>
    <row r="7" spans="1:2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f t="shared" si="0"/>
        <v>1</v>
      </c>
    </row>
    <row r="8" spans="1:25" x14ac:dyDescent="0.2">
      <c r="A8" t="s">
        <v>9</v>
      </c>
      <c r="B8">
        <v>2</v>
      </c>
      <c r="C8">
        <v>0</v>
      </c>
      <c r="D8">
        <v>0</v>
      </c>
      <c r="E8">
        <v>0</v>
      </c>
      <c r="F8">
        <v>1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f t="shared" si="0"/>
        <v>4</v>
      </c>
    </row>
    <row r="9" spans="1:25" x14ac:dyDescent="0.2">
      <c r="A9" t="s">
        <v>10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2</v>
      </c>
      <c r="I9">
        <v>0</v>
      </c>
      <c r="J9">
        <v>0</v>
      </c>
      <c r="K9">
        <v>1</v>
      </c>
      <c r="L9">
        <v>0</v>
      </c>
      <c r="M9">
        <v>0</v>
      </c>
      <c r="N9">
        <f t="shared" si="0"/>
        <v>4</v>
      </c>
    </row>
    <row r="10" spans="1:25" x14ac:dyDescent="0.2">
      <c r="A10" t="s">
        <v>11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f t="shared" si="0"/>
        <v>1</v>
      </c>
    </row>
    <row r="11" spans="1:25" x14ac:dyDescent="0.2">
      <c r="A11" t="s">
        <v>12</v>
      </c>
      <c r="B11">
        <v>0</v>
      </c>
      <c r="C11">
        <v>0</v>
      </c>
      <c r="D11">
        <v>0</v>
      </c>
      <c r="E11">
        <v>1</v>
      </c>
      <c r="F11">
        <v>0</v>
      </c>
      <c r="G11">
        <v>1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f t="shared" si="0"/>
        <v>3</v>
      </c>
    </row>
    <row r="12" spans="1:25" x14ac:dyDescent="0.2">
      <c r="A12" t="s">
        <v>13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4</v>
      </c>
      <c r="K12">
        <v>2</v>
      </c>
      <c r="L12">
        <v>0</v>
      </c>
      <c r="M12">
        <v>0</v>
      </c>
      <c r="N12">
        <f t="shared" si="0"/>
        <v>7</v>
      </c>
    </row>
    <row r="13" spans="1:25" x14ac:dyDescent="0.2">
      <c r="A13" t="s">
        <v>15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f t="shared" si="0"/>
        <v>0</v>
      </c>
    </row>
    <row r="14" spans="1:25" x14ac:dyDescent="0.2">
      <c r="A14" t="s">
        <v>16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1</v>
      </c>
      <c r="K14">
        <v>1</v>
      </c>
      <c r="L14">
        <v>0</v>
      </c>
      <c r="M14">
        <v>0</v>
      </c>
      <c r="N14">
        <f t="shared" si="0"/>
        <v>3</v>
      </c>
    </row>
    <row r="15" spans="1:25" x14ac:dyDescent="0.2">
      <c r="A15" t="s">
        <v>17</v>
      </c>
      <c r="B15">
        <v>2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f t="shared" si="0"/>
        <v>3</v>
      </c>
    </row>
    <row r="16" spans="1:25" x14ac:dyDescent="0.2">
      <c r="A16" t="s">
        <v>18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f t="shared" si="0"/>
        <v>0</v>
      </c>
    </row>
    <row r="17" spans="1:14" x14ac:dyDescent="0.2">
      <c r="A17" t="s">
        <v>19</v>
      </c>
      <c r="B17">
        <f t="shared" ref="B17:M17" si="1">SUM(B3:B16)</f>
        <v>11</v>
      </c>
      <c r="C17">
        <f t="shared" si="1"/>
        <v>4</v>
      </c>
      <c r="D17">
        <f t="shared" si="1"/>
        <v>4</v>
      </c>
      <c r="E17">
        <f t="shared" si="1"/>
        <v>10</v>
      </c>
      <c r="F17">
        <f t="shared" si="1"/>
        <v>6</v>
      </c>
      <c r="G17">
        <f t="shared" si="1"/>
        <v>6</v>
      </c>
      <c r="H17">
        <f t="shared" si="1"/>
        <v>12</v>
      </c>
      <c r="I17">
        <f t="shared" si="1"/>
        <v>4</v>
      </c>
      <c r="J17">
        <f t="shared" si="1"/>
        <v>8</v>
      </c>
      <c r="K17">
        <f t="shared" si="1"/>
        <v>9</v>
      </c>
      <c r="L17">
        <f t="shared" si="1"/>
        <v>2</v>
      </c>
      <c r="M17">
        <f t="shared" si="1"/>
        <v>4</v>
      </c>
      <c r="N17">
        <f t="shared" si="0"/>
        <v>80</v>
      </c>
    </row>
    <row r="20" spans="1:14" x14ac:dyDescent="0.2">
      <c r="A20" s="1"/>
    </row>
    <row r="23" spans="1:14" x14ac:dyDescent="0.2">
      <c r="A23" s="1" t="s">
        <v>130</v>
      </c>
      <c r="B23" s="2"/>
    </row>
    <row r="24" spans="1:14" x14ac:dyDescent="0.2">
      <c r="A24" s="4" t="s">
        <v>20</v>
      </c>
      <c r="B24" s="4" t="s">
        <v>39</v>
      </c>
      <c r="C24" s="4"/>
      <c r="D24" s="4" t="s">
        <v>31</v>
      </c>
      <c r="G24" s="4" t="s">
        <v>32</v>
      </c>
      <c r="H24" s="4"/>
      <c r="J24" s="4" t="s">
        <v>30</v>
      </c>
      <c r="K24" s="4"/>
      <c r="L24" s="4"/>
      <c r="M24" s="4"/>
    </row>
    <row r="25" spans="1:14" x14ac:dyDescent="0.2">
      <c r="A25" t="s">
        <v>179</v>
      </c>
      <c r="B25" t="s">
        <v>231</v>
      </c>
      <c r="D25" s="33" t="s">
        <v>232</v>
      </c>
      <c r="E25" s="33"/>
      <c r="F25" s="33"/>
      <c r="G25" s="33"/>
      <c r="J25" t="s">
        <v>233</v>
      </c>
      <c r="L25" s="13"/>
      <c r="M25" s="13"/>
    </row>
    <row r="26" spans="1:14" x14ac:dyDescent="0.2">
      <c r="A26" t="s">
        <v>179</v>
      </c>
      <c r="B26" t="s">
        <v>234</v>
      </c>
      <c r="D26" s="33" t="s">
        <v>235</v>
      </c>
      <c r="E26" s="33"/>
      <c r="F26" s="33"/>
      <c r="G26" s="33"/>
      <c r="J26" t="s">
        <v>236</v>
      </c>
      <c r="L26" s="13"/>
      <c r="M26" s="13"/>
    </row>
    <row r="27" spans="1:14" x14ac:dyDescent="0.2">
      <c r="A27" t="s">
        <v>179</v>
      </c>
      <c r="B27" t="s">
        <v>237</v>
      </c>
      <c r="D27" s="33" t="s">
        <v>238</v>
      </c>
      <c r="E27" s="33"/>
      <c r="F27" s="33"/>
      <c r="G27" s="33"/>
      <c r="J27" t="s">
        <v>239</v>
      </c>
      <c r="K27" s="13"/>
      <c r="L27" s="13"/>
      <c r="M27" s="13"/>
    </row>
    <row r="28" spans="1:14" x14ac:dyDescent="0.2">
      <c r="A28" t="s">
        <v>6</v>
      </c>
      <c r="B28" t="s">
        <v>240</v>
      </c>
      <c r="D28" s="33" t="s">
        <v>241</v>
      </c>
      <c r="E28" s="33"/>
      <c r="F28" s="33"/>
      <c r="G28" s="33"/>
      <c r="J28" t="s">
        <v>242</v>
      </c>
      <c r="K28" s="13"/>
      <c r="L28" s="13"/>
      <c r="M28" s="13"/>
    </row>
    <row r="29" spans="1:14" x14ac:dyDescent="0.2">
      <c r="K29" s="13"/>
      <c r="L29" s="13"/>
      <c r="M29" s="13"/>
    </row>
    <row r="30" spans="1:14" x14ac:dyDescent="0.2">
      <c r="K30" s="13"/>
      <c r="L30" s="13"/>
      <c r="M30" s="13"/>
    </row>
    <row r="31" spans="1:14" x14ac:dyDescent="0.2">
      <c r="K31" s="13"/>
      <c r="L31" s="13"/>
      <c r="M31" s="13"/>
    </row>
    <row r="32" spans="1:14" x14ac:dyDescent="0.2">
      <c r="B32" s="13"/>
      <c r="K32" s="13"/>
      <c r="L32" s="13"/>
      <c r="M32" s="13"/>
    </row>
    <row r="33" spans="1:21" x14ac:dyDescent="0.2">
      <c r="K33" s="13"/>
      <c r="L33" s="13"/>
      <c r="M33" s="13"/>
    </row>
    <row r="34" spans="1:21" x14ac:dyDescent="0.2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Q34" s="4"/>
      <c r="R34" s="4"/>
      <c r="S34" s="4"/>
      <c r="T34" s="4"/>
      <c r="U34" s="4"/>
    </row>
    <row r="35" spans="1:21" x14ac:dyDescent="0.2">
      <c r="A35" s="13"/>
      <c r="B35" s="13"/>
      <c r="C35" s="13"/>
      <c r="D35" s="29"/>
      <c r="E35" s="29"/>
      <c r="F35" s="29"/>
      <c r="G35" s="29"/>
      <c r="H35" s="13"/>
      <c r="I35" s="13"/>
      <c r="J35" s="13"/>
      <c r="K35" s="13"/>
      <c r="L35" s="13"/>
      <c r="M35" s="13"/>
    </row>
    <row r="36" spans="1:21" x14ac:dyDescent="0.2">
      <c r="A36" s="13"/>
      <c r="B36" s="13"/>
      <c r="C36" s="13"/>
      <c r="D36" s="29"/>
      <c r="E36" s="29"/>
      <c r="F36" s="29"/>
      <c r="G36" s="29"/>
      <c r="H36" s="13"/>
      <c r="I36" s="13"/>
      <c r="J36" s="13"/>
      <c r="K36" s="13"/>
      <c r="L36" s="13"/>
      <c r="M36" s="13"/>
    </row>
    <row r="37" spans="1:21" x14ac:dyDescent="0.2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</row>
    <row r="38" spans="1:21" x14ac:dyDescent="0.2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</row>
    <row r="39" spans="1:21" x14ac:dyDescent="0.2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</row>
    <row r="40" spans="1:21" x14ac:dyDescent="0.2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</row>
    <row r="41" spans="1:21" x14ac:dyDescent="0.2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</row>
    <row r="42" spans="1:21" x14ac:dyDescent="0.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</row>
    <row r="43" spans="1:21" x14ac:dyDescent="0.2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</row>
    <row r="45" spans="1:21" x14ac:dyDescent="0.2">
      <c r="A45" s="1" t="s">
        <v>63</v>
      </c>
    </row>
    <row r="46" spans="1:21" x14ac:dyDescent="0.2">
      <c r="A46" s="1" t="s">
        <v>55</v>
      </c>
    </row>
    <row r="47" spans="1:21" x14ac:dyDescent="0.2">
      <c r="A47" s="1" t="s">
        <v>0</v>
      </c>
      <c r="B47" s="3" t="s">
        <v>1</v>
      </c>
      <c r="C47" s="3" t="s">
        <v>2</v>
      </c>
      <c r="D47" s="3" t="s">
        <v>3</v>
      </c>
      <c r="E47" s="8">
        <v>44166</v>
      </c>
      <c r="F47" s="8">
        <v>44197</v>
      </c>
      <c r="G47" s="8">
        <v>44228</v>
      </c>
      <c r="H47" s="8">
        <v>44256</v>
      </c>
      <c r="I47" s="8">
        <v>44287</v>
      </c>
      <c r="J47" s="8">
        <v>44317</v>
      </c>
      <c r="K47" s="8">
        <v>44348</v>
      </c>
      <c r="L47" s="8">
        <v>44378</v>
      </c>
      <c r="M47" s="8">
        <v>44409</v>
      </c>
      <c r="N47" s="3" t="s">
        <v>41</v>
      </c>
    </row>
    <row r="48" spans="1:21" x14ac:dyDescent="0.2">
      <c r="A48" t="s">
        <v>4</v>
      </c>
      <c r="B48">
        <v>1</v>
      </c>
      <c r="C48">
        <v>2</v>
      </c>
      <c r="D48">
        <v>0</v>
      </c>
      <c r="E48">
        <v>5</v>
      </c>
      <c r="F48">
        <v>4</v>
      </c>
      <c r="G48">
        <v>2</v>
      </c>
      <c r="H48">
        <v>5</v>
      </c>
      <c r="I48">
        <v>6</v>
      </c>
      <c r="J48">
        <v>3</v>
      </c>
      <c r="K48">
        <v>3</v>
      </c>
      <c r="L48">
        <v>2</v>
      </c>
      <c r="M48">
        <v>4</v>
      </c>
      <c r="N48">
        <f>SUM(B48:M48)</f>
        <v>37</v>
      </c>
    </row>
    <row r="49" spans="1:14" x14ac:dyDescent="0.2">
      <c r="A49" t="s">
        <v>5</v>
      </c>
      <c r="B49">
        <v>1</v>
      </c>
      <c r="C49">
        <v>1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f t="shared" ref="N49:N63" si="2">SUM(B49:M49)</f>
        <v>4</v>
      </c>
    </row>
    <row r="50" spans="1:14" x14ac:dyDescent="0.2">
      <c r="A50" t="s">
        <v>6</v>
      </c>
      <c r="B50">
        <v>0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f t="shared" si="2"/>
        <v>1</v>
      </c>
    </row>
    <row r="51" spans="1:14" x14ac:dyDescent="0.2">
      <c r="A51" t="s">
        <v>7</v>
      </c>
      <c r="B51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f t="shared" si="2"/>
        <v>1</v>
      </c>
    </row>
    <row r="52" spans="1:14" x14ac:dyDescent="0.2">
      <c r="A52" t="s">
        <v>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f t="shared" si="2"/>
        <v>0</v>
      </c>
    </row>
    <row r="53" spans="1:14" x14ac:dyDescent="0.2">
      <c r="A53" t="s">
        <v>9</v>
      </c>
      <c r="B53">
        <v>1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3</v>
      </c>
      <c r="L53">
        <v>0</v>
      </c>
      <c r="M53">
        <v>0</v>
      </c>
      <c r="N53">
        <f t="shared" si="2"/>
        <v>5</v>
      </c>
    </row>
    <row r="54" spans="1:14" x14ac:dyDescent="0.2">
      <c r="A54" t="s">
        <v>10</v>
      </c>
      <c r="B54">
        <v>1</v>
      </c>
      <c r="C54">
        <v>1</v>
      </c>
      <c r="D54">
        <v>0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f t="shared" si="2"/>
        <v>3</v>
      </c>
    </row>
    <row r="55" spans="1:14" x14ac:dyDescent="0.2">
      <c r="A55" t="s">
        <v>11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f t="shared" si="2"/>
        <v>0</v>
      </c>
    </row>
    <row r="56" spans="1:14" x14ac:dyDescent="0.2">
      <c r="A56" t="s">
        <v>12</v>
      </c>
      <c r="B56">
        <v>0</v>
      </c>
      <c r="C56">
        <v>2</v>
      </c>
      <c r="D56">
        <v>0</v>
      </c>
      <c r="E56">
        <v>0</v>
      </c>
      <c r="F56">
        <v>0</v>
      </c>
      <c r="G56">
        <v>0</v>
      </c>
      <c r="H56">
        <v>0</v>
      </c>
      <c r="I56">
        <v>1</v>
      </c>
      <c r="J56">
        <v>1</v>
      </c>
      <c r="K56">
        <v>2</v>
      </c>
      <c r="L56">
        <v>0</v>
      </c>
      <c r="M56">
        <v>0</v>
      </c>
      <c r="N56">
        <f t="shared" si="2"/>
        <v>6</v>
      </c>
    </row>
    <row r="57" spans="1:14" x14ac:dyDescent="0.2">
      <c r="A57" t="s">
        <v>13</v>
      </c>
      <c r="B57">
        <v>1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0</v>
      </c>
      <c r="M57">
        <v>0</v>
      </c>
      <c r="N57">
        <f t="shared" si="2"/>
        <v>3</v>
      </c>
    </row>
    <row r="58" spans="1:14" x14ac:dyDescent="0.2">
      <c r="A58" t="s">
        <v>14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f t="shared" si="2"/>
        <v>0</v>
      </c>
    </row>
    <row r="59" spans="1:14" x14ac:dyDescent="0.2">
      <c r="A59" t="s">
        <v>15</v>
      </c>
      <c r="B59">
        <v>0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f t="shared" si="2"/>
        <v>1</v>
      </c>
    </row>
    <row r="60" spans="1:14" x14ac:dyDescent="0.2">
      <c r="A60" t="s">
        <v>16</v>
      </c>
      <c r="B60">
        <v>0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f t="shared" si="2"/>
        <v>2</v>
      </c>
    </row>
    <row r="61" spans="1:14" x14ac:dyDescent="0.2">
      <c r="A61" t="s">
        <v>17</v>
      </c>
      <c r="B61">
        <v>1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f t="shared" si="2"/>
        <v>2</v>
      </c>
    </row>
    <row r="62" spans="1:14" x14ac:dyDescent="0.2">
      <c r="A62" t="s">
        <v>18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f t="shared" si="2"/>
        <v>0</v>
      </c>
    </row>
    <row r="63" spans="1:14" x14ac:dyDescent="0.2">
      <c r="A63" t="s">
        <v>19</v>
      </c>
      <c r="B63">
        <f>SUM(B48:B62)</f>
        <v>7</v>
      </c>
      <c r="C63">
        <f t="shared" ref="C63:D63" si="3">SUM(C48:C62)</f>
        <v>9</v>
      </c>
      <c r="D63">
        <f t="shared" si="3"/>
        <v>4</v>
      </c>
      <c r="E63">
        <f>SUM(E48:E62)</f>
        <v>5</v>
      </c>
      <c r="F63">
        <f t="shared" ref="F63:J63" si="4">SUM(F48:F62)</f>
        <v>4</v>
      </c>
      <c r="G63">
        <f t="shared" si="4"/>
        <v>2</v>
      </c>
      <c r="H63">
        <f t="shared" si="4"/>
        <v>6</v>
      </c>
      <c r="I63">
        <f t="shared" si="4"/>
        <v>7</v>
      </c>
      <c r="J63">
        <f t="shared" si="4"/>
        <v>5</v>
      </c>
      <c r="K63">
        <f>SUM(K48:K62)</f>
        <v>10</v>
      </c>
      <c r="L63">
        <f t="shared" ref="L63" si="5">SUM(L48:L62)</f>
        <v>2</v>
      </c>
      <c r="M63">
        <f>SUM(M48:M62)</f>
        <v>4</v>
      </c>
      <c r="N63">
        <f t="shared" si="2"/>
        <v>65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83"/>
  <sheetViews>
    <sheetView zoomScaleNormal="100" workbookViewId="0">
      <selection activeCell="M37" sqref="M37"/>
    </sheetView>
  </sheetViews>
  <sheetFormatPr baseColWidth="10" defaultColWidth="8.7109375" defaultRowHeight="17" x14ac:dyDescent="0.2"/>
  <cols>
    <col min="1" max="1" width="15.7109375" customWidth="1"/>
    <col min="2" max="14" width="10.7109375" customWidth="1"/>
  </cols>
  <sheetData>
    <row r="1" spans="1:25" x14ac:dyDescent="0.2">
      <c r="A1" s="1" t="s">
        <v>56</v>
      </c>
      <c r="B1" s="1"/>
    </row>
    <row r="2" spans="1:25" x14ac:dyDescent="0.2">
      <c r="A2" s="1" t="s">
        <v>0</v>
      </c>
      <c r="B2" s="3" t="s">
        <v>110</v>
      </c>
      <c r="C2" s="3" t="s">
        <v>111</v>
      </c>
      <c r="D2" s="3" t="s">
        <v>109</v>
      </c>
      <c r="E2" s="28" t="s">
        <v>128</v>
      </c>
      <c r="F2" s="28" t="s">
        <v>129</v>
      </c>
      <c r="G2" s="28" t="s">
        <v>135</v>
      </c>
      <c r="H2" s="28" t="s">
        <v>138</v>
      </c>
      <c r="I2" s="28" t="s">
        <v>145</v>
      </c>
      <c r="J2" s="28" t="s">
        <v>149</v>
      </c>
      <c r="K2" s="28" t="s">
        <v>164</v>
      </c>
      <c r="L2" s="28" t="s">
        <v>178</v>
      </c>
      <c r="M2" s="28" t="s">
        <v>213</v>
      </c>
      <c r="N2" s="3" t="s">
        <v>64</v>
      </c>
      <c r="O2" s="3"/>
      <c r="P2" s="8"/>
      <c r="Q2" s="8"/>
      <c r="R2" s="8"/>
      <c r="S2" s="8"/>
      <c r="T2" s="8"/>
      <c r="U2" s="8"/>
      <c r="V2" s="8"/>
      <c r="W2" s="8"/>
      <c r="X2" s="8"/>
      <c r="Y2" s="3"/>
    </row>
    <row r="3" spans="1:25" x14ac:dyDescent="0.2">
      <c r="A3" t="s">
        <v>4</v>
      </c>
      <c r="B3">
        <v>660</v>
      </c>
      <c r="C3">
        <v>745</v>
      </c>
      <c r="D3">
        <v>699</v>
      </c>
      <c r="E3">
        <v>591</v>
      </c>
      <c r="F3">
        <v>575</v>
      </c>
      <c r="G3">
        <v>665</v>
      </c>
      <c r="H3">
        <v>798</v>
      </c>
      <c r="I3">
        <v>737</v>
      </c>
      <c r="J3">
        <v>701</v>
      </c>
      <c r="K3">
        <v>612</v>
      </c>
      <c r="L3">
        <v>588</v>
      </c>
      <c r="M3">
        <v>572</v>
      </c>
      <c r="N3" s="5">
        <f>AVERAGE(B3:M3)</f>
        <v>661.91666666666663</v>
      </c>
      <c r="Y3" s="5"/>
    </row>
    <row r="4" spans="1:25" x14ac:dyDescent="0.2">
      <c r="A4" t="s">
        <v>5</v>
      </c>
      <c r="B4">
        <v>28</v>
      </c>
      <c r="C4">
        <v>29</v>
      </c>
      <c r="D4">
        <v>39</v>
      </c>
      <c r="E4">
        <v>43</v>
      </c>
      <c r="F4">
        <v>28</v>
      </c>
      <c r="G4">
        <v>28</v>
      </c>
      <c r="H4">
        <v>32</v>
      </c>
      <c r="I4">
        <v>54</v>
      </c>
      <c r="J4">
        <v>56</v>
      </c>
      <c r="K4">
        <v>23</v>
      </c>
      <c r="L4">
        <v>19</v>
      </c>
      <c r="M4">
        <v>19</v>
      </c>
      <c r="N4" s="5">
        <f t="shared" ref="N4:N17" si="0">AVERAGE(B4:M4)</f>
        <v>33.166666666666664</v>
      </c>
      <c r="Y4" s="5"/>
    </row>
    <row r="5" spans="1:25" x14ac:dyDescent="0.2">
      <c r="A5" t="s">
        <v>6</v>
      </c>
      <c r="B5">
        <v>38</v>
      </c>
      <c r="C5">
        <v>36</v>
      </c>
      <c r="D5">
        <v>38</v>
      </c>
      <c r="E5">
        <v>40</v>
      </c>
      <c r="F5">
        <v>38</v>
      </c>
      <c r="G5">
        <v>42</v>
      </c>
      <c r="H5">
        <v>44</v>
      </c>
      <c r="I5">
        <v>40</v>
      </c>
      <c r="J5">
        <v>37</v>
      </c>
      <c r="K5">
        <v>50</v>
      </c>
      <c r="L5">
        <v>47</v>
      </c>
      <c r="M5">
        <v>46</v>
      </c>
      <c r="N5" s="5">
        <f t="shared" si="0"/>
        <v>41.333333333333336</v>
      </c>
      <c r="Y5" s="5"/>
    </row>
    <row r="6" spans="1:25" x14ac:dyDescent="0.2">
      <c r="A6" t="s">
        <v>7</v>
      </c>
      <c r="B6">
        <v>7</v>
      </c>
      <c r="C6">
        <v>10</v>
      </c>
      <c r="D6">
        <v>9</v>
      </c>
      <c r="E6">
        <v>10</v>
      </c>
      <c r="F6">
        <v>12</v>
      </c>
      <c r="G6">
        <v>16</v>
      </c>
      <c r="H6">
        <v>16</v>
      </c>
      <c r="I6">
        <v>14</v>
      </c>
      <c r="J6">
        <v>15</v>
      </c>
      <c r="K6">
        <v>13</v>
      </c>
      <c r="L6">
        <v>12</v>
      </c>
      <c r="M6">
        <v>16</v>
      </c>
      <c r="N6" s="5">
        <f t="shared" si="0"/>
        <v>12.5</v>
      </c>
      <c r="Y6" s="5"/>
    </row>
    <row r="7" spans="1:25" x14ac:dyDescent="0.2">
      <c r="A7" t="s">
        <v>8</v>
      </c>
      <c r="B7">
        <v>3</v>
      </c>
      <c r="C7">
        <v>3</v>
      </c>
      <c r="D7">
        <v>5</v>
      </c>
      <c r="E7">
        <v>1</v>
      </c>
      <c r="F7">
        <v>2</v>
      </c>
      <c r="G7">
        <v>1</v>
      </c>
      <c r="H7">
        <v>1</v>
      </c>
      <c r="I7">
        <v>0</v>
      </c>
      <c r="J7">
        <v>0</v>
      </c>
      <c r="K7">
        <v>3</v>
      </c>
      <c r="L7">
        <v>2</v>
      </c>
      <c r="M7">
        <v>3</v>
      </c>
      <c r="N7" s="5">
        <f t="shared" si="0"/>
        <v>2</v>
      </c>
      <c r="Y7" s="5"/>
    </row>
    <row r="8" spans="1:25" x14ac:dyDescent="0.2">
      <c r="A8" t="s">
        <v>9</v>
      </c>
      <c r="B8">
        <v>15</v>
      </c>
      <c r="C8">
        <v>18</v>
      </c>
      <c r="D8">
        <v>17</v>
      </c>
      <c r="E8">
        <v>5</v>
      </c>
      <c r="F8">
        <v>10</v>
      </c>
      <c r="G8">
        <v>25</v>
      </c>
      <c r="H8">
        <v>31</v>
      </c>
      <c r="I8">
        <v>24</v>
      </c>
      <c r="J8">
        <v>11</v>
      </c>
      <c r="K8">
        <v>11</v>
      </c>
      <c r="L8">
        <v>12</v>
      </c>
      <c r="M8">
        <v>9</v>
      </c>
      <c r="N8" s="5">
        <f t="shared" si="0"/>
        <v>15.666666666666666</v>
      </c>
      <c r="Y8" s="5"/>
    </row>
    <row r="9" spans="1:25" x14ac:dyDescent="0.2">
      <c r="A9" t="s">
        <v>10</v>
      </c>
      <c r="B9">
        <v>23</v>
      </c>
      <c r="C9">
        <v>24</v>
      </c>
      <c r="D9">
        <v>26</v>
      </c>
      <c r="E9">
        <v>26</v>
      </c>
      <c r="F9">
        <v>21</v>
      </c>
      <c r="G9">
        <v>23</v>
      </c>
      <c r="H9">
        <v>25</v>
      </c>
      <c r="I9">
        <v>24</v>
      </c>
      <c r="J9">
        <v>21</v>
      </c>
      <c r="K9">
        <v>17</v>
      </c>
      <c r="L9">
        <v>19</v>
      </c>
      <c r="M9">
        <v>22</v>
      </c>
      <c r="N9" s="5">
        <f t="shared" si="0"/>
        <v>22.583333333333332</v>
      </c>
      <c r="Y9" s="5"/>
    </row>
    <row r="10" spans="1:25" x14ac:dyDescent="0.2">
      <c r="A10" t="s">
        <v>11</v>
      </c>
      <c r="B10">
        <v>0</v>
      </c>
      <c r="C10">
        <v>1</v>
      </c>
      <c r="D10">
        <v>1</v>
      </c>
      <c r="E10">
        <v>1</v>
      </c>
      <c r="F10">
        <v>1</v>
      </c>
      <c r="G10">
        <v>13</v>
      </c>
      <c r="H10">
        <v>8</v>
      </c>
      <c r="I10">
        <v>11</v>
      </c>
      <c r="J10">
        <v>2</v>
      </c>
      <c r="K10">
        <v>0</v>
      </c>
      <c r="L10">
        <v>0</v>
      </c>
      <c r="M10">
        <v>0</v>
      </c>
      <c r="N10" s="5">
        <f t="shared" si="0"/>
        <v>3.1666666666666665</v>
      </c>
      <c r="Y10" s="5"/>
    </row>
    <row r="11" spans="1:25" x14ac:dyDescent="0.2">
      <c r="A11" t="s">
        <v>12</v>
      </c>
      <c r="B11">
        <v>18</v>
      </c>
      <c r="C11">
        <v>13</v>
      </c>
      <c r="D11">
        <v>17</v>
      </c>
      <c r="E11">
        <v>14</v>
      </c>
      <c r="F11">
        <v>16</v>
      </c>
      <c r="G11">
        <v>16</v>
      </c>
      <c r="H11">
        <v>25</v>
      </c>
      <c r="I11">
        <v>16</v>
      </c>
      <c r="J11">
        <v>14</v>
      </c>
      <c r="K11">
        <v>24</v>
      </c>
      <c r="L11">
        <v>18</v>
      </c>
      <c r="M11">
        <v>17</v>
      </c>
      <c r="N11" s="5">
        <f t="shared" si="0"/>
        <v>17.333333333333332</v>
      </c>
      <c r="Y11" s="5"/>
    </row>
    <row r="12" spans="1:25" x14ac:dyDescent="0.2">
      <c r="A12" t="s">
        <v>13</v>
      </c>
      <c r="B12">
        <v>3</v>
      </c>
      <c r="C12">
        <v>3</v>
      </c>
      <c r="D12">
        <v>3</v>
      </c>
      <c r="E12">
        <v>4</v>
      </c>
      <c r="F12">
        <v>4</v>
      </c>
      <c r="G12">
        <v>3</v>
      </c>
      <c r="H12">
        <v>4</v>
      </c>
      <c r="I12">
        <v>4</v>
      </c>
      <c r="J12">
        <v>7</v>
      </c>
      <c r="K12">
        <v>7</v>
      </c>
      <c r="L12">
        <v>8</v>
      </c>
      <c r="M12">
        <v>7</v>
      </c>
      <c r="N12" s="5">
        <f t="shared" si="0"/>
        <v>4.75</v>
      </c>
      <c r="Y12" s="5"/>
    </row>
    <row r="13" spans="1:25" x14ac:dyDescent="0.2">
      <c r="A13" t="s">
        <v>15</v>
      </c>
      <c r="B13">
        <v>6</v>
      </c>
      <c r="C13">
        <v>5</v>
      </c>
      <c r="D13">
        <v>4</v>
      </c>
      <c r="E13">
        <v>5</v>
      </c>
      <c r="F13">
        <v>5</v>
      </c>
      <c r="G13">
        <v>6</v>
      </c>
      <c r="H13">
        <v>5</v>
      </c>
      <c r="I13">
        <v>4</v>
      </c>
      <c r="J13">
        <v>6</v>
      </c>
      <c r="K13">
        <v>5</v>
      </c>
      <c r="L13">
        <v>5</v>
      </c>
      <c r="M13">
        <v>5</v>
      </c>
      <c r="N13" s="5">
        <f t="shared" si="0"/>
        <v>5.083333333333333</v>
      </c>
      <c r="Y13" s="5"/>
    </row>
    <row r="14" spans="1:25" x14ac:dyDescent="0.2">
      <c r="A14" t="s">
        <v>16</v>
      </c>
      <c r="B14">
        <v>7</v>
      </c>
      <c r="C14">
        <v>8</v>
      </c>
      <c r="D14">
        <v>9</v>
      </c>
      <c r="E14">
        <v>8</v>
      </c>
      <c r="F14">
        <v>6</v>
      </c>
      <c r="G14">
        <v>6</v>
      </c>
      <c r="H14">
        <v>13</v>
      </c>
      <c r="I14">
        <v>3</v>
      </c>
      <c r="J14">
        <v>3</v>
      </c>
      <c r="K14">
        <v>8</v>
      </c>
      <c r="L14">
        <v>5</v>
      </c>
      <c r="M14">
        <v>7</v>
      </c>
      <c r="N14" s="5">
        <f t="shared" si="0"/>
        <v>6.916666666666667</v>
      </c>
      <c r="Y14" s="5"/>
    </row>
    <row r="15" spans="1:25" x14ac:dyDescent="0.2">
      <c r="A15" t="s">
        <v>17</v>
      </c>
      <c r="B15">
        <v>14</v>
      </c>
      <c r="C15">
        <v>11</v>
      </c>
      <c r="D15">
        <v>13</v>
      </c>
      <c r="E15">
        <v>10</v>
      </c>
      <c r="F15">
        <v>9</v>
      </c>
      <c r="G15">
        <v>10</v>
      </c>
      <c r="H15">
        <v>9</v>
      </c>
      <c r="I15">
        <v>9</v>
      </c>
      <c r="J15">
        <v>8</v>
      </c>
      <c r="K15">
        <v>8</v>
      </c>
      <c r="L15">
        <v>5</v>
      </c>
      <c r="M15">
        <v>12</v>
      </c>
      <c r="N15" s="5">
        <f t="shared" si="0"/>
        <v>9.8333333333333339</v>
      </c>
      <c r="Y15" s="5"/>
    </row>
    <row r="16" spans="1:25" x14ac:dyDescent="0.2">
      <c r="A16" t="s">
        <v>18</v>
      </c>
      <c r="B16">
        <v>1</v>
      </c>
      <c r="C16">
        <v>1</v>
      </c>
      <c r="D16">
        <v>1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 s="5">
        <f t="shared" si="0"/>
        <v>0.41666666666666669</v>
      </c>
      <c r="Y16" s="5"/>
    </row>
    <row r="17" spans="1:25" x14ac:dyDescent="0.2">
      <c r="A17" t="s">
        <v>19</v>
      </c>
      <c r="B17">
        <f t="shared" ref="B17:M17" si="1">SUM(B3:B16)</f>
        <v>823</v>
      </c>
      <c r="C17">
        <f t="shared" si="1"/>
        <v>907</v>
      </c>
      <c r="D17">
        <f t="shared" si="1"/>
        <v>881</v>
      </c>
      <c r="E17">
        <f t="shared" si="1"/>
        <v>758</v>
      </c>
      <c r="F17">
        <f t="shared" si="1"/>
        <v>728</v>
      </c>
      <c r="G17">
        <f t="shared" si="1"/>
        <v>854</v>
      </c>
      <c r="H17">
        <f t="shared" si="1"/>
        <v>1011</v>
      </c>
      <c r="I17">
        <f t="shared" si="1"/>
        <v>940</v>
      </c>
      <c r="J17">
        <f t="shared" si="1"/>
        <v>881</v>
      </c>
      <c r="K17">
        <f t="shared" si="1"/>
        <v>781</v>
      </c>
      <c r="L17">
        <f t="shared" si="1"/>
        <v>740</v>
      </c>
      <c r="M17">
        <f t="shared" si="1"/>
        <v>736</v>
      </c>
      <c r="N17" s="5">
        <f t="shared" si="0"/>
        <v>836.66666666666663</v>
      </c>
      <c r="Y17" s="5"/>
    </row>
    <row r="18" spans="1:25" x14ac:dyDescent="0.2">
      <c r="Y18" s="5"/>
    </row>
    <row r="20" spans="1:25" x14ac:dyDescent="0.2">
      <c r="A20" s="1"/>
    </row>
    <row r="21" spans="1:25" x14ac:dyDescent="0.2">
      <c r="A21" s="1" t="s">
        <v>93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25" x14ac:dyDescent="0.2">
      <c r="A22" s="1" t="s">
        <v>0</v>
      </c>
      <c r="B22" s="3" t="s">
        <v>110</v>
      </c>
      <c r="C22" s="3" t="s">
        <v>111</v>
      </c>
      <c r="D22" s="3" t="s">
        <v>109</v>
      </c>
      <c r="E22" s="28" t="s">
        <v>128</v>
      </c>
      <c r="F22" s="28" t="s">
        <v>129</v>
      </c>
      <c r="G22" s="28" t="s">
        <v>135</v>
      </c>
      <c r="H22" s="28" t="s">
        <v>138</v>
      </c>
      <c r="I22" s="28" t="s">
        <v>145</v>
      </c>
      <c r="J22" s="28" t="s">
        <v>149</v>
      </c>
      <c r="K22" s="28" t="s">
        <v>164</v>
      </c>
      <c r="L22" s="28" t="s">
        <v>178</v>
      </c>
      <c r="M22" s="28" t="s">
        <v>213</v>
      </c>
      <c r="N22" s="3" t="s">
        <v>64</v>
      </c>
      <c r="O22" s="3"/>
      <c r="P22" s="8"/>
      <c r="Q22" s="8"/>
      <c r="R22" s="8"/>
      <c r="S22" s="8"/>
      <c r="T22" s="8"/>
      <c r="U22" s="8"/>
      <c r="V22" s="8"/>
      <c r="W22" s="8"/>
      <c r="X22" s="8"/>
      <c r="Y22" s="3"/>
    </row>
    <row r="23" spans="1:25" x14ac:dyDescent="0.2">
      <c r="A23" t="s">
        <v>4</v>
      </c>
      <c r="B23">
        <v>9522</v>
      </c>
      <c r="C23">
        <v>9635</v>
      </c>
      <c r="D23">
        <v>9714</v>
      </c>
      <c r="E23">
        <v>9749</v>
      </c>
      <c r="F23">
        <v>9890</v>
      </c>
      <c r="G23">
        <v>10006</v>
      </c>
      <c r="H23">
        <v>10084</v>
      </c>
      <c r="I23">
        <v>10125</v>
      </c>
      <c r="J23">
        <v>10176</v>
      </c>
      <c r="K23">
        <v>10276</v>
      </c>
      <c r="L23">
        <v>10312</v>
      </c>
      <c r="M23">
        <v>10457</v>
      </c>
      <c r="N23" s="5">
        <f>AVERAGE(B23:M23)</f>
        <v>9995.5</v>
      </c>
      <c r="Y23" s="5"/>
    </row>
    <row r="24" spans="1:25" x14ac:dyDescent="0.2">
      <c r="A24" t="s">
        <v>5</v>
      </c>
      <c r="B24">
        <v>880</v>
      </c>
      <c r="C24">
        <v>914</v>
      </c>
      <c r="D24">
        <v>938</v>
      </c>
      <c r="E24">
        <v>943</v>
      </c>
      <c r="F24">
        <v>945</v>
      </c>
      <c r="G24">
        <v>951</v>
      </c>
      <c r="H24">
        <v>954</v>
      </c>
      <c r="I24">
        <v>978</v>
      </c>
      <c r="J24">
        <v>982</v>
      </c>
      <c r="K24">
        <v>983</v>
      </c>
      <c r="L24">
        <v>985</v>
      </c>
      <c r="M24">
        <v>986</v>
      </c>
      <c r="N24" s="5">
        <f t="shared" ref="N24:N37" si="2">AVERAGE(B24:M24)</f>
        <v>953.25</v>
      </c>
      <c r="Y24" s="5"/>
    </row>
    <row r="25" spans="1:25" x14ac:dyDescent="0.2">
      <c r="A25" t="s">
        <v>6</v>
      </c>
      <c r="B25">
        <v>613</v>
      </c>
      <c r="C25">
        <v>616</v>
      </c>
      <c r="D25">
        <v>621</v>
      </c>
      <c r="E25">
        <v>625</v>
      </c>
      <c r="F25">
        <v>630</v>
      </c>
      <c r="G25">
        <v>637</v>
      </c>
      <c r="H25">
        <v>642</v>
      </c>
      <c r="I25">
        <v>647</v>
      </c>
      <c r="J25">
        <v>650</v>
      </c>
      <c r="K25">
        <v>656</v>
      </c>
      <c r="L25">
        <v>664</v>
      </c>
      <c r="M25">
        <v>666</v>
      </c>
      <c r="N25" s="5">
        <f t="shared" si="2"/>
        <v>638.91666666666663</v>
      </c>
      <c r="Y25" s="5"/>
    </row>
    <row r="26" spans="1:25" x14ac:dyDescent="0.2">
      <c r="A26" t="s">
        <v>7</v>
      </c>
      <c r="B26">
        <v>286</v>
      </c>
      <c r="C26">
        <v>286</v>
      </c>
      <c r="D26">
        <v>289</v>
      </c>
      <c r="E26">
        <v>293</v>
      </c>
      <c r="F26">
        <v>294</v>
      </c>
      <c r="G26">
        <v>295</v>
      </c>
      <c r="H26">
        <v>295</v>
      </c>
      <c r="I26">
        <v>296</v>
      </c>
      <c r="J26">
        <v>299</v>
      </c>
      <c r="K26">
        <v>299</v>
      </c>
      <c r="L26">
        <v>302</v>
      </c>
      <c r="M26">
        <v>303</v>
      </c>
      <c r="N26" s="5">
        <f t="shared" si="2"/>
        <v>294.75</v>
      </c>
      <c r="Y26" s="5"/>
    </row>
    <row r="27" spans="1:25" x14ac:dyDescent="0.2">
      <c r="A27" t="s">
        <v>8</v>
      </c>
      <c r="B27">
        <v>51</v>
      </c>
      <c r="C27">
        <v>51</v>
      </c>
      <c r="D27">
        <v>55</v>
      </c>
      <c r="E27">
        <v>55</v>
      </c>
      <c r="F27">
        <v>56</v>
      </c>
      <c r="G27">
        <v>56</v>
      </c>
      <c r="H27">
        <v>56</v>
      </c>
      <c r="I27">
        <v>56</v>
      </c>
      <c r="J27">
        <v>57</v>
      </c>
      <c r="K27">
        <v>60</v>
      </c>
      <c r="L27">
        <v>61</v>
      </c>
      <c r="M27">
        <v>61</v>
      </c>
      <c r="N27" s="5">
        <f t="shared" si="2"/>
        <v>56.25</v>
      </c>
      <c r="Y27" s="5"/>
    </row>
    <row r="28" spans="1:25" x14ac:dyDescent="0.2">
      <c r="A28" t="s">
        <v>9</v>
      </c>
      <c r="B28">
        <v>150</v>
      </c>
      <c r="C28">
        <v>155</v>
      </c>
      <c r="D28">
        <v>156</v>
      </c>
      <c r="E28">
        <v>156</v>
      </c>
      <c r="F28">
        <v>168</v>
      </c>
      <c r="G28">
        <v>173</v>
      </c>
      <c r="H28">
        <v>179</v>
      </c>
      <c r="I28">
        <v>181</v>
      </c>
      <c r="J28">
        <v>182</v>
      </c>
      <c r="K28">
        <v>182</v>
      </c>
      <c r="L28">
        <v>182</v>
      </c>
      <c r="M28">
        <v>184</v>
      </c>
      <c r="N28" s="5">
        <f t="shared" si="2"/>
        <v>170.66666666666666</v>
      </c>
      <c r="Y28" s="5"/>
    </row>
    <row r="29" spans="1:25" x14ac:dyDescent="0.2">
      <c r="A29" t="s">
        <v>10</v>
      </c>
      <c r="B29">
        <v>513</v>
      </c>
      <c r="C29">
        <v>514</v>
      </c>
      <c r="D29">
        <v>515</v>
      </c>
      <c r="E29">
        <v>515</v>
      </c>
      <c r="F29">
        <v>518</v>
      </c>
      <c r="G29">
        <v>521</v>
      </c>
      <c r="H29">
        <v>523</v>
      </c>
      <c r="I29">
        <v>523</v>
      </c>
      <c r="J29">
        <v>524</v>
      </c>
      <c r="K29">
        <v>527</v>
      </c>
      <c r="L29">
        <v>531</v>
      </c>
      <c r="M29">
        <v>532</v>
      </c>
      <c r="N29" s="5">
        <f t="shared" si="2"/>
        <v>521.33333333333337</v>
      </c>
      <c r="Y29" s="5"/>
    </row>
    <row r="30" spans="1:25" x14ac:dyDescent="0.2">
      <c r="A30" t="s">
        <v>11</v>
      </c>
      <c r="B30">
        <v>116</v>
      </c>
      <c r="C30">
        <v>117</v>
      </c>
      <c r="D30">
        <v>117</v>
      </c>
      <c r="E30">
        <v>117</v>
      </c>
      <c r="F30">
        <v>117</v>
      </c>
      <c r="G30">
        <v>128</v>
      </c>
      <c r="H30">
        <v>128</v>
      </c>
      <c r="I30">
        <v>128</v>
      </c>
      <c r="J30">
        <v>128</v>
      </c>
      <c r="K30">
        <v>128</v>
      </c>
      <c r="L30">
        <v>128</v>
      </c>
      <c r="M30">
        <v>128</v>
      </c>
      <c r="N30" s="5">
        <f t="shared" si="2"/>
        <v>123.33333333333333</v>
      </c>
      <c r="Y30" s="5"/>
    </row>
    <row r="31" spans="1:25" x14ac:dyDescent="0.2">
      <c r="A31" t="s">
        <v>12</v>
      </c>
      <c r="B31">
        <v>360</v>
      </c>
      <c r="C31">
        <v>362</v>
      </c>
      <c r="D31">
        <v>362</v>
      </c>
      <c r="E31">
        <v>363</v>
      </c>
      <c r="F31">
        <v>364</v>
      </c>
      <c r="G31">
        <v>375</v>
      </c>
      <c r="H31">
        <v>380</v>
      </c>
      <c r="I31">
        <v>384</v>
      </c>
      <c r="J31">
        <v>387</v>
      </c>
      <c r="K31">
        <v>394</v>
      </c>
      <c r="L31">
        <v>398</v>
      </c>
      <c r="M31">
        <v>400</v>
      </c>
      <c r="N31" s="5">
        <f t="shared" si="2"/>
        <v>377.41666666666669</v>
      </c>
      <c r="Y31" s="5"/>
    </row>
    <row r="32" spans="1:25" x14ac:dyDescent="0.2">
      <c r="A32" t="s">
        <v>13</v>
      </c>
      <c r="B32">
        <v>67</v>
      </c>
      <c r="C32">
        <v>67</v>
      </c>
      <c r="D32">
        <v>67</v>
      </c>
      <c r="E32">
        <v>67</v>
      </c>
      <c r="F32">
        <v>67</v>
      </c>
      <c r="G32">
        <v>70</v>
      </c>
      <c r="H32">
        <v>72</v>
      </c>
      <c r="I32">
        <v>73</v>
      </c>
      <c r="J32">
        <v>84</v>
      </c>
      <c r="K32">
        <v>89</v>
      </c>
      <c r="L32">
        <v>89</v>
      </c>
      <c r="M32">
        <v>91</v>
      </c>
      <c r="N32" s="5">
        <f t="shared" si="2"/>
        <v>75.25</v>
      </c>
      <c r="Y32" s="5"/>
    </row>
    <row r="33" spans="1:25" x14ac:dyDescent="0.2">
      <c r="A33" t="s">
        <v>15</v>
      </c>
      <c r="B33">
        <v>81</v>
      </c>
      <c r="C33">
        <v>81</v>
      </c>
      <c r="D33">
        <v>81</v>
      </c>
      <c r="E33">
        <v>81</v>
      </c>
      <c r="F33">
        <v>81</v>
      </c>
      <c r="G33">
        <v>81</v>
      </c>
      <c r="H33">
        <v>81</v>
      </c>
      <c r="I33">
        <v>81</v>
      </c>
      <c r="J33">
        <v>82</v>
      </c>
      <c r="K33">
        <v>87</v>
      </c>
      <c r="L33">
        <v>88</v>
      </c>
      <c r="M33">
        <v>88</v>
      </c>
      <c r="N33" s="5">
        <f t="shared" si="2"/>
        <v>82.75</v>
      </c>
      <c r="Y33" s="5"/>
    </row>
    <row r="34" spans="1:25" x14ac:dyDescent="0.2">
      <c r="A34" t="s">
        <v>16</v>
      </c>
      <c r="B34">
        <v>299</v>
      </c>
      <c r="C34">
        <v>299</v>
      </c>
      <c r="D34">
        <v>299</v>
      </c>
      <c r="E34">
        <v>304</v>
      </c>
      <c r="F34">
        <v>305</v>
      </c>
      <c r="G34">
        <v>311</v>
      </c>
      <c r="H34">
        <v>315</v>
      </c>
      <c r="I34">
        <v>316</v>
      </c>
      <c r="J34">
        <v>317</v>
      </c>
      <c r="K34">
        <v>318</v>
      </c>
      <c r="L34">
        <v>321</v>
      </c>
      <c r="M34">
        <v>321</v>
      </c>
      <c r="N34" s="5">
        <f t="shared" si="2"/>
        <v>310.41666666666669</v>
      </c>
      <c r="Y34" s="5"/>
    </row>
    <row r="35" spans="1:25" x14ac:dyDescent="0.2">
      <c r="A35" t="s">
        <v>17</v>
      </c>
      <c r="B35">
        <v>267</v>
      </c>
      <c r="C35">
        <v>268</v>
      </c>
      <c r="D35">
        <v>270</v>
      </c>
      <c r="E35">
        <v>270</v>
      </c>
      <c r="F35">
        <v>270</v>
      </c>
      <c r="G35">
        <v>271</v>
      </c>
      <c r="H35">
        <v>271</v>
      </c>
      <c r="I35">
        <v>272</v>
      </c>
      <c r="J35">
        <v>274</v>
      </c>
      <c r="K35">
        <v>279</v>
      </c>
      <c r="L35">
        <v>282</v>
      </c>
      <c r="M35">
        <v>285</v>
      </c>
      <c r="N35" s="5">
        <f t="shared" si="2"/>
        <v>273.25</v>
      </c>
      <c r="Y35" s="5"/>
    </row>
    <row r="36" spans="1:25" x14ac:dyDescent="0.2">
      <c r="A36" t="s">
        <v>18</v>
      </c>
      <c r="B36">
        <v>12</v>
      </c>
      <c r="C36">
        <v>12</v>
      </c>
      <c r="D36">
        <v>12</v>
      </c>
      <c r="E36">
        <v>12</v>
      </c>
      <c r="F36">
        <v>12</v>
      </c>
      <c r="G36">
        <v>12</v>
      </c>
      <c r="H36">
        <v>13</v>
      </c>
      <c r="I36">
        <v>13</v>
      </c>
      <c r="J36">
        <v>13</v>
      </c>
      <c r="K36">
        <v>14</v>
      </c>
      <c r="L36">
        <v>14</v>
      </c>
      <c r="M36">
        <v>14</v>
      </c>
      <c r="N36" s="5">
        <f t="shared" si="2"/>
        <v>12.75</v>
      </c>
      <c r="Y36" s="5"/>
    </row>
    <row r="37" spans="1:25" x14ac:dyDescent="0.2">
      <c r="A37" t="s">
        <v>19</v>
      </c>
      <c r="B37">
        <f t="shared" ref="B37:M37" si="3">SUM(B23:B36)</f>
        <v>13217</v>
      </c>
      <c r="C37">
        <f t="shared" si="3"/>
        <v>13377</v>
      </c>
      <c r="D37">
        <f t="shared" si="3"/>
        <v>13496</v>
      </c>
      <c r="E37">
        <f t="shared" si="3"/>
        <v>13550</v>
      </c>
      <c r="F37">
        <f t="shared" si="3"/>
        <v>13717</v>
      </c>
      <c r="G37">
        <f t="shared" si="3"/>
        <v>13887</v>
      </c>
      <c r="H37">
        <f t="shared" si="3"/>
        <v>13993</v>
      </c>
      <c r="I37">
        <f t="shared" si="3"/>
        <v>14073</v>
      </c>
      <c r="J37">
        <f t="shared" si="3"/>
        <v>14155</v>
      </c>
      <c r="K37">
        <f t="shared" si="3"/>
        <v>14292</v>
      </c>
      <c r="L37">
        <f t="shared" si="3"/>
        <v>14357</v>
      </c>
      <c r="M37">
        <f t="shared" si="3"/>
        <v>14516</v>
      </c>
      <c r="N37" s="5">
        <f t="shared" si="2"/>
        <v>13885.833333333334</v>
      </c>
      <c r="Y37" s="5"/>
    </row>
    <row r="38" spans="1:25" x14ac:dyDescent="0.2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5" x14ac:dyDescent="0.2">
      <c r="K39" s="13" t="s">
        <v>165</v>
      </c>
      <c r="L39" s="13"/>
      <c r="M39" s="13"/>
    </row>
    <row r="41" spans="1:25" x14ac:dyDescent="0.2">
      <c r="M41" s="13" t="s">
        <v>212</v>
      </c>
    </row>
    <row r="45" spans="1:25" x14ac:dyDescent="0.2">
      <c r="A45" s="1" t="s">
        <v>63</v>
      </c>
    </row>
    <row r="46" spans="1:25" x14ac:dyDescent="0.2">
      <c r="A46" s="1" t="s">
        <v>56</v>
      </c>
      <c r="B46" s="1"/>
    </row>
    <row r="47" spans="1:25" x14ac:dyDescent="0.2">
      <c r="A47" s="1" t="s">
        <v>0</v>
      </c>
      <c r="B47" s="3" t="s">
        <v>1</v>
      </c>
      <c r="C47" s="3" t="s">
        <v>2</v>
      </c>
      <c r="D47" s="3" t="s">
        <v>3</v>
      </c>
      <c r="E47" s="8">
        <v>44166</v>
      </c>
      <c r="F47" s="8">
        <v>44197</v>
      </c>
      <c r="G47" s="8">
        <v>44228</v>
      </c>
      <c r="H47" s="8">
        <v>44256</v>
      </c>
      <c r="I47" s="8">
        <v>44287</v>
      </c>
      <c r="J47" s="8">
        <v>44317</v>
      </c>
      <c r="K47" s="8">
        <v>44348</v>
      </c>
      <c r="L47" s="8">
        <v>44378</v>
      </c>
      <c r="M47" s="8">
        <v>44409</v>
      </c>
      <c r="N47" s="3" t="s">
        <v>21</v>
      </c>
    </row>
    <row r="48" spans="1:25" x14ac:dyDescent="0.2">
      <c r="A48" t="s">
        <v>4</v>
      </c>
      <c r="B48">
        <v>675</v>
      </c>
      <c r="C48">
        <v>710</v>
      </c>
      <c r="D48">
        <v>690</v>
      </c>
      <c r="E48">
        <v>583</v>
      </c>
      <c r="F48">
        <v>596</v>
      </c>
      <c r="G48">
        <v>673</v>
      </c>
      <c r="H48">
        <v>751</v>
      </c>
      <c r="I48">
        <v>791</v>
      </c>
      <c r="J48">
        <v>662</v>
      </c>
      <c r="K48">
        <v>612</v>
      </c>
      <c r="L48">
        <v>544</v>
      </c>
      <c r="M48">
        <v>629</v>
      </c>
      <c r="N48" s="5">
        <f>AVERAGE(B48:M48)</f>
        <v>659.66666666666663</v>
      </c>
    </row>
    <row r="49" spans="1:14" x14ac:dyDescent="0.2">
      <c r="A49" t="s">
        <v>5</v>
      </c>
      <c r="B49">
        <v>42</v>
      </c>
      <c r="C49">
        <v>46</v>
      </c>
      <c r="D49">
        <v>66</v>
      </c>
      <c r="E49">
        <v>58</v>
      </c>
      <c r="F49">
        <v>29</v>
      </c>
      <c r="G49">
        <v>31</v>
      </c>
      <c r="H49">
        <v>36</v>
      </c>
      <c r="I49">
        <v>40</v>
      </c>
      <c r="J49">
        <v>25</v>
      </c>
      <c r="K49">
        <v>26</v>
      </c>
      <c r="L49">
        <v>28</v>
      </c>
      <c r="M49">
        <v>26</v>
      </c>
      <c r="N49" s="5">
        <f t="shared" ref="N49:N60" si="4">AVERAGE(B49:M49)</f>
        <v>37.75</v>
      </c>
    </row>
    <row r="50" spans="1:14" x14ac:dyDescent="0.2">
      <c r="A50" t="s">
        <v>6</v>
      </c>
      <c r="B50">
        <v>63</v>
      </c>
      <c r="C50">
        <v>54</v>
      </c>
      <c r="D50">
        <v>47</v>
      </c>
      <c r="E50">
        <v>43</v>
      </c>
      <c r="F50">
        <v>38</v>
      </c>
      <c r="G50">
        <v>45</v>
      </c>
      <c r="H50">
        <v>44</v>
      </c>
      <c r="I50">
        <v>46</v>
      </c>
      <c r="J50">
        <v>31</v>
      </c>
      <c r="K50">
        <v>32</v>
      </c>
      <c r="L50">
        <v>39</v>
      </c>
      <c r="M50">
        <v>34</v>
      </c>
      <c r="N50" s="5">
        <f t="shared" si="4"/>
        <v>43</v>
      </c>
    </row>
    <row r="51" spans="1:14" x14ac:dyDescent="0.2">
      <c r="A51" t="s">
        <v>7</v>
      </c>
      <c r="B51">
        <v>14</v>
      </c>
      <c r="C51">
        <v>14</v>
      </c>
      <c r="D51">
        <v>13</v>
      </c>
      <c r="E51">
        <v>17</v>
      </c>
      <c r="F51">
        <v>13</v>
      </c>
      <c r="G51">
        <v>10</v>
      </c>
      <c r="H51">
        <v>11</v>
      </c>
      <c r="I51">
        <v>9</v>
      </c>
      <c r="J51">
        <v>7</v>
      </c>
      <c r="K51">
        <v>4</v>
      </c>
      <c r="L51">
        <v>14</v>
      </c>
      <c r="M51">
        <v>12</v>
      </c>
      <c r="N51" s="5">
        <f t="shared" si="4"/>
        <v>11.5</v>
      </c>
    </row>
    <row r="52" spans="1:14" x14ac:dyDescent="0.2">
      <c r="A52" t="s">
        <v>8</v>
      </c>
      <c r="B52">
        <v>3</v>
      </c>
      <c r="C52">
        <v>4</v>
      </c>
      <c r="D52">
        <v>4</v>
      </c>
      <c r="E52">
        <v>2</v>
      </c>
      <c r="F52">
        <v>1</v>
      </c>
      <c r="G52">
        <v>7</v>
      </c>
      <c r="H52">
        <v>2</v>
      </c>
      <c r="I52">
        <v>8</v>
      </c>
      <c r="J52">
        <v>0</v>
      </c>
      <c r="K52">
        <v>0</v>
      </c>
      <c r="L52">
        <v>1</v>
      </c>
      <c r="M52">
        <v>1</v>
      </c>
      <c r="N52" s="5">
        <f t="shared" si="4"/>
        <v>2.75</v>
      </c>
    </row>
    <row r="53" spans="1:14" x14ac:dyDescent="0.2">
      <c r="A53" t="s">
        <v>9</v>
      </c>
      <c r="B53">
        <v>32</v>
      </c>
      <c r="C53">
        <v>31</v>
      </c>
      <c r="D53">
        <v>25</v>
      </c>
      <c r="E53">
        <v>9</v>
      </c>
      <c r="F53">
        <v>8</v>
      </c>
      <c r="G53">
        <v>11</v>
      </c>
      <c r="H53">
        <v>14</v>
      </c>
      <c r="I53">
        <v>15</v>
      </c>
      <c r="J53">
        <v>6</v>
      </c>
      <c r="K53">
        <v>13</v>
      </c>
      <c r="L53">
        <v>15</v>
      </c>
      <c r="M53">
        <v>14</v>
      </c>
      <c r="N53" s="5">
        <f t="shared" si="4"/>
        <v>16.083333333333332</v>
      </c>
    </row>
    <row r="54" spans="1:14" x14ac:dyDescent="0.2">
      <c r="A54" t="s">
        <v>10</v>
      </c>
      <c r="B54">
        <v>27</v>
      </c>
      <c r="C54">
        <v>31</v>
      </c>
      <c r="D54">
        <v>29</v>
      </c>
      <c r="E54">
        <v>26</v>
      </c>
      <c r="F54">
        <v>21</v>
      </c>
      <c r="G54">
        <v>33</v>
      </c>
      <c r="H54">
        <v>38</v>
      </c>
      <c r="I54">
        <v>23</v>
      </c>
      <c r="J54">
        <v>20</v>
      </c>
      <c r="K54">
        <v>27</v>
      </c>
      <c r="L54">
        <v>26</v>
      </c>
      <c r="M54">
        <v>19</v>
      </c>
      <c r="N54" s="5">
        <f t="shared" si="4"/>
        <v>26.666666666666668</v>
      </c>
    </row>
    <row r="55" spans="1:14" x14ac:dyDescent="0.2">
      <c r="A55" t="s">
        <v>11</v>
      </c>
      <c r="B55">
        <v>0</v>
      </c>
      <c r="C55">
        <v>2</v>
      </c>
      <c r="D55">
        <v>1</v>
      </c>
      <c r="E55">
        <v>2</v>
      </c>
      <c r="F55">
        <v>1</v>
      </c>
      <c r="G55">
        <v>1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 s="5">
        <f t="shared" si="4"/>
        <v>0.66666666666666663</v>
      </c>
    </row>
    <row r="56" spans="1:14" x14ac:dyDescent="0.2">
      <c r="A56" t="s">
        <v>12</v>
      </c>
      <c r="B56">
        <v>29</v>
      </c>
      <c r="C56">
        <v>30</v>
      </c>
      <c r="D56">
        <v>20</v>
      </c>
      <c r="E56">
        <v>22</v>
      </c>
      <c r="F56">
        <v>23</v>
      </c>
      <c r="G56">
        <v>21</v>
      </c>
      <c r="H56">
        <v>40</v>
      </c>
      <c r="I56">
        <v>18</v>
      </c>
      <c r="J56">
        <v>11</v>
      </c>
      <c r="K56">
        <v>22</v>
      </c>
      <c r="L56">
        <v>20</v>
      </c>
      <c r="M56">
        <v>17</v>
      </c>
      <c r="N56" s="5">
        <f t="shared" si="4"/>
        <v>22.75</v>
      </c>
    </row>
    <row r="57" spans="1:14" x14ac:dyDescent="0.2">
      <c r="A57" t="s">
        <v>13</v>
      </c>
      <c r="B57">
        <v>6</v>
      </c>
      <c r="C57">
        <v>5</v>
      </c>
      <c r="D57">
        <v>6</v>
      </c>
      <c r="E57">
        <v>7</v>
      </c>
      <c r="F57">
        <v>7</v>
      </c>
      <c r="G57">
        <v>7</v>
      </c>
      <c r="H57">
        <v>3</v>
      </c>
      <c r="I57">
        <v>3</v>
      </c>
      <c r="J57">
        <v>2</v>
      </c>
      <c r="K57">
        <v>4</v>
      </c>
      <c r="L57">
        <v>6</v>
      </c>
      <c r="M57">
        <v>5</v>
      </c>
      <c r="N57" s="5">
        <f t="shared" si="4"/>
        <v>5.083333333333333</v>
      </c>
    </row>
    <row r="58" spans="1:14" x14ac:dyDescent="0.2">
      <c r="A58" t="s">
        <v>14</v>
      </c>
      <c r="B58">
        <v>1</v>
      </c>
      <c r="C58">
        <v>0</v>
      </c>
      <c r="D58">
        <v>1</v>
      </c>
      <c r="E58">
        <v>0</v>
      </c>
      <c r="F58">
        <v>1</v>
      </c>
      <c r="G58">
        <v>10</v>
      </c>
      <c r="H58">
        <v>3</v>
      </c>
      <c r="I58">
        <v>8</v>
      </c>
      <c r="J58">
        <v>1</v>
      </c>
      <c r="K58">
        <v>0</v>
      </c>
      <c r="L58">
        <v>0</v>
      </c>
      <c r="M58">
        <v>0</v>
      </c>
      <c r="N58" s="5">
        <f t="shared" si="4"/>
        <v>2.0833333333333335</v>
      </c>
    </row>
    <row r="59" spans="1:14" x14ac:dyDescent="0.2">
      <c r="A59" t="s">
        <v>15</v>
      </c>
      <c r="B59">
        <v>4</v>
      </c>
      <c r="C59">
        <v>5</v>
      </c>
      <c r="D59">
        <v>2</v>
      </c>
      <c r="E59">
        <v>3</v>
      </c>
      <c r="F59">
        <v>3</v>
      </c>
      <c r="G59">
        <v>4</v>
      </c>
      <c r="H59">
        <v>4</v>
      </c>
      <c r="I59">
        <v>3</v>
      </c>
      <c r="J59">
        <v>6</v>
      </c>
      <c r="K59">
        <v>4</v>
      </c>
      <c r="L59">
        <v>5</v>
      </c>
      <c r="M59">
        <v>6</v>
      </c>
      <c r="N59" s="5">
        <f t="shared" si="4"/>
        <v>4.083333333333333</v>
      </c>
    </row>
    <row r="60" spans="1:14" x14ac:dyDescent="0.2">
      <c r="A60" t="s">
        <v>16</v>
      </c>
      <c r="B60">
        <v>7</v>
      </c>
      <c r="C60">
        <v>8</v>
      </c>
      <c r="D60">
        <v>8</v>
      </c>
      <c r="E60">
        <v>6</v>
      </c>
      <c r="F60">
        <v>12</v>
      </c>
      <c r="G60">
        <v>10</v>
      </c>
      <c r="H60">
        <v>13</v>
      </c>
      <c r="I60">
        <v>8</v>
      </c>
      <c r="J60">
        <v>4</v>
      </c>
      <c r="K60">
        <v>10</v>
      </c>
      <c r="L60">
        <v>7</v>
      </c>
      <c r="M60">
        <v>5</v>
      </c>
      <c r="N60" s="5">
        <f t="shared" si="4"/>
        <v>8.1666666666666661</v>
      </c>
    </row>
    <row r="61" spans="1:14" x14ac:dyDescent="0.2">
      <c r="A61" t="s">
        <v>17</v>
      </c>
      <c r="B61">
        <v>15</v>
      </c>
      <c r="C61">
        <v>14</v>
      </c>
      <c r="D61">
        <v>11</v>
      </c>
      <c r="E61">
        <v>14</v>
      </c>
      <c r="F61">
        <v>15</v>
      </c>
      <c r="G61">
        <v>17</v>
      </c>
      <c r="H61">
        <v>20</v>
      </c>
      <c r="I61">
        <v>14</v>
      </c>
      <c r="J61">
        <v>13</v>
      </c>
      <c r="K61">
        <v>15</v>
      </c>
      <c r="L61">
        <v>14</v>
      </c>
      <c r="M61">
        <v>15</v>
      </c>
      <c r="N61" s="5">
        <f>AVERAGE(B61:M61)</f>
        <v>14.75</v>
      </c>
    </row>
    <row r="62" spans="1:14" x14ac:dyDescent="0.2">
      <c r="A62" t="s">
        <v>18</v>
      </c>
      <c r="B62">
        <v>1</v>
      </c>
      <c r="C62">
        <v>1</v>
      </c>
      <c r="D62">
        <v>0</v>
      </c>
      <c r="E62">
        <v>0</v>
      </c>
      <c r="F62">
        <v>1</v>
      </c>
      <c r="G62">
        <v>0</v>
      </c>
      <c r="H62">
        <v>0</v>
      </c>
      <c r="I62">
        <v>1</v>
      </c>
      <c r="J62">
        <v>0</v>
      </c>
      <c r="K62">
        <v>2</v>
      </c>
      <c r="L62">
        <v>2</v>
      </c>
      <c r="M62">
        <v>1</v>
      </c>
      <c r="N62" s="5">
        <f t="shared" ref="N62:N63" si="5">AVERAGE(B62:M62)</f>
        <v>0.75</v>
      </c>
    </row>
    <row r="63" spans="1:14" x14ac:dyDescent="0.2">
      <c r="A63" t="s">
        <v>19</v>
      </c>
      <c r="B63">
        <f>SUM(B48:B62)</f>
        <v>919</v>
      </c>
      <c r="C63">
        <f t="shared" ref="C63:D63" si="6">SUM(C48:C62)</f>
        <v>955</v>
      </c>
      <c r="D63">
        <f t="shared" si="6"/>
        <v>923</v>
      </c>
      <c r="E63">
        <f>SUM(E48:E62)</f>
        <v>792</v>
      </c>
      <c r="F63">
        <f t="shared" ref="F63:G63" si="7">SUM(F48:F62)</f>
        <v>769</v>
      </c>
      <c r="G63">
        <f t="shared" si="7"/>
        <v>880</v>
      </c>
      <c r="H63">
        <f>SUM(H48:H62)</f>
        <v>980</v>
      </c>
      <c r="I63">
        <f t="shared" ref="I63:J63" si="8">SUM(I48:I62)</f>
        <v>987</v>
      </c>
      <c r="J63">
        <f t="shared" si="8"/>
        <v>788</v>
      </c>
      <c r="K63">
        <f>SUM(K48:K62)</f>
        <v>771</v>
      </c>
      <c r="L63">
        <f t="shared" ref="L63:M63" si="9">SUM(L48:L62)</f>
        <v>721</v>
      </c>
      <c r="M63">
        <f t="shared" si="9"/>
        <v>784</v>
      </c>
      <c r="N63" s="5">
        <f t="shared" si="5"/>
        <v>855.75</v>
      </c>
    </row>
    <row r="65" spans="1:14" x14ac:dyDescent="0.2">
      <c r="A65" s="1"/>
    </row>
    <row r="66" spans="1:14" x14ac:dyDescent="0.2">
      <c r="A66" s="1" t="s">
        <v>93</v>
      </c>
      <c r="B66" s="1"/>
    </row>
    <row r="67" spans="1:14" x14ac:dyDescent="0.2">
      <c r="A67" s="1" t="s">
        <v>0</v>
      </c>
      <c r="B67" s="3" t="s">
        <v>1</v>
      </c>
      <c r="C67" s="3" t="s">
        <v>2</v>
      </c>
      <c r="D67" s="3" t="s">
        <v>3</v>
      </c>
      <c r="E67" s="8">
        <v>44166</v>
      </c>
      <c r="F67" s="8">
        <v>44197</v>
      </c>
      <c r="G67" s="8">
        <v>44228</v>
      </c>
      <c r="H67" s="8">
        <v>44256</v>
      </c>
      <c r="I67" s="8">
        <v>44287</v>
      </c>
      <c r="J67" s="8">
        <v>44317</v>
      </c>
      <c r="K67" s="8">
        <v>44348</v>
      </c>
      <c r="L67" s="8">
        <v>44378</v>
      </c>
      <c r="M67" s="8">
        <v>44409</v>
      </c>
      <c r="N67" s="3" t="s">
        <v>21</v>
      </c>
    </row>
    <row r="68" spans="1:14" x14ac:dyDescent="0.2">
      <c r="A68" t="s">
        <v>4</v>
      </c>
      <c r="B68">
        <v>6281</v>
      </c>
      <c r="C68">
        <v>6372</v>
      </c>
      <c r="D68">
        <v>6360</v>
      </c>
      <c r="E68">
        <v>6401</v>
      </c>
      <c r="F68">
        <v>6615</v>
      </c>
      <c r="G68">
        <v>6700</v>
      </c>
      <c r="H68">
        <v>7446</v>
      </c>
      <c r="I68">
        <v>7515</v>
      </c>
      <c r="J68">
        <v>7557</v>
      </c>
      <c r="K68">
        <v>7628</v>
      </c>
      <c r="L68">
        <v>7159</v>
      </c>
      <c r="M68">
        <v>7995</v>
      </c>
      <c r="N68" s="5">
        <f>AVERAGE(B68:M68)</f>
        <v>7002.416666666667</v>
      </c>
    </row>
    <row r="69" spans="1:14" x14ac:dyDescent="0.2">
      <c r="A69" t="s">
        <v>5</v>
      </c>
      <c r="B69">
        <v>606</v>
      </c>
      <c r="C69">
        <v>624</v>
      </c>
      <c r="D69">
        <v>624</v>
      </c>
      <c r="E69">
        <v>626</v>
      </c>
      <c r="F69">
        <v>629</v>
      </c>
      <c r="G69">
        <v>632</v>
      </c>
      <c r="H69">
        <v>631</v>
      </c>
      <c r="I69">
        <v>653</v>
      </c>
      <c r="J69">
        <v>656</v>
      </c>
      <c r="K69">
        <v>659</v>
      </c>
      <c r="L69">
        <v>675</v>
      </c>
      <c r="M69">
        <v>678</v>
      </c>
      <c r="N69" s="5">
        <f t="shared" ref="N69:N83" si="10">AVERAGE(B69:M69)</f>
        <v>641.08333333333337</v>
      </c>
    </row>
    <row r="70" spans="1:14" x14ac:dyDescent="0.2">
      <c r="A70" t="s">
        <v>6</v>
      </c>
      <c r="B70">
        <v>443</v>
      </c>
      <c r="C70">
        <v>453</v>
      </c>
      <c r="D70">
        <v>449</v>
      </c>
      <c r="E70">
        <v>451</v>
      </c>
      <c r="F70">
        <v>458</v>
      </c>
      <c r="G70">
        <v>460</v>
      </c>
      <c r="H70">
        <v>462</v>
      </c>
      <c r="I70">
        <v>470</v>
      </c>
      <c r="J70">
        <v>471</v>
      </c>
      <c r="K70">
        <v>479</v>
      </c>
      <c r="L70">
        <v>492</v>
      </c>
      <c r="M70">
        <v>495</v>
      </c>
      <c r="N70" s="5">
        <f t="shared" si="10"/>
        <v>465.25</v>
      </c>
    </row>
    <row r="71" spans="1:14" x14ac:dyDescent="0.2">
      <c r="A71" t="s">
        <v>7</v>
      </c>
      <c r="B71">
        <v>192</v>
      </c>
      <c r="C71">
        <v>192</v>
      </c>
      <c r="D71">
        <v>190</v>
      </c>
      <c r="E71">
        <v>192</v>
      </c>
      <c r="F71">
        <v>192</v>
      </c>
      <c r="G71">
        <v>194</v>
      </c>
      <c r="H71">
        <v>199</v>
      </c>
      <c r="I71">
        <v>199</v>
      </c>
      <c r="J71">
        <v>200</v>
      </c>
      <c r="K71">
        <v>200</v>
      </c>
      <c r="L71">
        <v>220</v>
      </c>
      <c r="M71">
        <v>223</v>
      </c>
      <c r="N71" s="5">
        <f t="shared" si="10"/>
        <v>199.41666666666666</v>
      </c>
    </row>
    <row r="72" spans="1:14" x14ac:dyDescent="0.2">
      <c r="A72" t="s">
        <v>8</v>
      </c>
      <c r="B72">
        <v>46</v>
      </c>
      <c r="C72">
        <v>46</v>
      </c>
      <c r="D72">
        <v>46</v>
      </c>
      <c r="E72">
        <v>46</v>
      </c>
      <c r="F72">
        <v>47</v>
      </c>
      <c r="G72">
        <v>50</v>
      </c>
      <c r="H72">
        <v>50</v>
      </c>
      <c r="I72">
        <v>50</v>
      </c>
      <c r="J72">
        <v>50</v>
      </c>
      <c r="K72">
        <v>50</v>
      </c>
      <c r="L72">
        <v>50</v>
      </c>
      <c r="M72">
        <v>51</v>
      </c>
      <c r="N72" s="5">
        <f t="shared" si="10"/>
        <v>48.5</v>
      </c>
    </row>
    <row r="73" spans="1:14" x14ac:dyDescent="0.2">
      <c r="A73" t="s">
        <v>9</v>
      </c>
      <c r="B73">
        <v>110</v>
      </c>
      <c r="C73">
        <v>110</v>
      </c>
      <c r="D73">
        <v>112</v>
      </c>
      <c r="E73">
        <v>112</v>
      </c>
      <c r="F73">
        <v>114</v>
      </c>
      <c r="G73">
        <v>117</v>
      </c>
      <c r="H73">
        <v>119</v>
      </c>
      <c r="I73">
        <v>120</v>
      </c>
      <c r="J73">
        <v>120</v>
      </c>
      <c r="K73">
        <v>128</v>
      </c>
      <c r="L73">
        <v>140</v>
      </c>
      <c r="M73">
        <v>142</v>
      </c>
      <c r="N73" s="5">
        <f t="shared" si="10"/>
        <v>120.33333333333333</v>
      </c>
    </row>
    <row r="74" spans="1:14" x14ac:dyDescent="0.2">
      <c r="A74" t="s">
        <v>10</v>
      </c>
      <c r="B74">
        <v>346</v>
      </c>
      <c r="C74">
        <v>350</v>
      </c>
      <c r="D74">
        <v>349</v>
      </c>
      <c r="E74">
        <v>350</v>
      </c>
      <c r="F74">
        <v>362</v>
      </c>
      <c r="G74">
        <v>373</v>
      </c>
      <c r="H74">
        <v>378</v>
      </c>
      <c r="I74">
        <v>386</v>
      </c>
      <c r="J74">
        <v>391</v>
      </c>
      <c r="K74">
        <v>398</v>
      </c>
      <c r="L74">
        <v>410</v>
      </c>
      <c r="M74">
        <v>411</v>
      </c>
      <c r="N74" s="5">
        <f t="shared" si="10"/>
        <v>375.33333333333331</v>
      </c>
    </row>
    <row r="75" spans="1:14" x14ac:dyDescent="0.2">
      <c r="A75" t="s">
        <v>11</v>
      </c>
      <c r="B75">
        <v>35</v>
      </c>
      <c r="C75">
        <v>36</v>
      </c>
      <c r="D75">
        <v>35</v>
      </c>
      <c r="E75">
        <v>35</v>
      </c>
      <c r="F75">
        <v>35</v>
      </c>
      <c r="G75">
        <v>35</v>
      </c>
      <c r="H75">
        <v>35</v>
      </c>
      <c r="I75">
        <v>35</v>
      </c>
      <c r="J75">
        <v>35</v>
      </c>
      <c r="K75">
        <v>35</v>
      </c>
      <c r="L75">
        <v>36</v>
      </c>
      <c r="M75">
        <v>36</v>
      </c>
      <c r="N75" s="5">
        <f t="shared" si="10"/>
        <v>35.25</v>
      </c>
    </row>
    <row r="76" spans="1:14" x14ac:dyDescent="0.2">
      <c r="A76" t="s">
        <v>12</v>
      </c>
      <c r="B76">
        <v>248</v>
      </c>
      <c r="C76">
        <v>254</v>
      </c>
      <c r="D76">
        <v>254</v>
      </c>
      <c r="E76">
        <v>256</v>
      </c>
      <c r="F76">
        <v>258</v>
      </c>
      <c r="G76">
        <v>270</v>
      </c>
      <c r="H76">
        <v>276</v>
      </c>
      <c r="I76">
        <v>282</v>
      </c>
      <c r="J76">
        <v>282</v>
      </c>
      <c r="K76">
        <v>286</v>
      </c>
      <c r="L76">
        <v>299</v>
      </c>
      <c r="M76">
        <v>300</v>
      </c>
      <c r="N76" s="5">
        <f t="shared" si="10"/>
        <v>272.08333333333331</v>
      </c>
    </row>
    <row r="77" spans="1:14" x14ac:dyDescent="0.2">
      <c r="A77" t="s">
        <v>13</v>
      </c>
      <c r="B77">
        <v>43</v>
      </c>
      <c r="C77">
        <v>43</v>
      </c>
      <c r="D77">
        <v>45</v>
      </c>
      <c r="E77">
        <v>46</v>
      </c>
      <c r="F77">
        <v>46</v>
      </c>
      <c r="G77">
        <v>47</v>
      </c>
      <c r="H77">
        <v>47</v>
      </c>
      <c r="I77">
        <v>46</v>
      </c>
      <c r="J77">
        <v>47</v>
      </c>
      <c r="K77">
        <v>49</v>
      </c>
      <c r="L77">
        <v>56</v>
      </c>
      <c r="M77">
        <v>58</v>
      </c>
      <c r="N77" s="5">
        <f t="shared" si="10"/>
        <v>47.75</v>
      </c>
    </row>
    <row r="78" spans="1:14" x14ac:dyDescent="0.2">
      <c r="A78" t="s">
        <v>14</v>
      </c>
      <c r="B78">
        <v>26</v>
      </c>
      <c r="C78">
        <v>26</v>
      </c>
      <c r="D78">
        <v>26</v>
      </c>
      <c r="E78">
        <v>26</v>
      </c>
      <c r="F78">
        <v>26</v>
      </c>
      <c r="G78">
        <v>35</v>
      </c>
      <c r="H78">
        <v>35</v>
      </c>
      <c r="I78">
        <v>35</v>
      </c>
      <c r="J78">
        <v>35</v>
      </c>
      <c r="K78">
        <v>35</v>
      </c>
      <c r="L78">
        <v>36</v>
      </c>
      <c r="M78">
        <v>36</v>
      </c>
      <c r="N78" s="5">
        <f t="shared" si="10"/>
        <v>31.416666666666668</v>
      </c>
    </row>
    <row r="79" spans="1:14" x14ac:dyDescent="0.2">
      <c r="A79" t="s">
        <v>15</v>
      </c>
      <c r="B79">
        <v>52</v>
      </c>
      <c r="C79">
        <v>54</v>
      </c>
      <c r="D79">
        <v>54</v>
      </c>
      <c r="E79">
        <v>54</v>
      </c>
      <c r="F79">
        <v>54</v>
      </c>
      <c r="G79">
        <v>54</v>
      </c>
      <c r="H79">
        <v>54</v>
      </c>
      <c r="I79">
        <v>55</v>
      </c>
      <c r="J79">
        <v>58</v>
      </c>
      <c r="K79">
        <v>60</v>
      </c>
      <c r="L79">
        <v>61</v>
      </c>
      <c r="M79">
        <v>62</v>
      </c>
      <c r="N79" s="5">
        <f t="shared" si="10"/>
        <v>56</v>
      </c>
    </row>
    <row r="80" spans="1:14" x14ac:dyDescent="0.2">
      <c r="A80" t="s">
        <v>16</v>
      </c>
      <c r="B80">
        <v>154</v>
      </c>
      <c r="C80">
        <v>156</v>
      </c>
      <c r="D80">
        <v>156</v>
      </c>
      <c r="E80">
        <v>159</v>
      </c>
      <c r="F80">
        <v>162</v>
      </c>
      <c r="G80">
        <v>163</v>
      </c>
      <c r="H80">
        <v>165</v>
      </c>
      <c r="I80">
        <v>167</v>
      </c>
      <c r="J80">
        <v>168</v>
      </c>
      <c r="K80">
        <v>172</v>
      </c>
      <c r="L80">
        <v>206</v>
      </c>
      <c r="M80">
        <v>207</v>
      </c>
      <c r="N80" s="5">
        <f t="shared" si="10"/>
        <v>169.58333333333334</v>
      </c>
    </row>
    <row r="81" spans="1:14" x14ac:dyDescent="0.2">
      <c r="A81" t="s">
        <v>17</v>
      </c>
      <c r="B81">
        <v>179</v>
      </c>
      <c r="C81">
        <v>180</v>
      </c>
      <c r="D81">
        <v>186</v>
      </c>
      <c r="E81">
        <v>189</v>
      </c>
      <c r="F81">
        <v>190</v>
      </c>
      <c r="G81">
        <v>193</v>
      </c>
      <c r="H81">
        <v>194</v>
      </c>
      <c r="I81">
        <v>195</v>
      </c>
      <c r="J81">
        <v>195</v>
      </c>
      <c r="K81">
        <v>201</v>
      </c>
      <c r="L81">
        <v>206</v>
      </c>
      <c r="M81">
        <v>209</v>
      </c>
      <c r="N81" s="5">
        <f t="shared" si="10"/>
        <v>193.08333333333334</v>
      </c>
    </row>
    <row r="82" spans="1:14" x14ac:dyDescent="0.2">
      <c r="A82" t="s">
        <v>18</v>
      </c>
      <c r="B82">
        <v>10</v>
      </c>
      <c r="C82">
        <v>10</v>
      </c>
      <c r="D82">
        <v>9</v>
      </c>
      <c r="E82">
        <v>9</v>
      </c>
      <c r="F82">
        <v>9</v>
      </c>
      <c r="G82">
        <v>9</v>
      </c>
      <c r="H82">
        <v>9</v>
      </c>
      <c r="I82">
        <v>9</v>
      </c>
      <c r="J82">
        <v>9</v>
      </c>
      <c r="K82">
        <v>10</v>
      </c>
      <c r="L82">
        <v>5</v>
      </c>
      <c r="M82">
        <v>5</v>
      </c>
      <c r="N82" s="5">
        <f t="shared" si="10"/>
        <v>8.5833333333333339</v>
      </c>
    </row>
    <row r="83" spans="1:14" x14ac:dyDescent="0.2">
      <c r="A83" t="s">
        <v>19</v>
      </c>
      <c r="B83" s="5">
        <f>SUM(B68:B82)</f>
        <v>8771</v>
      </c>
      <c r="C83" s="5">
        <f t="shared" ref="C83:D83" si="11">SUM(C68:C82)</f>
        <v>8906</v>
      </c>
      <c r="D83" s="5">
        <f t="shared" si="11"/>
        <v>8895</v>
      </c>
      <c r="E83" s="5">
        <f>SUM(E68:E82)</f>
        <v>8952</v>
      </c>
      <c r="F83" s="5">
        <f t="shared" ref="F83:J83" si="12">SUM(F68:F82)</f>
        <v>9197</v>
      </c>
      <c r="G83" s="5">
        <f t="shared" si="12"/>
        <v>9332</v>
      </c>
      <c r="H83" s="5">
        <f t="shared" si="12"/>
        <v>10100</v>
      </c>
      <c r="I83" s="5">
        <f t="shared" si="12"/>
        <v>10217</v>
      </c>
      <c r="J83" s="5">
        <f t="shared" si="12"/>
        <v>10274</v>
      </c>
      <c r="K83" s="5">
        <f>SUM(K68:K82)</f>
        <v>10390</v>
      </c>
      <c r="L83" s="5">
        <f t="shared" ref="L83:M83" si="13">SUM(L68:L82)</f>
        <v>10051</v>
      </c>
      <c r="M83" s="5">
        <f t="shared" si="13"/>
        <v>10908</v>
      </c>
      <c r="N83" s="5">
        <f t="shared" si="10"/>
        <v>9666.0833333333339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85"/>
  <sheetViews>
    <sheetView zoomScaleNormal="100" workbookViewId="0">
      <selection activeCell="N37" sqref="N37"/>
    </sheetView>
  </sheetViews>
  <sheetFormatPr baseColWidth="10" defaultColWidth="8.7109375" defaultRowHeight="17" x14ac:dyDescent="0.2"/>
  <cols>
    <col min="1" max="1" width="15.7109375" customWidth="1"/>
    <col min="2" max="14" width="10.7109375" customWidth="1"/>
  </cols>
  <sheetData>
    <row r="1" spans="1:25" x14ac:dyDescent="0.2">
      <c r="A1" s="1" t="s">
        <v>133</v>
      </c>
    </row>
    <row r="2" spans="1:25" x14ac:dyDescent="0.2">
      <c r="A2" s="1" t="s">
        <v>0</v>
      </c>
      <c r="B2" s="3" t="s">
        <v>110</v>
      </c>
      <c r="C2" s="3" t="s">
        <v>111</v>
      </c>
      <c r="D2" s="3" t="s">
        <v>109</v>
      </c>
      <c r="E2" s="28" t="s">
        <v>128</v>
      </c>
      <c r="F2" s="28" t="s">
        <v>129</v>
      </c>
      <c r="G2" s="28" t="s">
        <v>135</v>
      </c>
      <c r="H2" s="28" t="s">
        <v>138</v>
      </c>
      <c r="I2" s="28" t="s">
        <v>145</v>
      </c>
      <c r="J2" s="28" t="s">
        <v>149</v>
      </c>
      <c r="K2" s="28" t="s">
        <v>164</v>
      </c>
      <c r="L2" s="28" t="s">
        <v>178</v>
      </c>
      <c r="M2" s="28" t="s">
        <v>213</v>
      </c>
      <c r="N2" s="3" t="s">
        <v>64</v>
      </c>
      <c r="O2" s="3"/>
      <c r="P2" s="8"/>
      <c r="Q2" s="8"/>
      <c r="R2" s="8"/>
      <c r="S2" s="8"/>
      <c r="T2" s="8"/>
      <c r="U2" s="8"/>
      <c r="V2" s="8"/>
      <c r="W2" s="8"/>
      <c r="X2" s="8"/>
      <c r="Y2" s="3"/>
    </row>
    <row r="3" spans="1:25" x14ac:dyDescent="0.2">
      <c r="A3" t="s">
        <v>4</v>
      </c>
      <c r="B3">
        <v>408</v>
      </c>
      <c r="C3">
        <v>414</v>
      </c>
      <c r="D3">
        <v>407</v>
      </c>
      <c r="E3">
        <v>404</v>
      </c>
      <c r="F3">
        <v>383</v>
      </c>
      <c r="G3">
        <v>424</v>
      </c>
      <c r="H3">
        <v>455</v>
      </c>
      <c r="I3">
        <v>444</v>
      </c>
      <c r="J3">
        <v>456</v>
      </c>
      <c r="K3">
        <v>451</v>
      </c>
      <c r="L3">
        <v>422</v>
      </c>
      <c r="M3">
        <v>422</v>
      </c>
      <c r="N3" s="5">
        <f>AVERAGE(B3:M3)</f>
        <v>424.16666666666669</v>
      </c>
      <c r="Y3" s="5"/>
    </row>
    <row r="4" spans="1:25" x14ac:dyDescent="0.2">
      <c r="A4" t="s">
        <v>5</v>
      </c>
      <c r="B4">
        <v>16</v>
      </c>
      <c r="C4">
        <v>18</v>
      </c>
      <c r="D4">
        <v>16</v>
      </c>
      <c r="E4">
        <v>13</v>
      </c>
      <c r="F4">
        <v>17</v>
      </c>
      <c r="G4">
        <v>20</v>
      </c>
      <c r="H4">
        <v>22</v>
      </c>
      <c r="I4">
        <v>24</v>
      </c>
      <c r="J4">
        <v>26</v>
      </c>
      <c r="K4">
        <v>16</v>
      </c>
      <c r="L4">
        <v>17</v>
      </c>
      <c r="M4">
        <v>17</v>
      </c>
      <c r="N4" s="5">
        <f t="shared" ref="N4:N17" si="0">AVERAGE(B4:M4)</f>
        <v>18.5</v>
      </c>
      <c r="Y4" s="5"/>
    </row>
    <row r="5" spans="1:25" x14ac:dyDescent="0.2">
      <c r="A5" t="s">
        <v>6</v>
      </c>
      <c r="B5">
        <v>28</v>
      </c>
      <c r="C5">
        <v>26</v>
      </c>
      <c r="D5">
        <v>24</v>
      </c>
      <c r="E5">
        <v>29</v>
      </c>
      <c r="F5">
        <v>27</v>
      </c>
      <c r="G5">
        <v>35</v>
      </c>
      <c r="H5">
        <v>41</v>
      </c>
      <c r="I5">
        <v>35</v>
      </c>
      <c r="J5">
        <v>31</v>
      </c>
      <c r="K5">
        <v>39</v>
      </c>
      <c r="L5">
        <v>32</v>
      </c>
      <c r="M5">
        <v>34</v>
      </c>
      <c r="N5" s="5">
        <f t="shared" si="0"/>
        <v>31.75</v>
      </c>
      <c r="Y5" s="5"/>
    </row>
    <row r="6" spans="1:25" x14ac:dyDescent="0.2">
      <c r="A6" t="s">
        <v>7</v>
      </c>
      <c r="B6">
        <v>5</v>
      </c>
      <c r="C6">
        <v>7</v>
      </c>
      <c r="D6">
        <v>9</v>
      </c>
      <c r="E6">
        <v>8</v>
      </c>
      <c r="F6">
        <v>7</v>
      </c>
      <c r="G6">
        <v>12</v>
      </c>
      <c r="H6">
        <v>14</v>
      </c>
      <c r="I6">
        <v>8</v>
      </c>
      <c r="J6">
        <v>9</v>
      </c>
      <c r="K6">
        <v>7</v>
      </c>
      <c r="L6">
        <v>7</v>
      </c>
      <c r="M6">
        <v>11</v>
      </c>
      <c r="N6" s="5">
        <f t="shared" si="0"/>
        <v>8.6666666666666661</v>
      </c>
      <c r="Y6" s="5"/>
    </row>
    <row r="7" spans="1:25" x14ac:dyDescent="0.2">
      <c r="A7" t="s">
        <v>8</v>
      </c>
      <c r="B7">
        <v>2</v>
      </c>
      <c r="C7">
        <v>2</v>
      </c>
      <c r="D7">
        <v>1</v>
      </c>
      <c r="E7">
        <v>2</v>
      </c>
      <c r="F7">
        <v>1</v>
      </c>
      <c r="G7">
        <v>0</v>
      </c>
      <c r="H7">
        <v>0</v>
      </c>
      <c r="I7">
        <v>0</v>
      </c>
      <c r="J7">
        <v>0</v>
      </c>
      <c r="K7">
        <v>1</v>
      </c>
      <c r="L7">
        <v>1</v>
      </c>
      <c r="M7">
        <v>1</v>
      </c>
      <c r="N7" s="5">
        <f t="shared" si="0"/>
        <v>0.91666666666666663</v>
      </c>
      <c r="Y7" s="5"/>
    </row>
    <row r="8" spans="1:25" x14ac:dyDescent="0.2">
      <c r="A8" t="s">
        <v>9</v>
      </c>
      <c r="B8">
        <v>9</v>
      </c>
      <c r="C8">
        <v>9</v>
      </c>
      <c r="D8">
        <v>9</v>
      </c>
      <c r="E8">
        <v>6</v>
      </c>
      <c r="F8">
        <v>11</v>
      </c>
      <c r="G8">
        <v>14</v>
      </c>
      <c r="H8">
        <v>17</v>
      </c>
      <c r="I8">
        <v>12</v>
      </c>
      <c r="J8">
        <v>9</v>
      </c>
      <c r="K8">
        <v>10</v>
      </c>
      <c r="L8">
        <v>8</v>
      </c>
      <c r="M8">
        <v>9</v>
      </c>
      <c r="N8" s="5">
        <f t="shared" si="0"/>
        <v>10.25</v>
      </c>
      <c r="Y8" s="5"/>
    </row>
    <row r="9" spans="1:25" x14ac:dyDescent="0.2">
      <c r="A9" t="s">
        <v>10</v>
      </c>
      <c r="B9">
        <v>17</v>
      </c>
      <c r="C9">
        <v>19</v>
      </c>
      <c r="D9">
        <v>17</v>
      </c>
      <c r="E9">
        <v>20</v>
      </c>
      <c r="F9">
        <v>19</v>
      </c>
      <c r="G9">
        <v>21</v>
      </c>
      <c r="H9">
        <v>23</v>
      </c>
      <c r="I9">
        <v>18</v>
      </c>
      <c r="J9">
        <v>18</v>
      </c>
      <c r="K9">
        <v>17</v>
      </c>
      <c r="L9">
        <v>18</v>
      </c>
      <c r="M9">
        <v>19</v>
      </c>
      <c r="N9" s="5">
        <f t="shared" si="0"/>
        <v>18.833333333333332</v>
      </c>
      <c r="Y9" s="5"/>
    </row>
    <row r="10" spans="1:25" x14ac:dyDescent="0.2">
      <c r="A10" t="s">
        <v>11</v>
      </c>
      <c r="B10">
        <v>0</v>
      </c>
      <c r="C10">
        <v>1</v>
      </c>
      <c r="D10">
        <v>1</v>
      </c>
      <c r="E10">
        <v>1</v>
      </c>
      <c r="F10">
        <v>2</v>
      </c>
      <c r="G10">
        <v>2</v>
      </c>
      <c r="H10">
        <v>1</v>
      </c>
      <c r="I10">
        <v>1</v>
      </c>
      <c r="J10">
        <v>1</v>
      </c>
      <c r="K10">
        <v>0</v>
      </c>
      <c r="L10">
        <v>0</v>
      </c>
      <c r="M10">
        <v>0</v>
      </c>
      <c r="N10" s="5">
        <f t="shared" si="0"/>
        <v>0.83333333333333337</v>
      </c>
      <c r="Y10" s="5"/>
    </row>
    <row r="11" spans="1:25" x14ac:dyDescent="0.2">
      <c r="A11" t="s">
        <v>12</v>
      </c>
      <c r="B11">
        <v>16</v>
      </c>
      <c r="C11">
        <v>13</v>
      </c>
      <c r="D11">
        <v>15</v>
      </c>
      <c r="E11">
        <v>14</v>
      </c>
      <c r="F11">
        <v>19</v>
      </c>
      <c r="G11">
        <v>17</v>
      </c>
      <c r="H11">
        <v>13</v>
      </c>
      <c r="I11">
        <v>14</v>
      </c>
      <c r="J11">
        <v>14</v>
      </c>
      <c r="K11">
        <v>17</v>
      </c>
      <c r="L11">
        <v>21</v>
      </c>
      <c r="M11">
        <v>14</v>
      </c>
      <c r="N11" s="5">
        <f t="shared" si="0"/>
        <v>15.583333333333334</v>
      </c>
      <c r="Y11" s="5"/>
    </row>
    <row r="12" spans="1:25" x14ac:dyDescent="0.2">
      <c r="A12" t="s">
        <v>13</v>
      </c>
      <c r="B12">
        <v>4</v>
      </c>
      <c r="C12">
        <v>4</v>
      </c>
      <c r="D12">
        <v>3</v>
      </c>
      <c r="E12">
        <v>5</v>
      </c>
      <c r="F12">
        <v>6</v>
      </c>
      <c r="G12">
        <v>6</v>
      </c>
      <c r="H12">
        <v>7</v>
      </c>
      <c r="I12">
        <v>7</v>
      </c>
      <c r="J12">
        <v>11</v>
      </c>
      <c r="K12">
        <v>10</v>
      </c>
      <c r="L12">
        <v>11</v>
      </c>
      <c r="M12">
        <v>8</v>
      </c>
      <c r="N12" s="5">
        <f t="shared" si="0"/>
        <v>6.833333333333333</v>
      </c>
      <c r="Y12" s="5"/>
    </row>
    <row r="13" spans="1:25" x14ac:dyDescent="0.2">
      <c r="A13" t="s">
        <v>15</v>
      </c>
      <c r="B13">
        <v>6</v>
      </c>
      <c r="C13">
        <v>5</v>
      </c>
      <c r="D13">
        <v>4</v>
      </c>
      <c r="E13">
        <v>6</v>
      </c>
      <c r="F13">
        <v>6</v>
      </c>
      <c r="G13">
        <v>5</v>
      </c>
      <c r="H13">
        <v>5</v>
      </c>
      <c r="I13">
        <v>6</v>
      </c>
      <c r="J13">
        <v>8</v>
      </c>
      <c r="K13">
        <v>7</v>
      </c>
      <c r="L13">
        <v>4</v>
      </c>
      <c r="M13">
        <v>5</v>
      </c>
      <c r="N13" s="5">
        <f t="shared" si="0"/>
        <v>5.583333333333333</v>
      </c>
      <c r="Y13" s="5"/>
    </row>
    <row r="14" spans="1:25" x14ac:dyDescent="0.2">
      <c r="A14" t="s">
        <v>16</v>
      </c>
      <c r="B14">
        <v>9</v>
      </c>
      <c r="C14">
        <v>7</v>
      </c>
      <c r="D14">
        <v>10</v>
      </c>
      <c r="E14">
        <v>4</v>
      </c>
      <c r="F14">
        <v>9</v>
      </c>
      <c r="G14">
        <v>11</v>
      </c>
      <c r="H14">
        <v>10</v>
      </c>
      <c r="I14">
        <v>6</v>
      </c>
      <c r="J14">
        <v>8</v>
      </c>
      <c r="K14">
        <v>8</v>
      </c>
      <c r="L14">
        <v>7</v>
      </c>
      <c r="M14">
        <v>9</v>
      </c>
      <c r="N14" s="5">
        <f t="shared" si="0"/>
        <v>8.1666666666666661</v>
      </c>
      <c r="Y14" s="5"/>
    </row>
    <row r="15" spans="1:25" x14ac:dyDescent="0.2">
      <c r="A15" t="s">
        <v>17</v>
      </c>
      <c r="B15">
        <v>13</v>
      </c>
      <c r="C15">
        <v>13</v>
      </c>
      <c r="D15">
        <v>13</v>
      </c>
      <c r="E15">
        <v>12</v>
      </c>
      <c r="F15">
        <v>9</v>
      </c>
      <c r="G15">
        <v>13</v>
      </c>
      <c r="H15">
        <v>15</v>
      </c>
      <c r="I15">
        <v>15</v>
      </c>
      <c r="J15">
        <v>11</v>
      </c>
      <c r="K15">
        <v>14</v>
      </c>
      <c r="L15">
        <v>8</v>
      </c>
      <c r="M15">
        <v>10</v>
      </c>
      <c r="N15" s="5">
        <f t="shared" si="0"/>
        <v>12.166666666666666</v>
      </c>
      <c r="Y15" s="5"/>
    </row>
    <row r="16" spans="1:25" x14ac:dyDescent="0.2">
      <c r="A16" t="s">
        <v>18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 s="5">
        <f t="shared" si="0"/>
        <v>0</v>
      </c>
      <c r="Y16" s="5"/>
    </row>
    <row r="17" spans="1:25" x14ac:dyDescent="0.2">
      <c r="A17" t="s">
        <v>19</v>
      </c>
      <c r="B17">
        <f t="shared" ref="B17:M17" si="1">SUM(B3:B16)</f>
        <v>533</v>
      </c>
      <c r="C17">
        <f t="shared" si="1"/>
        <v>538</v>
      </c>
      <c r="D17">
        <f t="shared" si="1"/>
        <v>529</v>
      </c>
      <c r="E17">
        <f t="shared" si="1"/>
        <v>524</v>
      </c>
      <c r="F17">
        <f t="shared" si="1"/>
        <v>516</v>
      </c>
      <c r="G17">
        <f t="shared" si="1"/>
        <v>580</v>
      </c>
      <c r="H17">
        <f t="shared" si="1"/>
        <v>623</v>
      </c>
      <c r="I17">
        <f t="shared" si="1"/>
        <v>590</v>
      </c>
      <c r="J17">
        <f t="shared" si="1"/>
        <v>602</v>
      </c>
      <c r="K17">
        <f t="shared" si="1"/>
        <v>597</v>
      </c>
      <c r="L17">
        <f t="shared" si="1"/>
        <v>556</v>
      </c>
      <c r="M17">
        <f t="shared" si="1"/>
        <v>559</v>
      </c>
      <c r="N17" s="5">
        <f t="shared" si="0"/>
        <v>562.25</v>
      </c>
      <c r="Y17" s="5"/>
    </row>
    <row r="18" spans="1:25" x14ac:dyDescent="0.2">
      <c r="U18" s="13"/>
      <c r="Y18" s="5"/>
    </row>
    <row r="20" spans="1:25" x14ac:dyDescent="0.2">
      <c r="A20" s="1"/>
    </row>
    <row r="21" spans="1:25" x14ac:dyDescent="0.2">
      <c r="A21" s="1" t="s">
        <v>92</v>
      </c>
    </row>
    <row r="22" spans="1:25" x14ac:dyDescent="0.2">
      <c r="A22" s="1" t="s">
        <v>0</v>
      </c>
      <c r="B22" s="3" t="s">
        <v>110</v>
      </c>
      <c r="C22" s="3" t="s">
        <v>111</v>
      </c>
      <c r="D22" s="3" t="s">
        <v>109</v>
      </c>
      <c r="E22" s="28" t="s">
        <v>128</v>
      </c>
      <c r="F22" s="28" t="s">
        <v>129</v>
      </c>
      <c r="G22" s="28" t="s">
        <v>135</v>
      </c>
      <c r="H22" s="28" t="s">
        <v>138</v>
      </c>
      <c r="I22" s="28" t="s">
        <v>145</v>
      </c>
      <c r="J22" s="28" t="s">
        <v>149</v>
      </c>
      <c r="K22" s="28" t="s">
        <v>164</v>
      </c>
      <c r="L22" s="28" t="s">
        <v>178</v>
      </c>
      <c r="M22" s="28" t="s">
        <v>213</v>
      </c>
      <c r="N22" s="3" t="s">
        <v>64</v>
      </c>
      <c r="O22" s="3"/>
      <c r="P22" s="8"/>
      <c r="Q22" s="8"/>
      <c r="R22" s="8"/>
      <c r="S22" s="8"/>
      <c r="T22" s="8"/>
      <c r="U22" s="8"/>
      <c r="V22" s="8"/>
      <c r="W22" s="8"/>
      <c r="X22" s="8"/>
      <c r="Y22" s="3"/>
    </row>
    <row r="23" spans="1:25" x14ac:dyDescent="0.2">
      <c r="A23" t="s">
        <v>4</v>
      </c>
      <c r="B23">
        <v>1052</v>
      </c>
      <c r="C23">
        <v>967</v>
      </c>
      <c r="D23">
        <v>1016</v>
      </c>
      <c r="E23">
        <v>1295</v>
      </c>
      <c r="F23">
        <v>1290</v>
      </c>
      <c r="G23">
        <v>1067</v>
      </c>
      <c r="H23">
        <v>1113</v>
      </c>
      <c r="I23">
        <v>952</v>
      </c>
      <c r="J23">
        <v>992</v>
      </c>
      <c r="K23">
        <v>1024</v>
      </c>
      <c r="L23">
        <v>876</v>
      </c>
      <c r="M23">
        <v>927</v>
      </c>
      <c r="N23" s="5">
        <f>AVERAGE(B23:M23)</f>
        <v>1047.5833333333333</v>
      </c>
      <c r="Y23" s="5"/>
    </row>
    <row r="24" spans="1:25" x14ac:dyDescent="0.2">
      <c r="A24" t="s">
        <v>5</v>
      </c>
      <c r="B24">
        <v>59</v>
      </c>
      <c r="C24">
        <v>53</v>
      </c>
      <c r="D24">
        <v>54</v>
      </c>
      <c r="E24">
        <v>75</v>
      </c>
      <c r="F24">
        <v>79</v>
      </c>
      <c r="G24">
        <v>68</v>
      </c>
      <c r="H24">
        <v>72</v>
      </c>
      <c r="I24">
        <v>52</v>
      </c>
      <c r="J24">
        <v>54</v>
      </c>
      <c r="K24">
        <v>57</v>
      </c>
      <c r="L24">
        <v>52</v>
      </c>
      <c r="M24">
        <v>54</v>
      </c>
      <c r="N24" s="5">
        <f t="shared" ref="N24:N36" si="2">AVERAGE(B24:M24)</f>
        <v>60.75</v>
      </c>
      <c r="Y24" s="5"/>
    </row>
    <row r="25" spans="1:25" x14ac:dyDescent="0.2">
      <c r="A25" t="s">
        <v>6</v>
      </c>
      <c r="B25">
        <v>80</v>
      </c>
      <c r="C25">
        <v>72</v>
      </c>
      <c r="D25">
        <v>82</v>
      </c>
      <c r="E25">
        <v>116</v>
      </c>
      <c r="F25">
        <v>118</v>
      </c>
      <c r="G25">
        <v>87</v>
      </c>
      <c r="H25">
        <v>92</v>
      </c>
      <c r="I25">
        <v>70</v>
      </c>
      <c r="J25">
        <v>72</v>
      </c>
      <c r="K25">
        <v>79</v>
      </c>
      <c r="L25">
        <v>67</v>
      </c>
      <c r="M25">
        <v>71</v>
      </c>
      <c r="N25" s="5">
        <f t="shared" si="2"/>
        <v>83.833333333333329</v>
      </c>
      <c r="Y25" s="5"/>
    </row>
    <row r="26" spans="1:25" x14ac:dyDescent="0.2">
      <c r="A26" t="s">
        <v>7</v>
      </c>
      <c r="B26">
        <v>22</v>
      </c>
      <c r="C26">
        <v>20</v>
      </c>
      <c r="D26">
        <v>23</v>
      </c>
      <c r="E26">
        <v>36</v>
      </c>
      <c r="F26">
        <v>40</v>
      </c>
      <c r="G26">
        <v>29</v>
      </c>
      <c r="H26">
        <v>30</v>
      </c>
      <c r="I26">
        <v>20</v>
      </c>
      <c r="J26">
        <v>20</v>
      </c>
      <c r="K26">
        <v>22</v>
      </c>
      <c r="L26">
        <v>19</v>
      </c>
      <c r="M26">
        <v>23</v>
      </c>
      <c r="N26" s="5">
        <f t="shared" si="2"/>
        <v>25.333333333333332</v>
      </c>
      <c r="Y26" s="5"/>
    </row>
    <row r="27" spans="1:25" x14ac:dyDescent="0.2">
      <c r="A27" t="s">
        <v>8</v>
      </c>
      <c r="B27">
        <v>4</v>
      </c>
      <c r="C27">
        <v>4</v>
      </c>
      <c r="D27">
        <v>4</v>
      </c>
      <c r="E27">
        <v>5</v>
      </c>
      <c r="F27">
        <v>5</v>
      </c>
      <c r="G27">
        <v>4</v>
      </c>
      <c r="H27">
        <v>5</v>
      </c>
      <c r="I27">
        <v>5</v>
      </c>
      <c r="J27">
        <v>5</v>
      </c>
      <c r="K27">
        <v>5</v>
      </c>
      <c r="L27">
        <v>4</v>
      </c>
      <c r="M27">
        <v>4</v>
      </c>
      <c r="N27" s="5">
        <f t="shared" si="2"/>
        <v>4.5</v>
      </c>
      <c r="Y27" s="5"/>
    </row>
    <row r="28" spans="1:25" x14ac:dyDescent="0.2">
      <c r="A28" t="s">
        <v>9</v>
      </c>
      <c r="B28">
        <v>29</v>
      </c>
      <c r="C28">
        <v>25</v>
      </c>
      <c r="D28">
        <v>25</v>
      </c>
      <c r="E28">
        <v>36</v>
      </c>
      <c r="F28">
        <v>40</v>
      </c>
      <c r="G28">
        <v>32</v>
      </c>
      <c r="H28">
        <v>33</v>
      </c>
      <c r="I28">
        <v>27</v>
      </c>
      <c r="J28">
        <v>29</v>
      </c>
      <c r="K28">
        <v>29</v>
      </c>
      <c r="L28">
        <v>23</v>
      </c>
      <c r="M28">
        <v>23</v>
      </c>
      <c r="N28" s="5">
        <f t="shared" si="2"/>
        <v>29.25</v>
      </c>
      <c r="Y28" s="5"/>
    </row>
    <row r="29" spans="1:25" x14ac:dyDescent="0.2">
      <c r="A29" t="s">
        <v>10</v>
      </c>
      <c r="B29">
        <v>34</v>
      </c>
      <c r="C29">
        <v>33</v>
      </c>
      <c r="D29">
        <v>34</v>
      </c>
      <c r="E29">
        <v>40</v>
      </c>
      <c r="F29">
        <v>38</v>
      </c>
      <c r="G29">
        <v>35</v>
      </c>
      <c r="H29">
        <v>38</v>
      </c>
      <c r="I29">
        <v>29</v>
      </c>
      <c r="J29">
        <v>31</v>
      </c>
      <c r="K29">
        <v>31</v>
      </c>
      <c r="L29">
        <v>30</v>
      </c>
      <c r="M29">
        <v>30</v>
      </c>
      <c r="N29" s="5">
        <f t="shared" si="2"/>
        <v>33.583333333333336</v>
      </c>
      <c r="Y29" s="5"/>
    </row>
    <row r="30" spans="1:25" x14ac:dyDescent="0.2">
      <c r="A30" t="s">
        <v>11</v>
      </c>
      <c r="B30">
        <v>2</v>
      </c>
      <c r="C30">
        <v>2</v>
      </c>
      <c r="D30">
        <v>4</v>
      </c>
      <c r="E30">
        <v>4</v>
      </c>
      <c r="F30">
        <v>5</v>
      </c>
      <c r="G30">
        <v>5</v>
      </c>
      <c r="H30">
        <v>5</v>
      </c>
      <c r="I30">
        <v>2</v>
      </c>
      <c r="J30">
        <v>3</v>
      </c>
      <c r="K30">
        <v>3</v>
      </c>
      <c r="L30">
        <v>1</v>
      </c>
      <c r="M30">
        <v>2</v>
      </c>
      <c r="N30" s="5">
        <f t="shared" si="2"/>
        <v>3.1666666666666665</v>
      </c>
      <c r="Y30" s="5"/>
    </row>
    <row r="31" spans="1:25" x14ac:dyDescent="0.2">
      <c r="A31" t="s">
        <v>12</v>
      </c>
      <c r="B31">
        <v>71</v>
      </c>
      <c r="C31">
        <v>55</v>
      </c>
      <c r="D31">
        <v>60</v>
      </c>
      <c r="E31">
        <v>86</v>
      </c>
      <c r="F31">
        <v>82</v>
      </c>
      <c r="G31">
        <v>63</v>
      </c>
      <c r="H31">
        <v>66</v>
      </c>
      <c r="I31">
        <v>48</v>
      </c>
      <c r="J31">
        <v>50</v>
      </c>
      <c r="K31">
        <v>53</v>
      </c>
      <c r="L31">
        <v>42</v>
      </c>
      <c r="M31">
        <v>42</v>
      </c>
      <c r="N31" s="5">
        <f t="shared" si="2"/>
        <v>59.833333333333336</v>
      </c>
      <c r="Y31" s="5"/>
    </row>
    <row r="32" spans="1:25" x14ac:dyDescent="0.2">
      <c r="A32" t="s">
        <v>13</v>
      </c>
      <c r="B32">
        <v>20</v>
      </c>
      <c r="C32">
        <v>19</v>
      </c>
      <c r="D32">
        <v>19</v>
      </c>
      <c r="E32">
        <v>26</v>
      </c>
      <c r="F32">
        <v>24</v>
      </c>
      <c r="G32">
        <v>21</v>
      </c>
      <c r="H32">
        <v>22</v>
      </c>
      <c r="I32">
        <v>17</v>
      </c>
      <c r="J32">
        <v>22</v>
      </c>
      <c r="K32">
        <v>25</v>
      </c>
      <c r="L32">
        <v>25</v>
      </c>
      <c r="M32">
        <v>25</v>
      </c>
      <c r="N32" s="5">
        <f t="shared" si="2"/>
        <v>22.083333333333332</v>
      </c>
      <c r="Y32" s="5"/>
    </row>
    <row r="33" spans="1:25" x14ac:dyDescent="0.2">
      <c r="A33" t="s">
        <v>15</v>
      </c>
      <c r="B33">
        <v>17</v>
      </c>
      <c r="C33">
        <v>13</v>
      </c>
      <c r="D33">
        <v>14</v>
      </c>
      <c r="E33">
        <v>21</v>
      </c>
      <c r="F33">
        <v>22</v>
      </c>
      <c r="G33">
        <v>16</v>
      </c>
      <c r="H33">
        <v>16</v>
      </c>
      <c r="I33">
        <v>13</v>
      </c>
      <c r="J33">
        <v>13</v>
      </c>
      <c r="K33">
        <v>13</v>
      </c>
      <c r="L33">
        <v>12</v>
      </c>
      <c r="M33">
        <v>12</v>
      </c>
      <c r="N33" s="5">
        <f t="shared" si="2"/>
        <v>15.166666666666666</v>
      </c>
      <c r="Y33" s="5"/>
    </row>
    <row r="34" spans="1:25" x14ac:dyDescent="0.2">
      <c r="A34" t="s">
        <v>16</v>
      </c>
      <c r="B34">
        <v>34</v>
      </c>
      <c r="C34">
        <v>27</v>
      </c>
      <c r="D34">
        <v>34</v>
      </c>
      <c r="E34">
        <v>48</v>
      </c>
      <c r="F34">
        <v>55</v>
      </c>
      <c r="G34">
        <v>40</v>
      </c>
      <c r="H34">
        <v>42</v>
      </c>
      <c r="I34">
        <v>27</v>
      </c>
      <c r="J34">
        <v>30</v>
      </c>
      <c r="K34">
        <v>31</v>
      </c>
      <c r="L34">
        <v>24</v>
      </c>
      <c r="M34">
        <v>25</v>
      </c>
      <c r="N34" s="5">
        <f t="shared" si="2"/>
        <v>34.75</v>
      </c>
      <c r="Y34" s="5"/>
    </row>
    <row r="35" spans="1:25" x14ac:dyDescent="0.2">
      <c r="A35" t="s">
        <v>17</v>
      </c>
      <c r="B35">
        <v>47</v>
      </c>
      <c r="C35">
        <v>42</v>
      </c>
      <c r="D35">
        <v>43</v>
      </c>
      <c r="E35">
        <v>70</v>
      </c>
      <c r="F35">
        <v>76</v>
      </c>
      <c r="G35">
        <v>55</v>
      </c>
      <c r="H35">
        <v>56</v>
      </c>
      <c r="I35">
        <v>39</v>
      </c>
      <c r="J35">
        <v>39</v>
      </c>
      <c r="K35">
        <v>39</v>
      </c>
      <c r="L35">
        <v>28</v>
      </c>
      <c r="M35">
        <v>30</v>
      </c>
      <c r="N35" s="5">
        <f t="shared" si="2"/>
        <v>47</v>
      </c>
      <c r="Y35" s="5"/>
    </row>
    <row r="36" spans="1:25" x14ac:dyDescent="0.2">
      <c r="A36" t="s">
        <v>18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 s="5">
        <f t="shared" si="2"/>
        <v>0</v>
      </c>
      <c r="Y36" s="5"/>
    </row>
    <row r="37" spans="1:25" x14ac:dyDescent="0.2">
      <c r="A37" t="s">
        <v>19</v>
      </c>
      <c r="B37">
        <f t="shared" ref="B37:M37" si="3">SUM(B23:B36)</f>
        <v>1471</v>
      </c>
      <c r="C37">
        <f t="shared" si="3"/>
        <v>1332</v>
      </c>
      <c r="D37">
        <f t="shared" si="3"/>
        <v>1412</v>
      </c>
      <c r="E37">
        <f t="shared" si="3"/>
        <v>1858</v>
      </c>
      <c r="F37">
        <f t="shared" si="3"/>
        <v>1874</v>
      </c>
      <c r="G37">
        <f t="shared" si="3"/>
        <v>1522</v>
      </c>
      <c r="H37">
        <f t="shared" si="3"/>
        <v>1590</v>
      </c>
      <c r="I37">
        <f t="shared" si="3"/>
        <v>1301</v>
      </c>
      <c r="J37">
        <f t="shared" si="3"/>
        <v>1360</v>
      </c>
      <c r="K37">
        <f t="shared" si="3"/>
        <v>1411</v>
      </c>
      <c r="L37">
        <f t="shared" si="3"/>
        <v>1203</v>
      </c>
      <c r="M37">
        <f t="shared" si="3"/>
        <v>1268</v>
      </c>
      <c r="N37" s="5">
        <f>AVERAGE(B37:M37)</f>
        <v>1466.8333333333333</v>
      </c>
      <c r="Y37" s="5"/>
    </row>
    <row r="38" spans="1:25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18"/>
      <c r="U38" s="5"/>
      <c r="V38" s="2"/>
      <c r="W38" s="2"/>
      <c r="X38" s="5"/>
    </row>
    <row r="40" spans="1:25" x14ac:dyDescent="0.2">
      <c r="T40" s="13"/>
      <c r="U40" s="13"/>
      <c r="V40" s="13"/>
      <c r="W40" s="13"/>
    </row>
    <row r="45" spans="1:25" x14ac:dyDescent="0.2">
      <c r="A45" s="1" t="s">
        <v>63</v>
      </c>
    </row>
    <row r="46" spans="1:25" x14ac:dyDescent="0.2">
      <c r="A46" s="1" t="s">
        <v>57</v>
      </c>
    </row>
    <row r="47" spans="1:25" x14ac:dyDescent="0.2">
      <c r="A47" s="1" t="s">
        <v>0</v>
      </c>
      <c r="B47" s="3" t="s">
        <v>1</v>
      </c>
      <c r="C47" s="3" t="s">
        <v>2</v>
      </c>
      <c r="D47" s="3" t="s">
        <v>3</v>
      </c>
      <c r="E47" s="8">
        <v>44166</v>
      </c>
      <c r="F47" s="8">
        <v>44197</v>
      </c>
      <c r="G47" s="8">
        <v>44228</v>
      </c>
      <c r="H47" s="8">
        <v>44256</v>
      </c>
      <c r="I47" s="8">
        <v>44287</v>
      </c>
      <c r="J47" s="8">
        <v>44317</v>
      </c>
      <c r="K47" s="8">
        <v>44348</v>
      </c>
      <c r="L47" s="8">
        <v>44378</v>
      </c>
      <c r="M47" s="8">
        <v>44409</v>
      </c>
      <c r="N47" s="3" t="s">
        <v>21</v>
      </c>
    </row>
    <row r="48" spans="1:25" x14ac:dyDescent="0.2">
      <c r="A48" t="s">
        <v>4</v>
      </c>
      <c r="B48">
        <v>473</v>
      </c>
      <c r="C48">
        <v>470</v>
      </c>
      <c r="D48">
        <v>471</v>
      </c>
      <c r="E48">
        <v>444</v>
      </c>
      <c r="F48">
        <v>455</v>
      </c>
      <c r="G48">
        <v>448</v>
      </c>
      <c r="H48">
        <v>478</v>
      </c>
      <c r="I48">
        <v>475</v>
      </c>
      <c r="J48">
        <v>388</v>
      </c>
      <c r="K48">
        <v>397</v>
      </c>
      <c r="L48">
        <v>381</v>
      </c>
      <c r="M48">
        <v>394</v>
      </c>
      <c r="N48" s="5">
        <f>AVERAGE(B48:M48)</f>
        <v>439.5</v>
      </c>
    </row>
    <row r="49" spans="1:14" x14ac:dyDescent="0.2">
      <c r="A49" t="s">
        <v>5</v>
      </c>
      <c r="B49">
        <v>37</v>
      </c>
      <c r="C49">
        <v>36</v>
      </c>
      <c r="D49">
        <v>30</v>
      </c>
      <c r="E49">
        <v>30</v>
      </c>
      <c r="F49">
        <v>27</v>
      </c>
      <c r="G49">
        <v>29</v>
      </c>
      <c r="H49">
        <v>32</v>
      </c>
      <c r="I49">
        <v>26</v>
      </c>
      <c r="J49">
        <v>14</v>
      </c>
      <c r="K49">
        <v>18</v>
      </c>
      <c r="L49">
        <v>16</v>
      </c>
      <c r="M49">
        <v>15</v>
      </c>
      <c r="N49" s="5">
        <f t="shared" ref="N49:N54" si="4">AVERAGE(B49:M49)</f>
        <v>25.833333333333332</v>
      </c>
    </row>
    <row r="50" spans="1:14" x14ac:dyDescent="0.2">
      <c r="A50" t="s">
        <v>6</v>
      </c>
      <c r="B50">
        <v>46</v>
      </c>
      <c r="C50">
        <v>45</v>
      </c>
      <c r="D50">
        <v>43</v>
      </c>
      <c r="E50">
        <v>41</v>
      </c>
      <c r="F50">
        <v>40</v>
      </c>
      <c r="G50">
        <v>41</v>
      </c>
      <c r="H50">
        <v>47</v>
      </c>
      <c r="I50">
        <v>42</v>
      </c>
      <c r="J50">
        <v>23</v>
      </c>
      <c r="K50">
        <v>29</v>
      </c>
      <c r="L50">
        <v>30</v>
      </c>
      <c r="M50">
        <v>30</v>
      </c>
      <c r="N50" s="5">
        <f t="shared" si="4"/>
        <v>38.083333333333336</v>
      </c>
    </row>
    <row r="51" spans="1:14" x14ac:dyDescent="0.2">
      <c r="A51" t="s">
        <v>7</v>
      </c>
      <c r="B51">
        <v>14</v>
      </c>
      <c r="C51">
        <v>10</v>
      </c>
      <c r="D51">
        <v>10</v>
      </c>
      <c r="E51">
        <v>10</v>
      </c>
      <c r="F51">
        <v>10</v>
      </c>
      <c r="G51">
        <v>10</v>
      </c>
      <c r="H51">
        <v>9</v>
      </c>
      <c r="I51">
        <v>4</v>
      </c>
      <c r="J51">
        <v>2</v>
      </c>
      <c r="K51">
        <v>3</v>
      </c>
      <c r="L51">
        <v>8</v>
      </c>
      <c r="M51">
        <v>7</v>
      </c>
      <c r="N51" s="5">
        <f t="shared" si="4"/>
        <v>8.0833333333333339</v>
      </c>
    </row>
    <row r="52" spans="1:14" x14ac:dyDescent="0.2">
      <c r="A52" t="s">
        <v>8</v>
      </c>
      <c r="B52">
        <v>3</v>
      </c>
      <c r="C52">
        <v>3</v>
      </c>
      <c r="D52">
        <v>2</v>
      </c>
      <c r="E52">
        <v>2</v>
      </c>
      <c r="F52">
        <v>1</v>
      </c>
      <c r="G52">
        <v>1</v>
      </c>
      <c r="H52">
        <v>1</v>
      </c>
      <c r="I52">
        <v>1</v>
      </c>
      <c r="J52">
        <v>0</v>
      </c>
      <c r="K52">
        <v>0</v>
      </c>
      <c r="L52">
        <v>1</v>
      </c>
      <c r="M52">
        <v>1</v>
      </c>
      <c r="N52" s="5">
        <f t="shared" si="4"/>
        <v>1.3333333333333333</v>
      </c>
    </row>
    <row r="53" spans="1:14" x14ac:dyDescent="0.2">
      <c r="A53" t="s">
        <v>9</v>
      </c>
      <c r="B53">
        <v>8</v>
      </c>
      <c r="C53">
        <v>9</v>
      </c>
      <c r="D53">
        <v>12</v>
      </c>
      <c r="E53">
        <v>9</v>
      </c>
      <c r="F53">
        <v>9</v>
      </c>
      <c r="G53">
        <v>12</v>
      </c>
      <c r="H53">
        <v>14</v>
      </c>
      <c r="I53">
        <v>8</v>
      </c>
      <c r="J53">
        <v>5</v>
      </c>
      <c r="K53">
        <v>8</v>
      </c>
      <c r="L53">
        <v>8</v>
      </c>
      <c r="M53">
        <v>10</v>
      </c>
      <c r="N53" s="5">
        <f t="shared" si="4"/>
        <v>9.3333333333333339</v>
      </c>
    </row>
    <row r="54" spans="1:14" x14ac:dyDescent="0.2">
      <c r="A54" t="s">
        <v>10</v>
      </c>
      <c r="B54">
        <v>21</v>
      </c>
      <c r="C54">
        <v>22</v>
      </c>
      <c r="D54">
        <v>21</v>
      </c>
      <c r="E54">
        <v>21</v>
      </c>
      <c r="F54">
        <v>22</v>
      </c>
      <c r="G54">
        <v>18</v>
      </c>
      <c r="H54">
        <v>18</v>
      </c>
      <c r="I54">
        <v>18</v>
      </c>
      <c r="J54">
        <v>14</v>
      </c>
      <c r="K54">
        <v>20</v>
      </c>
      <c r="L54">
        <v>19</v>
      </c>
      <c r="M54">
        <v>16</v>
      </c>
      <c r="N54" s="5">
        <f t="shared" si="4"/>
        <v>19.166666666666668</v>
      </c>
    </row>
    <row r="55" spans="1:14" x14ac:dyDescent="0.2">
      <c r="A55" t="s">
        <v>11</v>
      </c>
      <c r="B55">
        <v>0</v>
      </c>
      <c r="C55">
        <v>1</v>
      </c>
      <c r="D55">
        <v>1</v>
      </c>
      <c r="E55">
        <v>2</v>
      </c>
      <c r="F55">
        <v>1</v>
      </c>
      <c r="G55">
        <v>1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 s="5">
        <f>AVERAGE(B55:M55)</f>
        <v>0.58333333333333337</v>
      </c>
    </row>
    <row r="56" spans="1:14" x14ac:dyDescent="0.2">
      <c r="A56" t="s">
        <v>12</v>
      </c>
      <c r="B56">
        <v>29</v>
      </c>
      <c r="C56">
        <v>32</v>
      </c>
      <c r="D56">
        <v>21</v>
      </c>
      <c r="E56">
        <v>21</v>
      </c>
      <c r="F56">
        <v>20</v>
      </c>
      <c r="G56">
        <v>22</v>
      </c>
      <c r="H56">
        <v>27</v>
      </c>
      <c r="I56">
        <v>18</v>
      </c>
      <c r="J56">
        <v>9</v>
      </c>
      <c r="K56">
        <v>24</v>
      </c>
      <c r="L56">
        <v>21</v>
      </c>
      <c r="M56">
        <v>18</v>
      </c>
      <c r="N56" s="5">
        <f t="shared" ref="N56:N62" si="5">AVERAGE(B56:M56)</f>
        <v>21.833333333333332</v>
      </c>
    </row>
    <row r="57" spans="1:14" x14ac:dyDescent="0.2">
      <c r="A57" t="s">
        <v>13</v>
      </c>
      <c r="B57">
        <v>8</v>
      </c>
      <c r="C57">
        <v>7</v>
      </c>
      <c r="D57">
        <v>7</v>
      </c>
      <c r="E57">
        <v>8</v>
      </c>
      <c r="F57">
        <v>5</v>
      </c>
      <c r="G57">
        <v>5</v>
      </c>
      <c r="H57">
        <v>4</v>
      </c>
      <c r="I57">
        <v>6</v>
      </c>
      <c r="J57">
        <v>3</v>
      </c>
      <c r="K57">
        <v>4</v>
      </c>
      <c r="L57">
        <v>5</v>
      </c>
      <c r="M57">
        <v>5</v>
      </c>
      <c r="N57" s="5">
        <f t="shared" si="5"/>
        <v>5.583333333333333</v>
      </c>
    </row>
    <row r="58" spans="1:14" x14ac:dyDescent="0.2">
      <c r="A58" t="s">
        <v>14</v>
      </c>
      <c r="B58">
        <v>1</v>
      </c>
      <c r="C58">
        <v>0</v>
      </c>
      <c r="D58">
        <v>1</v>
      </c>
      <c r="E58">
        <v>0</v>
      </c>
      <c r="F58">
        <v>1</v>
      </c>
      <c r="G58">
        <v>1</v>
      </c>
      <c r="H58">
        <v>1</v>
      </c>
      <c r="I58">
        <v>1</v>
      </c>
      <c r="J58">
        <v>1</v>
      </c>
      <c r="K58">
        <v>0</v>
      </c>
      <c r="L58">
        <v>0</v>
      </c>
      <c r="M58">
        <v>0</v>
      </c>
      <c r="N58" s="5">
        <f t="shared" si="5"/>
        <v>0.58333333333333337</v>
      </c>
    </row>
    <row r="59" spans="1:14" x14ac:dyDescent="0.2">
      <c r="A59" t="s">
        <v>15</v>
      </c>
      <c r="B59">
        <v>8</v>
      </c>
      <c r="C59">
        <v>5</v>
      </c>
      <c r="D59">
        <v>4</v>
      </c>
      <c r="E59">
        <v>6</v>
      </c>
      <c r="F59">
        <v>5</v>
      </c>
      <c r="G59">
        <v>7</v>
      </c>
      <c r="H59">
        <v>8</v>
      </c>
      <c r="I59">
        <v>7</v>
      </c>
      <c r="J59">
        <v>6</v>
      </c>
      <c r="K59">
        <v>4</v>
      </c>
      <c r="L59">
        <v>5</v>
      </c>
      <c r="M59">
        <v>5</v>
      </c>
      <c r="N59" s="5">
        <f t="shared" si="5"/>
        <v>5.833333333333333</v>
      </c>
    </row>
    <row r="60" spans="1:14" x14ac:dyDescent="0.2">
      <c r="A60" t="s">
        <v>16</v>
      </c>
      <c r="B60">
        <v>9</v>
      </c>
      <c r="C60">
        <v>8</v>
      </c>
      <c r="D60">
        <v>11</v>
      </c>
      <c r="E60">
        <v>7</v>
      </c>
      <c r="F60">
        <v>11</v>
      </c>
      <c r="G60">
        <v>10</v>
      </c>
      <c r="H60">
        <v>13</v>
      </c>
      <c r="I60">
        <v>10</v>
      </c>
      <c r="J60">
        <v>5</v>
      </c>
      <c r="K60">
        <v>6</v>
      </c>
      <c r="L60">
        <v>8</v>
      </c>
      <c r="M60">
        <v>8</v>
      </c>
      <c r="N60" s="5">
        <f t="shared" si="5"/>
        <v>8.8333333333333339</v>
      </c>
    </row>
    <row r="61" spans="1:14" x14ac:dyDescent="0.2">
      <c r="A61" t="s">
        <v>17</v>
      </c>
      <c r="B61">
        <v>14</v>
      </c>
      <c r="C61">
        <v>16</v>
      </c>
      <c r="D61">
        <v>15</v>
      </c>
      <c r="E61">
        <v>13</v>
      </c>
      <c r="F61">
        <v>14</v>
      </c>
      <c r="G61">
        <v>15</v>
      </c>
      <c r="H61">
        <v>18</v>
      </c>
      <c r="I61">
        <v>18</v>
      </c>
      <c r="J61">
        <v>11</v>
      </c>
      <c r="K61">
        <v>15</v>
      </c>
      <c r="L61">
        <v>12</v>
      </c>
      <c r="M61">
        <v>12</v>
      </c>
      <c r="N61" s="5">
        <f t="shared" si="5"/>
        <v>14.416666666666666</v>
      </c>
    </row>
    <row r="62" spans="1:14" x14ac:dyDescent="0.2">
      <c r="A62" t="s">
        <v>18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 s="5">
        <f t="shared" si="5"/>
        <v>0</v>
      </c>
    </row>
    <row r="63" spans="1:14" x14ac:dyDescent="0.2">
      <c r="A63" t="s">
        <v>19</v>
      </c>
      <c r="B63">
        <f>SUM(B48:B62)</f>
        <v>671</v>
      </c>
      <c r="C63">
        <f t="shared" ref="C63:D63" si="6">SUM(C48:C62)</f>
        <v>664</v>
      </c>
      <c r="D63">
        <f t="shared" si="6"/>
        <v>649</v>
      </c>
      <c r="E63">
        <f>SUM(E48:E62)</f>
        <v>614</v>
      </c>
      <c r="F63">
        <f t="shared" ref="F63:H63" si="7">SUM(F48:F62)</f>
        <v>621</v>
      </c>
      <c r="G63">
        <f t="shared" si="7"/>
        <v>620</v>
      </c>
      <c r="H63">
        <f t="shared" si="7"/>
        <v>671</v>
      </c>
      <c r="I63">
        <f>SUM(I48:I62)</f>
        <v>634</v>
      </c>
      <c r="J63" s="13">
        <f t="shared" ref="J63:K63" si="8">SUM(J48:J62)</f>
        <v>481</v>
      </c>
      <c r="K63">
        <f t="shared" si="8"/>
        <v>528</v>
      </c>
      <c r="L63">
        <f>SUM(L48:L62)</f>
        <v>514</v>
      </c>
      <c r="M63">
        <f>SUM(M48:M62)</f>
        <v>521</v>
      </c>
      <c r="N63" s="5">
        <f>AVERAGE(B63:M63)</f>
        <v>599</v>
      </c>
    </row>
    <row r="65" spans="1:14" x14ac:dyDescent="0.2">
      <c r="A65" s="1"/>
    </row>
    <row r="66" spans="1:14" x14ac:dyDescent="0.2">
      <c r="A66" s="1" t="s">
        <v>58</v>
      </c>
    </row>
    <row r="67" spans="1:14" x14ac:dyDescent="0.2">
      <c r="A67" s="1" t="s">
        <v>0</v>
      </c>
      <c r="B67" s="3" t="s">
        <v>1</v>
      </c>
      <c r="C67" s="3" t="s">
        <v>2</v>
      </c>
      <c r="D67" s="3" t="s">
        <v>3</v>
      </c>
      <c r="E67" s="8">
        <v>44166</v>
      </c>
      <c r="F67" s="8">
        <v>44197</v>
      </c>
      <c r="G67" s="8">
        <v>44228</v>
      </c>
      <c r="H67" s="8">
        <v>44256</v>
      </c>
      <c r="I67" s="8">
        <v>44287</v>
      </c>
      <c r="J67" s="8">
        <v>44317</v>
      </c>
      <c r="K67" s="8">
        <v>44348</v>
      </c>
      <c r="L67" s="8">
        <v>44378</v>
      </c>
      <c r="M67" s="8">
        <v>44409</v>
      </c>
      <c r="N67" s="3" t="s">
        <v>21</v>
      </c>
    </row>
    <row r="68" spans="1:14" x14ac:dyDescent="0.2">
      <c r="A68" t="s">
        <v>4</v>
      </c>
      <c r="B68">
        <v>1038</v>
      </c>
      <c r="C68">
        <v>947</v>
      </c>
      <c r="D68">
        <v>958</v>
      </c>
      <c r="E68">
        <v>1025</v>
      </c>
      <c r="F68">
        <v>972</v>
      </c>
      <c r="G68">
        <v>989</v>
      </c>
      <c r="H68">
        <v>1003</v>
      </c>
      <c r="I68">
        <v>981</v>
      </c>
      <c r="J68">
        <v>1073</v>
      </c>
      <c r="K68">
        <v>1137</v>
      </c>
      <c r="L68">
        <v>984</v>
      </c>
      <c r="M68">
        <v>1012</v>
      </c>
      <c r="N68" s="5">
        <f>AVERAGE(B68:M68)</f>
        <v>1009.9166666666666</v>
      </c>
    </row>
    <row r="69" spans="1:14" x14ac:dyDescent="0.2">
      <c r="A69" t="s">
        <v>5</v>
      </c>
      <c r="B69">
        <v>64</v>
      </c>
      <c r="C69">
        <v>64</v>
      </c>
      <c r="D69">
        <v>64</v>
      </c>
      <c r="E69">
        <v>66</v>
      </c>
      <c r="F69">
        <v>63</v>
      </c>
      <c r="G69">
        <v>62</v>
      </c>
      <c r="H69">
        <v>62</v>
      </c>
      <c r="I69">
        <v>61</v>
      </c>
      <c r="J69">
        <v>64</v>
      </c>
      <c r="K69">
        <v>64</v>
      </c>
      <c r="L69">
        <v>54</v>
      </c>
      <c r="M69">
        <v>56</v>
      </c>
      <c r="N69" s="5">
        <f t="shared" ref="N69:N83" si="9">AVERAGE(B69:M69)</f>
        <v>62</v>
      </c>
    </row>
    <row r="70" spans="1:14" x14ac:dyDescent="0.2">
      <c r="A70" t="s">
        <v>6</v>
      </c>
      <c r="B70">
        <v>95</v>
      </c>
      <c r="C70">
        <v>92</v>
      </c>
      <c r="D70">
        <v>91</v>
      </c>
      <c r="E70">
        <v>90</v>
      </c>
      <c r="F70">
        <v>86</v>
      </c>
      <c r="G70">
        <v>88</v>
      </c>
      <c r="H70">
        <v>88</v>
      </c>
      <c r="I70">
        <v>75</v>
      </c>
      <c r="J70">
        <v>78</v>
      </c>
      <c r="K70">
        <v>87</v>
      </c>
      <c r="L70">
        <v>79</v>
      </c>
      <c r="M70">
        <v>77</v>
      </c>
      <c r="N70" s="5">
        <f t="shared" si="9"/>
        <v>85.5</v>
      </c>
    </row>
    <row r="71" spans="1:14" x14ac:dyDescent="0.2">
      <c r="A71" t="s">
        <v>7</v>
      </c>
      <c r="B71">
        <v>34</v>
      </c>
      <c r="C71">
        <v>29</v>
      </c>
      <c r="D71">
        <v>28</v>
      </c>
      <c r="E71">
        <v>31</v>
      </c>
      <c r="F71">
        <v>28</v>
      </c>
      <c r="G71">
        <v>28</v>
      </c>
      <c r="H71">
        <v>31</v>
      </c>
      <c r="I71">
        <v>26</v>
      </c>
      <c r="J71">
        <v>28</v>
      </c>
      <c r="K71">
        <v>29</v>
      </c>
      <c r="L71">
        <v>21</v>
      </c>
      <c r="M71">
        <v>22</v>
      </c>
      <c r="N71" s="5">
        <f t="shared" si="9"/>
        <v>27.916666666666668</v>
      </c>
    </row>
    <row r="72" spans="1:14" x14ac:dyDescent="0.2">
      <c r="A72" t="s">
        <v>8</v>
      </c>
      <c r="B72">
        <v>3</v>
      </c>
      <c r="C72">
        <v>3</v>
      </c>
      <c r="D72">
        <v>3</v>
      </c>
      <c r="E72">
        <v>3</v>
      </c>
      <c r="F72">
        <v>3</v>
      </c>
      <c r="G72">
        <v>3</v>
      </c>
      <c r="H72">
        <v>3</v>
      </c>
      <c r="I72">
        <v>3</v>
      </c>
      <c r="J72">
        <v>3</v>
      </c>
      <c r="K72">
        <v>4</v>
      </c>
      <c r="L72">
        <v>4</v>
      </c>
      <c r="M72">
        <v>4</v>
      </c>
      <c r="N72" s="5">
        <f t="shared" si="9"/>
        <v>3.25</v>
      </c>
    </row>
    <row r="73" spans="1:14" x14ac:dyDescent="0.2">
      <c r="A73" t="s">
        <v>9</v>
      </c>
      <c r="B73">
        <v>24</v>
      </c>
      <c r="C73">
        <v>24</v>
      </c>
      <c r="D73">
        <v>27</v>
      </c>
      <c r="E73">
        <v>27</v>
      </c>
      <c r="F73">
        <v>27</v>
      </c>
      <c r="G73">
        <v>27</v>
      </c>
      <c r="H73">
        <v>27</v>
      </c>
      <c r="I73">
        <v>22</v>
      </c>
      <c r="J73">
        <v>22</v>
      </c>
      <c r="K73">
        <v>25</v>
      </c>
      <c r="L73">
        <v>24</v>
      </c>
      <c r="M73">
        <v>26</v>
      </c>
      <c r="N73" s="5">
        <f t="shared" si="9"/>
        <v>25.166666666666668</v>
      </c>
    </row>
    <row r="74" spans="1:14" x14ac:dyDescent="0.2">
      <c r="A74" t="s">
        <v>10</v>
      </c>
      <c r="B74">
        <v>51</v>
      </c>
      <c r="C74">
        <v>48</v>
      </c>
      <c r="D74">
        <v>48</v>
      </c>
      <c r="E74">
        <v>51</v>
      </c>
      <c r="F74">
        <v>43</v>
      </c>
      <c r="G74">
        <v>40</v>
      </c>
      <c r="H74">
        <v>44</v>
      </c>
      <c r="I74">
        <v>41</v>
      </c>
      <c r="J74">
        <v>41</v>
      </c>
      <c r="K74">
        <v>42</v>
      </c>
      <c r="L74">
        <v>35</v>
      </c>
      <c r="M74">
        <v>36</v>
      </c>
      <c r="N74" s="5">
        <f t="shared" si="9"/>
        <v>43.333333333333336</v>
      </c>
    </row>
    <row r="75" spans="1:14" x14ac:dyDescent="0.2">
      <c r="A75" t="s">
        <v>11</v>
      </c>
      <c r="B75">
        <v>2</v>
      </c>
      <c r="C75">
        <v>2</v>
      </c>
      <c r="D75">
        <v>2</v>
      </c>
      <c r="E75">
        <v>3</v>
      </c>
      <c r="F75">
        <v>3</v>
      </c>
      <c r="G75">
        <v>3</v>
      </c>
      <c r="H75">
        <v>3</v>
      </c>
      <c r="I75">
        <v>3</v>
      </c>
      <c r="J75">
        <v>3</v>
      </c>
      <c r="K75">
        <v>3</v>
      </c>
      <c r="L75">
        <v>2</v>
      </c>
      <c r="M75">
        <v>2</v>
      </c>
      <c r="N75" s="5">
        <f t="shared" si="9"/>
        <v>2.5833333333333335</v>
      </c>
    </row>
    <row r="76" spans="1:14" x14ac:dyDescent="0.2">
      <c r="A76" t="s">
        <v>12</v>
      </c>
      <c r="B76">
        <v>77</v>
      </c>
      <c r="C76">
        <v>77</v>
      </c>
      <c r="D76">
        <v>76</v>
      </c>
      <c r="E76">
        <v>80</v>
      </c>
      <c r="F76">
        <v>69</v>
      </c>
      <c r="G76">
        <v>69</v>
      </c>
      <c r="H76">
        <v>69</v>
      </c>
      <c r="I76">
        <v>62</v>
      </c>
      <c r="J76">
        <v>66</v>
      </c>
      <c r="K76">
        <v>78</v>
      </c>
      <c r="L76">
        <v>70</v>
      </c>
      <c r="M76">
        <v>70</v>
      </c>
      <c r="N76" s="5">
        <f t="shared" si="9"/>
        <v>71.916666666666671</v>
      </c>
    </row>
    <row r="77" spans="1:14" x14ac:dyDescent="0.2">
      <c r="A77" t="s">
        <v>13</v>
      </c>
      <c r="B77">
        <v>18</v>
      </c>
      <c r="C77">
        <v>15</v>
      </c>
      <c r="D77">
        <v>16</v>
      </c>
      <c r="E77">
        <v>16</v>
      </c>
      <c r="F77">
        <v>15</v>
      </c>
      <c r="G77">
        <v>16</v>
      </c>
      <c r="H77">
        <v>16</v>
      </c>
      <c r="I77">
        <v>16</v>
      </c>
      <c r="J77">
        <v>17</v>
      </c>
      <c r="K77">
        <v>21</v>
      </c>
      <c r="L77">
        <v>20</v>
      </c>
      <c r="M77">
        <v>20</v>
      </c>
      <c r="N77" s="5">
        <f t="shared" si="9"/>
        <v>17.166666666666668</v>
      </c>
    </row>
    <row r="78" spans="1:14" x14ac:dyDescent="0.2">
      <c r="A78" t="s">
        <v>14</v>
      </c>
      <c r="B78">
        <v>3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0</v>
      </c>
      <c r="M78">
        <v>0</v>
      </c>
      <c r="N78" s="5">
        <f t="shared" si="9"/>
        <v>1</v>
      </c>
    </row>
    <row r="79" spans="1:14" x14ac:dyDescent="0.2">
      <c r="A79" t="s">
        <v>15</v>
      </c>
      <c r="B79">
        <v>12</v>
      </c>
      <c r="C79">
        <v>13</v>
      </c>
      <c r="D79">
        <v>13</v>
      </c>
      <c r="E79">
        <v>13</v>
      </c>
      <c r="F79">
        <v>12</v>
      </c>
      <c r="G79">
        <v>12</v>
      </c>
      <c r="H79">
        <v>12</v>
      </c>
      <c r="I79">
        <v>13</v>
      </c>
      <c r="J79">
        <v>16</v>
      </c>
      <c r="K79">
        <v>19</v>
      </c>
      <c r="L79">
        <v>17</v>
      </c>
      <c r="M79">
        <v>17</v>
      </c>
      <c r="N79" s="5">
        <f t="shared" si="9"/>
        <v>14.083333333333334</v>
      </c>
    </row>
    <row r="80" spans="1:14" x14ac:dyDescent="0.2">
      <c r="A80" t="s">
        <v>16</v>
      </c>
      <c r="B80">
        <v>36</v>
      </c>
      <c r="C80">
        <v>34</v>
      </c>
      <c r="D80">
        <v>37</v>
      </c>
      <c r="E80">
        <v>38</v>
      </c>
      <c r="F80">
        <v>33</v>
      </c>
      <c r="G80">
        <v>34</v>
      </c>
      <c r="H80">
        <v>34</v>
      </c>
      <c r="I80">
        <v>33</v>
      </c>
      <c r="J80">
        <v>35</v>
      </c>
      <c r="K80">
        <v>39</v>
      </c>
      <c r="L80">
        <v>27</v>
      </c>
      <c r="M80">
        <v>30</v>
      </c>
      <c r="N80" s="5">
        <f t="shared" si="9"/>
        <v>34.166666666666664</v>
      </c>
    </row>
    <row r="81" spans="1:14" x14ac:dyDescent="0.2">
      <c r="A81" t="s">
        <v>17</v>
      </c>
      <c r="B81">
        <v>54</v>
      </c>
      <c r="C81">
        <v>52</v>
      </c>
      <c r="D81">
        <v>52</v>
      </c>
      <c r="E81">
        <v>54</v>
      </c>
      <c r="F81">
        <v>53</v>
      </c>
      <c r="G81">
        <v>53</v>
      </c>
      <c r="H81">
        <v>53</v>
      </c>
      <c r="I81">
        <v>52</v>
      </c>
      <c r="J81">
        <v>54</v>
      </c>
      <c r="K81">
        <v>61</v>
      </c>
      <c r="L81">
        <v>44</v>
      </c>
      <c r="M81">
        <v>44</v>
      </c>
      <c r="N81" s="5">
        <f t="shared" si="9"/>
        <v>52.166666666666664</v>
      </c>
    </row>
    <row r="82" spans="1:14" x14ac:dyDescent="0.2">
      <c r="A82" t="s">
        <v>18</v>
      </c>
      <c r="B82">
        <v>2</v>
      </c>
      <c r="C82">
        <v>2</v>
      </c>
      <c r="D82">
        <v>2</v>
      </c>
      <c r="E82">
        <v>2</v>
      </c>
      <c r="F82">
        <v>2</v>
      </c>
      <c r="G82">
        <v>2</v>
      </c>
      <c r="H82">
        <v>2</v>
      </c>
      <c r="I82">
        <v>2</v>
      </c>
      <c r="J82">
        <v>2</v>
      </c>
      <c r="K82">
        <v>2</v>
      </c>
      <c r="L82">
        <v>0</v>
      </c>
      <c r="M82">
        <v>0</v>
      </c>
      <c r="N82" s="5">
        <f t="shared" si="9"/>
        <v>1.6666666666666667</v>
      </c>
    </row>
    <row r="83" spans="1:14" x14ac:dyDescent="0.2">
      <c r="A83" t="s">
        <v>19</v>
      </c>
      <c r="B83" s="2">
        <f>SUM(B68:B82)</f>
        <v>1513</v>
      </c>
      <c r="C83" s="2">
        <f t="shared" ref="C83:D83" si="10">SUM(C68:C82)</f>
        <v>1403</v>
      </c>
      <c r="D83" s="2">
        <f t="shared" si="10"/>
        <v>1418</v>
      </c>
      <c r="E83" s="2">
        <f>SUM(E68:E82)</f>
        <v>1500</v>
      </c>
      <c r="F83" s="2">
        <f t="shared" ref="F83:G83" si="11">SUM(F68:F82)</f>
        <v>1410</v>
      </c>
      <c r="G83" s="2">
        <f t="shared" si="11"/>
        <v>1427</v>
      </c>
      <c r="H83" s="2">
        <f>SUM(H68:H82)</f>
        <v>1448</v>
      </c>
      <c r="I83" s="2">
        <f t="shared" ref="I83" si="12">SUM(I68:I82)</f>
        <v>1391</v>
      </c>
      <c r="J83" s="18">
        <f>SUM(J68:J82)</f>
        <v>1503</v>
      </c>
      <c r="K83" s="5">
        <f t="shared" ref="K83:M83" si="13">SUM(K68:K82)</f>
        <v>1612</v>
      </c>
      <c r="L83" s="2">
        <f t="shared" si="13"/>
        <v>1381</v>
      </c>
      <c r="M83" s="2">
        <f t="shared" si="13"/>
        <v>1416</v>
      </c>
      <c r="N83" s="5">
        <f t="shared" si="9"/>
        <v>1451.8333333333333</v>
      </c>
    </row>
    <row r="85" spans="1:14" x14ac:dyDescent="0.2">
      <c r="J85" s="13" t="s">
        <v>46</v>
      </c>
      <c r="K85" s="13"/>
      <c r="L85" s="13"/>
      <c r="M85" s="13"/>
    </row>
  </sheetData>
  <phoneticPr fontId="6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1EAF1-157A-C340-9119-29E89F1E2A85}">
  <dimension ref="A1:Y83"/>
  <sheetViews>
    <sheetView zoomScaleNormal="100" workbookViewId="0">
      <selection activeCell="N37" sqref="N37"/>
    </sheetView>
  </sheetViews>
  <sheetFormatPr baseColWidth="10" defaultColWidth="8.7109375" defaultRowHeight="17" x14ac:dyDescent="0.2"/>
  <cols>
    <col min="1" max="1" width="15.7109375" customWidth="1"/>
    <col min="2" max="14" width="10.7109375" customWidth="1"/>
  </cols>
  <sheetData>
    <row r="1" spans="1:25" x14ac:dyDescent="0.2">
      <c r="A1" s="1" t="s">
        <v>59</v>
      </c>
    </row>
    <row r="2" spans="1:25" x14ac:dyDescent="0.2">
      <c r="A2" s="1" t="s">
        <v>0</v>
      </c>
      <c r="B2" s="3" t="s">
        <v>110</v>
      </c>
      <c r="C2" s="3" t="s">
        <v>111</v>
      </c>
      <c r="D2" s="3" t="s">
        <v>109</v>
      </c>
      <c r="E2" s="28" t="s">
        <v>128</v>
      </c>
      <c r="F2" s="28" t="s">
        <v>131</v>
      </c>
      <c r="G2" s="28" t="s">
        <v>135</v>
      </c>
      <c r="H2" s="28" t="s">
        <v>138</v>
      </c>
      <c r="I2" s="28" t="s">
        <v>145</v>
      </c>
      <c r="J2" s="28" t="s">
        <v>149</v>
      </c>
      <c r="K2" s="28" t="s">
        <v>164</v>
      </c>
      <c r="L2" s="28" t="s">
        <v>178</v>
      </c>
      <c r="M2" s="28" t="s">
        <v>213</v>
      </c>
      <c r="N2" s="3" t="s">
        <v>19</v>
      </c>
      <c r="O2" s="3"/>
      <c r="P2" s="8"/>
      <c r="Q2" s="8"/>
      <c r="R2" s="8"/>
      <c r="S2" s="8"/>
      <c r="T2" s="8"/>
      <c r="U2" s="8"/>
      <c r="V2" s="8"/>
      <c r="W2" s="8"/>
      <c r="X2" s="8"/>
      <c r="Y2" s="3"/>
    </row>
    <row r="3" spans="1:25" x14ac:dyDescent="0.2">
      <c r="A3" t="s">
        <v>4</v>
      </c>
      <c r="B3">
        <v>660</v>
      </c>
      <c r="C3">
        <v>877</v>
      </c>
      <c r="D3">
        <v>1009</v>
      </c>
      <c r="E3">
        <v>1052</v>
      </c>
      <c r="F3">
        <v>1136</v>
      </c>
      <c r="G3">
        <v>1232</v>
      </c>
      <c r="H3">
        <v>1390</v>
      </c>
      <c r="I3">
        <v>1462</v>
      </c>
      <c r="J3">
        <v>1518</v>
      </c>
      <c r="K3">
        <v>1601</v>
      </c>
      <c r="L3">
        <v>1654</v>
      </c>
      <c r="M3">
        <v>1688</v>
      </c>
      <c r="N3">
        <f>MAX(B3:M3)</f>
        <v>1688</v>
      </c>
      <c r="Y3" s="5"/>
    </row>
    <row r="4" spans="1:25" x14ac:dyDescent="0.2">
      <c r="A4" t="s">
        <v>5</v>
      </c>
      <c r="B4">
        <v>28</v>
      </c>
      <c r="C4">
        <v>34</v>
      </c>
      <c r="D4">
        <v>53</v>
      </c>
      <c r="E4">
        <v>67</v>
      </c>
      <c r="F4">
        <v>72</v>
      </c>
      <c r="G4">
        <v>77</v>
      </c>
      <c r="H4">
        <v>84</v>
      </c>
      <c r="I4">
        <v>110</v>
      </c>
      <c r="J4">
        <v>114</v>
      </c>
      <c r="K4">
        <v>115</v>
      </c>
      <c r="L4">
        <v>118</v>
      </c>
      <c r="M4">
        <v>119</v>
      </c>
      <c r="N4">
        <f t="shared" ref="N4:N16" si="0">MAX(B4:M4)</f>
        <v>119</v>
      </c>
      <c r="Y4" s="5"/>
    </row>
    <row r="5" spans="1:25" x14ac:dyDescent="0.2">
      <c r="A5" t="s">
        <v>6</v>
      </c>
      <c r="B5">
        <v>38</v>
      </c>
      <c r="C5">
        <v>46</v>
      </c>
      <c r="D5">
        <v>55</v>
      </c>
      <c r="E5">
        <v>62</v>
      </c>
      <c r="F5">
        <v>67</v>
      </c>
      <c r="G5">
        <v>77</v>
      </c>
      <c r="H5">
        <v>87</v>
      </c>
      <c r="I5">
        <v>90</v>
      </c>
      <c r="J5">
        <v>93</v>
      </c>
      <c r="K5">
        <v>104</v>
      </c>
      <c r="L5">
        <v>111</v>
      </c>
      <c r="M5">
        <v>112</v>
      </c>
      <c r="N5">
        <f t="shared" si="0"/>
        <v>112</v>
      </c>
      <c r="Y5" s="5"/>
    </row>
    <row r="6" spans="1:25" x14ac:dyDescent="0.2">
      <c r="A6" t="s">
        <v>7</v>
      </c>
      <c r="B6">
        <v>7</v>
      </c>
      <c r="C6">
        <v>11</v>
      </c>
      <c r="D6">
        <v>14</v>
      </c>
      <c r="E6">
        <v>16</v>
      </c>
      <c r="F6">
        <v>22</v>
      </c>
      <c r="G6">
        <v>27</v>
      </c>
      <c r="H6">
        <v>29</v>
      </c>
      <c r="I6">
        <v>31</v>
      </c>
      <c r="J6">
        <v>34</v>
      </c>
      <c r="K6">
        <v>35</v>
      </c>
      <c r="L6">
        <v>37</v>
      </c>
      <c r="M6">
        <v>39</v>
      </c>
      <c r="N6">
        <f t="shared" si="0"/>
        <v>39</v>
      </c>
      <c r="Y6" s="5"/>
    </row>
    <row r="7" spans="1:25" x14ac:dyDescent="0.2">
      <c r="A7" t="s">
        <v>8</v>
      </c>
      <c r="B7">
        <v>3</v>
      </c>
      <c r="C7">
        <v>3</v>
      </c>
      <c r="D7">
        <v>7</v>
      </c>
      <c r="E7">
        <v>7</v>
      </c>
      <c r="F7">
        <v>8</v>
      </c>
      <c r="G7">
        <v>8</v>
      </c>
      <c r="H7">
        <v>8</v>
      </c>
      <c r="I7">
        <v>8</v>
      </c>
      <c r="J7">
        <v>8</v>
      </c>
      <c r="K7">
        <v>10</v>
      </c>
      <c r="L7">
        <v>10</v>
      </c>
      <c r="M7">
        <v>11</v>
      </c>
      <c r="N7">
        <f t="shared" si="0"/>
        <v>11</v>
      </c>
      <c r="Y7" s="5"/>
    </row>
    <row r="8" spans="1:25" x14ac:dyDescent="0.2">
      <c r="A8" t="s">
        <v>9</v>
      </c>
      <c r="B8">
        <v>15</v>
      </c>
      <c r="C8">
        <v>21</v>
      </c>
      <c r="D8">
        <v>22</v>
      </c>
      <c r="E8">
        <v>23</v>
      </c>
      <c r="F8">
        <v>24</v>
      </c>
      <c r="G8">
        <v>38</v>
      </c>
      <c r="H8">
        <v>44</v>
      </c>
      <c r="I8">
        <v>45</v>
      </c>
      <c r="J8">
        <v>47</v>
      </c>
      <c r="K8">
        <v>49</v>
      </c>
      <c r="L8">
        <v>50</v>
      </c>
      <c r="M8">
        <v>50</v>
      </c>
      <c r="N8">
        <f t="shared" si="0"/>
        <v>50</v>
      </c>
      <c r="Y8" s="5"/>
    </row>
    <row r="9" spans="1:25" x14ac:dyDescent="0.2">
      <c r="A9" t="s">
        <v>10</v>
      </c>
      <c r="B9">
        <v>23</v>
      </c>
      <c r="C9">
        <v>28</v>
      </c>
      <c r="D9">
        <v>32</v>
      </c>
      <c r="E9">
        <v>35</v>
      </c>
      <c r="F9">
        <v>37</v>
      </c>
      <c r="G9">
        <v>38</v>
      </c>
      <c r="H9">
        <v>39</v>
      </c>
      <c r="I9">
        <v>41</v>
      </c>
      <c r="J9">
        <v>41</v>
      </c>
      <c r="K9">
        <v>41</v>
      </c>
      <c r="L9">
        <v>44</v>
      </c>
      <c r="M9">
        <v>45</v>
      </c>
      <c r="N9">
        <f t="shared" si="0"/>
        <v>45</v>
      </c>
      <c r="Y9" s="5"/>
    </row>
    <row r="10" spans="1:25" x14ac:dyDescent="0.2">
      <c r="A10" t="s">
        <v>11</v>
      </c>
      <c r="B10">
        <v>0</v>
      </c>
      <c r="C10">
        <v>1</v>
      </c>
      <c r="D10">
        <v>2</v>
      </c>
      <c r="E10">
        <v>2</v>
      </c>
      <c r="F10">
        <v>2</v>
      </c>
      <c r="G10">
        <v>14</v>
      </c>
      <c r="H10">
        <v>14</v>
      </c>
      <c r="I10">
        <v>14</v>
      </c>
      <c r="J10">
        <v>14</v>
      </c>
      <c r="K10">
        <v>14</v>
      </c>
      <c r="L10">
        <v>14</v>
      </c>
      <c r="M10">
        <v>14</v>
      </c>
      <c r="N10">
        <f t="shared" si="0"/>
        <v>14</v>
      </c>
      <c r="Y10" s="5"/>
    </row>
    <row r="11" spans="1:25" x14ac:dyDescent="0.2">
      <c r="A11" t="s">
        <v>12</v>
      </c>
      <c r="B11">
        <v>18</v>
      </c>
      <c r="C11">
        <v>21</v>
      </c>
      <c r="D11">
        <v>26</v>
      </c>
      <c r="E11">
        <v>30</v>
      </c>
      <c r="F11">
        <v>30</v>
      </c>
      <c r="G11">
        <v>34</v>
      </c>
      <c r="H11">
        <v>48</v>
      </c>
      <c r="I11">
        <v>51</v>
      </c>
      <c r="J11">
        <v>52</v>
      </c>
      <c r="K11">
        <v>60</v>
      </c>
      <c r="L11">
        <v>61</v>
      </c>
      <c r="M11">
        <v>61</v>
      </c>
      <c r="N11">
        <f t="shared" si="0"/>
        <v>61</v>
      </c>
      <c r="Y11" s="5"/>
    </row>
    <row r="12" spans="1:25" x14ac:dyDescent="0.2">
      <c r="A12" t="s">
        <v>13</v>
      </c>
      <c r="B12">
        <v>3</v>
      </c>
      <c r="C12">
        <v>4</v>
      </c>
      <c r="D12">
        <v>5</v>
      </c>
      <c r="E12">
        <v>6</v>
      </c>
      <c r="F12">
        <v>7</v>
      </c>
      <c r="G12">
        <v>7</v>
      </c>
      <c r="H12">
        <v>7</v>
      </c>
      <c r="I12">
        <v>8</v>
      </c>
      <c r="J12">
        <v>12</v>
      </c>
      <c r="K12">
        <v>15</v>
      </c>
      <c r="L12">
        <v>16</v>
      </c>
      <c r="M12">
        <v>18</v>
      </c>
      <c r="N12">
        <f t="shared" si="0"/>
        <v>18</v>
      </c>
      <c r="Y12" s="5"/>
    </row>
    <row r="13" spans="1:25" x14ac:dyDescent="0.2">
      <c r="A13" t="s">
        <v>15</v>
      </c>
      <c r="B13">
        <v>6</v>
      </c>
      <c r="C13">
        <v>7</v>
      </c>
      <c r="D13">
        <v>7</v>
      </c>
      <c r="E13">
        <v>7</v>
      </c>
      <c r="F13">
        <v>8</v>
      </c>
      <c r="G13">
        <v>9</v>
      </c>
      <c r="H13">
        <v>9</v>
      </c>
      <c r="I13">
        <v>9</v>
      </c>
      <c r="J13">
        <v>10</v>
      </c>
      <c r="K13">
        <v>11</v>
      </c>
      <c r="L13">
        <v>11</v>
      </c>
      <c r="M13">
        <v>10</v>
      </c>
      <c r="N13">
        <f t="shared" si="0"/>
        <v>11</v>
      </c>
      <c r="Y13" s="5"/>
    </row>
    <row r="14" spans="1:25" x14ac:dyDescent="0.2">
      <c r="A14" t="s">
        <v>16</v>
      </c>
      <c r="B14">
        <v>7</v>
      </c>
      <c r="C14">
        <v>10</v>
      </c>
      <c r="D14">
        <v>13</v>
      </c>
      <c r="E14">
        <v>17</v>
      </c>
      <c r="F14">
        <v>19</v>
      </c>
      <c r="G14">
        <v>21</v>
      </c>
      <c r="H14">
        <v>28</v>
      </c>
      <c r="I14">
        <v>28</v>
      </c>
      <c r="J14">
        <v>28</v>
      </c>
      <c r="K14">
        <v>30</v>
      </c>
      <c r="L14">
        <v>31</v>
      </c>
      <c r="M14">
        <v>33</v>
      </c>
      <c r="N14">
        <f t="shared" si="0"/>
        <v>33</v>
      </c>
      <c r="Y14" s="5"/>
    </row>
    <row r="15" spans="1:25" x14ac:dyDescent="0.2">
      <c r="A15" t="s">
        <v>17</v>
      </c>
      <c r="B15">
        <v>14</v>
      </c>
      <c r="C15">
        <v>14</v>
      </c>
      <c r="D15">
        <v>16</v>
      </c>
      <c r="E15">
        <v>17</v>
      </c>
      <c r="F15">
        <v>18</v>
      </c>
      <c r="G15">
        <v>20</v>
      </c>
      <c r="H15">
        <v>20</v>
      </c>
      <c r="I15">
        <v>20</v>
      </c>
      <c r="J15">
        <v>21</v>
      </c>
      <c r="K15">
        <v>21</v>
      </c>
      <c r="L15">
        <v>21</v>
      </c>
      <c r="M15">
        <v>26</v>
      </c>
      <c r="N15">
        <f t="shared" si="0"/>
        <v>26</v>
      </c>
      <c r="Y15" s="5"/>
    </row>
    <row r="16" spans="1:25" x14ac:dyDescent="0.2">
      <c r="A16" t="s">
        <v>18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2</v>
      </c>
      <c r="N16">
        <f t="shared" si="0"/>
        <v>2</v>
      </c>
      <c r="Y16" s="5"/>
    </row>
    <row r="17" spans="1:25" x14ac:dyDescent="0.2">
      <c r="A17" t="s">
        <v>19</v>
      </c>
      <c r="B17">
        <f t="shared" ref="B17:M17" si="1">SUM(B3:B16)</f>
        <v>823</v>
      </c>
      <c r="C17">
        <f t="shared" si="1"/>
        <v>1078</v>
      </c>
      <c r="D17">
        <f t="shared" si="1"/>
        <v>1262</v>
      </c>
      <c r="E17">
        <f t="shared" si="1"/>
        <v>1342</v>
      </c>
      <c r="F17">
        <f t="shared" si="1"/>
        <v>1451</v>
      </c>
      <c r="G17">
        <f t="shared" si="1"/>
        <v>1603</v>
      </c>
      <c r="H17">
        <f t="shared" si="1"/>
        <v>1808</v>
      </c>
      <c r="I17">
        <f t="shared" si="1"/>
        <v>1918</v>
      </c>
      <c r="J17">
        <f t="shared" si="1"/>
        <v>1993</v>
      </c>
      <c r="K17">
        <f t="shared" si="1"/>
        <v>2107</v>
      </c>
      <c r="L17">
        <f t="shared" si="1"/>
        <v>2179</v>
      </c>
      <c r="M17">
        <f t="shared" si="1"/>
        <v>2228</v>
      </c>
      <c r="N17">
        <f>MAX(B17:M17)</f>
        <v>2228</v>
      </c>
      <c r="Y17" s="5"/>
    </row>
    <row r="18" spans="1:25" x14ac:dyDescent="0.2">
      <c r="Y18" s="5"/>
    </row>
    <row r="20" spans="1:25" x14ac:dyDescent="0.2">
      <c r="A20" s="1"/>
    </row>
    <row r="21" spans="1:25" x14ac:dyDescent="0.2">
      <c r="A21" s="1" t="s">
        <v>60</v>
      </c>
    </row>
    <row r="22" spans="1:25" x14ac:dyDescent="0.2">
      <c r="A22" s="1" t="s">
        <v>0</v>
      </c>
      <c r="B22" s="3" t="s">
        <v>110</v>
      </c>
      <c r="C22" s="3" t="s">
        <v>111</v>
      </c>
      <c r="D22" s="3" t="s">
        <v>109</v>
      </c>
      <c r="E22" s="28" t="s">
        <v>128</v>
      </c>
      <c r="F22" s="28" t="s">
        <v>129</v>
      </c>
      <c r="G22" s="28" t="s">
        <v>135</v>
      </c>
      <c r="H22" s="28" t="s">
        <v>138</v>
      </c>
      <c r="I22" s="28" t="s">
        <v>145</v>
      </c>
      <c r="J22" s="28" t="s">
        <v>149</v>
      </c>
      <c r="K22" s="28" t="s">
        <v>164</v>
      </c>
      <c r="L22" s="28" t="s">
        <v>178</v>
      </c>
      <c r="M22" s="28" t="s">
        <v>213</v>
      </c>
      <c r="N22" s="3" t="s">
        <v>19</v>
      </c>
      <c r="O22" s="3"/>
      <c r="P22" s="8"/>
      <c r="Q22" s="8"/>
      <c r="R22" s="8"/>
      <c r="S22" s="8"/>
      <c r="T22" s="8"/>
      <c r="U22" s="8"/>
      <c r="V22" s="8"/>
      <c r="W22" s="8"/>
      <c r="X22" s="8"/>
      <c r="Y22" s="3"/>
    </row>
    <row r="23" spans="1:25" x14ac:dyDescent="0.2">
      <c r="A23" t="s">
        <v>4</v>
      </c>
      <c r="B23">
        <v>408</v>
      </c>
      <c r="C23">
        <v>489</v>
      </c>
      <c r="D23">
        <v>538</v>
      </c>
      <c r="E23">
        <v>605</v>
      </c>
      <c r="F23">
        <v>710</v>
      </c>
      <c r="G23">
        <v>781</v>
      </c>
      <c r="H23">
        <v>830</v>
      </c>
      <c r="I23">
        <v>882</v>
      </c>
      <c r="J23">
        <v>926</v>
      </c>
      <c r="K23">
        <v>967</v>
      </c>
      <c r="L23">
        <v>1006</v>
      </c>
      <c r="M23">
        <v>994</v>
      </c>
      <c r="N23" s="5">
        <f>MAX(B23:M23)</f>
        <v>1006</v>
      </c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x14ac:dyDescent="0.2">
      <c r="A24" t="s">
        <v>5</v>
      </c>
      <c r="B24">
        <v>16</v>
      </c>
      <c r="C24">
        <v>22</v>
      </c>
      <c r="D24">
        <v>24</v>
      </c>
      <c r="E24">
        <v>26</v>
      </c>
      <c r="F24">
        <v>33</v>
      </c>
      <c r="G24">
        <v>35</v>
      </c>
      <c r="H24">
        <v>39</v>
      </c>
      <c r="I24">
        <v>44</v>
      </c>
      <c r="J24">
        <v>48</v>
      </c>
      <c r="K24">
        <v>48</v>
      </c>
      <c r="L24">
        <v>53</v>
      </c>
      <c r="M24">
        <v>52</v>
      </c>
      <c r="N24" s="5">
        <f t="shared" ref="N24:N37" si="2">MAX(B24:M24)</f>
        <v>53</v>
      </c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x14ac:dyDescent="0.2">
      <c r="A25" t="s">
        <v>6</v>
      </c>
      <c r="B25">
        <v>28</v>
      </c>
      <c r="C25">
        <v>32</v>
      </c>
      <c r="D25">
        <v>36</v>
      </c>
      <c r="E25">
        <v>45</v>
      </c>
      <c r="F25">
        <v>57</v>
      </c>
      <c r="G25">
        <v>67</v>
      </c>
      <c r="H25">
        <v>73</v>
      </c>
      <c r="I25">
        <v>77</v>
      </c>
      <c r="J25">
        <v>79</v>
      </c>
      <c r="K25">
        <v>85</v>
      </c>
      <c r="L25">
        <v>88</v>
      </c>
      <c r="M25">
        <v>84</v>
      </c>
      <c r="N25" s="5">
        <f t="shared" si="2"/>
        <v>88</v>
      </c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x14ac:dyDescent="0.2">
      <c r="A26" t="s">
        <v>7</v>
      </c>
      <c r="B26">
        <v>5</v>
      </c>
      <c r="C26">
        <v>7</v>
      </c>
      <c r="D26">
        <v>9</v>
      </c>
      <c r="E26">
        <v>10</v>
      </c>
      <c r="F26">
        <v>14</v>
      </c>
      <c r="G26">
        <v>20</v>
      </c>
      <c r="H26">
        <v>22</v>
      </c>
      <c r="I26">
        <v>23</v>
      </c>
      <c r="J26">
        <v>23</v>
      </c>
      <c r="K26">
        <v>24</v>
      </c>
      <c r="L26">
        <v>24</v>
      </c>
      <c r="M26">
        <v>27</v>
      </c>
      <c r="N26" s="5">
        <f t="shared" si="2"/>
        <v>27</v>
      </c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x14ac:dyDescent="0.2">
      <c r="A27" t="s">
        <v>8</v>
      </c>
      <c r="B27">
        <v>2</v>
      </c>
      <c r="C27">
        <v>2</v>
      </c>
      <c r="D27">
        <v>2</v>
      </c>
      <c r="E27">
        <v>3</v>
      </c>
      <c r="F27">
        <v>4</v>
      </c>
      <c r="G27">
        <v>4</v>
      </c>
      <c r="H27">
        <v>4</v>
      </c>
      <c r="I27">
        <v>4</v>
      </c>
      <c r="J27">
        <v>4</v>
      </c>
      <c r="K27">
        <v>4</v>
      </c>
      <c r="L27">
        <v>4</v>
      </c>
      <c r="M27">
        <v>3</v>
      </c>
      <c r="N27" s="5">
        <f t="shared" si="2"/>
        <v>4</v>
      </c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x14ac:dyDescent="0.2">
      <c r="A28" t="s">
        <v>9</v>
      </c>
      <c r="B28">
        <v>9</v>
      </c>
      <c r="C28">
        <v>12</v>
      </c>
      <c r="D28">
        <v>12</v>
      </c>
      <c r="E28">
        <v>14</v>
      </c>
      <c r="F28">
        <v>20</v>
      </c>
      <c r="G28">
        <v>22</v>
      </c>
      <c r="H28">
        <v>26</v>
      </c>
      <c r="I28">
        <v>27</v>
      </c>
      <c r="J28">
        <v>28</v>
      </c>
      <c r="K28">
        <v>28</v>
      </c>
      <c r="L28">
        <v>28</v>
      </c>
      <c r="M28">
        <v>27</v>
      </c>
      <c r="N28" s="5">
        <f t="shared" si="2"/>
        <v>28</v>
      </c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x14ac:dyDescent="0.2">
      <c r="A29" t="s">
        <v>10</v>
      </c>
      <c r="B29">
        <v>17</v>
      </c>
      <c r="C29">
        <v>20</v>
      </c>
      <c r="D29">
        <v>20</v>
      </c>
      <c r="E29">
        <v>22</v>
      </c>
      <c r="F29">
        <v>24</v>
      </c>
      <c r="G29">
        <v>27</v>
      </c>
      <c r="H29">
        <v>30</v>
      </c>
      <c r="I29">
        <v>30</v>
      </c>
      <c r="J29">
        <v>30</v>
      </c>
      <c r="K29">
        <v>31</v>
      </c>
      <c r="L29">
        <v>34</v>
      </c>
      <c r="M29">
        <v>34</v>
      </c>
      <c r="N29" s="5">
        <f t="shared" si="2"/>
        <v>34</v>
      </c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x14ac:dyDescent="0.2">
      <c r="A30" t="s">
        <v>11</v>
      </c>
      <c r="B30">
        <v>0</v>
      </c>
      <c r="C30">
        <v>1</v>
      </c>
      <c r="D30">
        <v>1</v>
      </c>
      <c r="E30">
        <v>1</v>
      </c>
      <c r="F30">
        <v>2</v>
      </c>
      <c r="G30">
        <v>3</v>
      </c>
      <c r="H30">
        <v>3</v>
      </c>
      <c r="I30">
        <v>3</v>
      </c>
      <c r="J30">
        <v>3</v>
      </c>
      <c r="K30">
        <v>3</v>
      </c>
      <c r="L30">
        <v>3</v>
      </c>
      <c r="M30">
        <v>3</v>
      </c>
      <c r="N30" s="5">
        <f t="shared" si="2"/>
        <v>3</v>
      </c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x14ac:dyDescent="0.2">
      <c r="A31" t="s">
        <v>12</v>
      </c>
      <c r="B31">
        <v>16</v>
      </c>
      <c r="C31">
        <v>19</v>
      </c>
      <c r="D31">
        <v>24</v>
      </c>
      <c r="E31">
        <v>28</v>
      </c>
      <c r="F31">
        <v>37</v>
      </c>
      <c r="G31">
        <v>43</v>
      </c>
      <c r="H31">
        <v>45</v>
      </c>
      <c r="I31">
        <v>49</v>
      </c>
      <c r="J31">
        <v>51</v>
      </c>
      <c r="K31">
        <v>54</v>
      </c>
      <c r="L31">
        <v>56</v>
      </c>
      <c r="M31">
        <v>53</v>
      </c>
      <c r="N31" s="5">
        <f t="shared" si="2"/>
        <v>56</v>
      </c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x14ac:dyDescent="0.2">
      <c r="A32" t="s">
        <v>13</v>
      </c>
      <c r="B32">
        <v>4</v>
      </c>
      <c r="C32">
        <v>5</v>
      </c>
      <c r="D32">
        <v>5</v>
      </c>
      <c r="E32">
        <v>6</v>
      </c>
      <c r="F32">
        <v>9</v>
      </c>
      <c r="G32">
        <v>11</v>
      </c>
      <c r="H32">
        <v>12</v>
      </c>
      <c r="I32">
        <v>13</v>
      </c>
      <c r="J32">
        <v>16</v>
      </c>
      <c r="K32">
        <v>17</v>
      </c>
      <c r="L32">
        <v>19</v>
      </c>
      <c r="M32">
        <v>20</v>
      </c>
      <c r="N32" s="5">
        <f t="shared" si="2"/>
        <v>20</v>
      </c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x14ac:dyDescent="0.2">
      <c r="A33" t="s">
        <v>15</v>
      </c>
      <c r="B33">
        <v>6</v>
      </c>
      <c r="C33">
        <v>7</v>
      </c>
      <c r="D33">
        <v>7</v>
      </c>
      <c r="E33">
        <v>7</v>
      </c>
      <c r="F33">
        <v>9</v>
      </c>
      <c r="G33">
        <v>10</v>
      </c>
      <c r="H33">
        <v>10</v>
      </c>
      <c r="I33">
        <v>11</v>
      </c>
      <c r="J33">
        <v>12</v>
      </c>
      <c r="K33">
        <v>12</v>
      </c>
      <c r="L33">
        <v>12</v>
      </c>
      <c r="M33">
        <v>12</v>
      </c>
      <c r="N33" s="5">
        <f t="shared" si="2"/>
        <v>12</v>
      </c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x14ac:dyDescent="0.2">
      <c r="A34" t="s">
        <v>16</v>
      </c>
      <c r="B34">
        <v>9</v>
      </c>
      <c r="C34">
        <v>10</v>
      </c>
      <c r="D34">
        <v>13</v>
      </c>
      <c r="E34">
        <v>13</v>
      </c>
      <c r="F34">
        <v>18</v>
      </c>
      <c r="G34">
        <v>22</v>
      </c>
      <c r="H34">
        <v>23</v>
      </c>
      <c r="I34">
        <v>23</v>
      </c>
      <c r="J34">
        <v>25</v>
      </c>
      <c r="K34">
        <v>25</v>
      </c>
      <c r="L34">
        <v>26</v>
      </c>
      <c r="M34">
        <v>27</v>
      </c>
      <c r="N34" s="5">
        <f t="shared" si="2"/>
        <v>27</v>
      </c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x14ac:dyDescent="0.2">
      <c r="A35" t="s">
        <v>17</v>
      </c>
      <c r="B35">
        <v>13</v>
      </c>
      <c r="C35">
        <v>14</v>
      </c>
      <c r="D35">
        <v>17</v>
      </c>
      <c r="E35">
        <v>19</v>
      </c>
      <c r="F35">
        <v>23</v>
      </c>
      <c r="G35">
        <v>25</v>
      </c>
      <c r="H35">
        <v>27</v>
      </c>
      <c r="I35">
        <v>34</v>
      </c>
      <c r="J35">
        <v>35</v>
      </c>
      <c r="K35">
        <v>35</v>
      </c>
      <c r="L35">
        <v>35</v>
      </c>
      <c r="M35">
        <v>37</v>
      </c>
      <c r="N35" s="5">
        <f t="shared" si="2"/>
        <v>37</v>
      </c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x14ac:dyDescent="0.2">
      <c r="A36" t="s">
        <v>18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 s="5">
        <f t="shared" si="2"/>
        <v>0</v>
      </c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x14ac:dyDescent="0.2">
      <c r="A37" t="s">
        <v>19</v>
      </c>
      <c r="B37" s="5">
        <f t="shared" ref="B37:M37" si="3">SUM(B23:B36)</f>
        <v>533</v>
      </c>
      <c r="C37" s="5">
        <f t="shared" si="3"/>
        <v>640</v>
      </c>
      <c r="D37" s="5">
        <f t="shared" si="3"/>
        <v>708</v>
      </c>
      <c r="E37" s="5">
        <f t="shared" si="3"/>
        <v>799</v>
      </c>
      <c r="F37" s="5">
        <f t="shared" si="3"/>
        <v>960</v>
      </c>
      <c r="G37" s="5">
        <f t="shared" si="3"/>
        <v>1070</v>
      </c>
      <c r="H37" s="5">
        <f t="shared" si="3"/>
        <v>1144</v>
      </c>
      <c r="I37" s="5">
        <f t="shared" si="3"/>
        <v>1220</v>
      </c>
      <c r="J37" s="5">
        <f t="shared" si="3"/>
        <v>1280</v>
      </c>
      <c r="K37" s="5">
        <f t="shared" si="3"/>
        <v>1333</v>
      </c>
      <c r="L37" s="5">
        <f>SUM(L23:L36)</f>
        <v>1388</v>
      </c>
      <c r="M37" s="5">
        <f t="shared" si="3"/>
        <v>1373</v>
      </c>
      <c r="N37" s="5">
        <f t="shared" si="2"/>
        <v>1388</v>
      </c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x14ac:dyDescent="0.2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40" spans="1:25" x14ac:dyDescent="0.2">
      <c r="T40" s="13"/>
      <c r="U40" s="13"/>
      <c r="V40" s="13"/>
      <c r="W40" s="13"/>
    </row>
    <row r="45" spans="1:25" x14ac:dyDescent="0.2">
      <c r="A45" s="1" t="s">
        <v>63</v>
      </c>
    </row>
    <row r="46" spans="1:25" x14ac:dyDescent="0.2">
      <c r="A46" s="1" t="s">
        <v>59</v>
      </c>
    </row>
    <row r="47" spans="1:25" x14ac:dyDescent="0.2">
      <c r="A47" s="1" t="s">
        <v>0</v>
      </c>
      <c r="B47" s="3" t="s">
        <v>1</v>
      </c>
      <c r="C47" s="3" t="s">
        <v>2</v>
      </c>
      <c r="D47" s="3" t="s">
        <v>3</v>
      </c>
      <c r="E47" s="8">
        <v>44166</v>
      </c>
      <c r="F47" s="8">
        <v>44197</v>
      </c>
      <c r="G47" s="8">
        <v>44228</v>
      </c>
      <c r="H47" s="8">
        <v>44256</v>
      </c>
      <c r="I47" s="8">
        <v>44287</v>
      </c>
      <c r="J47" s="8">
        <v>44317</v>
      </c>
      <c r="K47" s="8">
        <v>44348</v>
      </c>
      <c r="L47" s="8">
        <v>44378</v>
      </c>
      <c r="M47" s="8">
        <v>44409</v>
      </c>
      <c r="N47" s="3" t="s">
        <v>19</v>
      </c>
    </row>
    <row r="48" spans="1:25" x14ac:dyDescent="0.2">
      <c r="A48" t="s">
        <v>4</v>
      </c>
      <c r="B48">
        <v>683</v>
      </c>
      <c r="C48">
        <v>878</v>
      </c>
      <c r="D48">
        <v>1032</v>
      </c>
      <c r="E48">
        <v>1090</v>
      </c>
      <c r="F48">
        <v>1178</v>
      </c>
      <c r="G48">
        <v>1306</v>
      </c>
      <c r="H48">
        <v>1407</v>
      </c>
      <c r="I48">
        <v>1488</v>
      </c>
      <c r="J48">
        <v>1531</v>
      </c>
      <c r="K48">
        <v>1617</v>
      </c>
      <c r="L48">
        <v>1678</v>
      </c>
      <c r="M48">
        <v>1740</v>
      </c>
      <c r="N48" s="5">
        <f>M48</f>
        <v>1740</v>
      </c>
    </row>
    <row r="49" spans="1:14" x14ac:dyDescent="0.2">
      <c r="A49" t="s">
        <v>5</v>
      </c>
      <c r="B49">
        <v>42</v>
      </c>
      <c r="C49">
        <v>57</v>
      </c>
      <c r="D49">
        <v>85</v>
      </c>
      <c r="E49">
        <v>95</v>
      </c>
      <c r="F49">
        <v>95</v>
      </c>
      <c r="G49">
        <v>100</v>
      </c>
      <c r="H49">
        <v>102</v>
      </c>
      <c r="I49">
        <v>114</v>
      </c>
      <c r="J49">
        <v>116</v>
      </c>
      <c r="K49">
        <v>119</v>
      </c>
      <c r="L49">
        <v>122</v>
      </c>
      <c r="M49">
        <v>124</v>
      </c>
      <c r="N49" s="5">
        <f t="shared" ref="N49:N63" si="4">M49</f>
        <v>124</v>
      </c>
    </row>
    <row r="50" spans="1:14" x14ac:dyDescent="0.2">
      <c r="A50" t="s">
        <v>6</v>
      </c>
      <c r="B50">
        <v>63</v>
      </c>
      <c r="C50">
        <v>72</v>
      </c>
      <c r="D50">
        <v>79</v>
      </c>
      <c r="E50">
        <v>84</v>
      </c>
      <c r="F50">
        <v>89</v>
      </c>
      <c r="G50">
        <v>94</v>
      </c>
      <c r="H50">
        <v>99</v>
      </c>
      <c r="I50">
        <v>103</v>
      </c>
      <c r="J50">
        <v>104</v>
      </c>
      <c r="K50">
        <v>108</v>
      </c>
      <c r="L50">
        <v>113</v>
      </c>
      <c r="M50">
        <v>118</v>
      </c>
      <c r="N50" s="5">
        <f t="shared" si="4"/>
        <v>118</v>
      </c>
    </row>
    <row r="51" spans="1:14" x14ac:dyDescent="0.2">
      <c r="A51" t="s">
        <v>7</v>
      </c>
      <c r="B51">
        <v>14</v>
      </c>
      <c r="C51">
        <v>19</v>
      </c>
      <c r="D51">
        <v>24</v>
      </c>
      <c r="E51">
        <v>28</v>
      </c>
      <c r="F51">
        <v>29</v>
      </c>
      <c r="G51">
        <v>30</v>
      </c>
      <c r="H51">
        <v>31</v>
      </c>
      <c r="I51">
        <v>37</v>
      </c>
      <c r="J51">
        <v>38</v>
      </c>
      <c r="K51">
        <v>40</v>
      </c>
      <c r="L51">
        <v>45</v>
      </c>
      <c r="M51">
        <v>48</v>
      </c>
      <c r="N51" s="5">
        <f t="shared" si="4"/>
        <v>48</v>
      </c>
    </row>
    <row r="52" spans="1:14" x14ac:dyDescent="0.2">
      <c r="A52" t="s">
        <v>8</v>
      </c>
      <c r="B52">
        <v>3</v>
      </c>
      <c r="C52">
        <v>4</v>
      </c>
      <c r="D52">
        <v>5</v>
      </c>
      <c r="E52">
        <v>5</v>
      </c>
      <c r="F52">
        <v>5</v>
      </c>
      <c r="G52">
        <v>11</v>
      </c>
      <c r="H52">
        <v>11</v>
      </c>
      <c r="I52">
        <v>12</v>
      </c>
      <c r="J52">
        <v>12</v>
      </c>
      <c r="K52">
        <v>12</v>
      </c>
      <c r="L52">
        <v>13</v>
      </c>
      <c r="M52">
        <v>13</v>
      </c>
      <c r="N52" s="5">
        <f t="shared" si="4"/>
        <v>13</v>
      </c>
    </row>
    <row r="53" spans="1:14" x14ac:dyDescent="0.2">
      <c r="A53" t="s">
        <v>9</v>
      </c>
      <c r="B53">
        <v>35</v>
      </c>
      <c r="C53">
        <v>39</v>
      </c>
      <c r="D53">
        <v>43</v>
      </c>
      <c r="E53">
        <v>43</v>
      </c>
      <c r="F53">
        <v>45</v>
      </c>
      <c r="G53">
        <v>47</v>
      </c>
      <c r="H53">
        <v>47</v>
      </c>
      <c r="I53">
        <v>48</v>
      </c>
      <c r="J53">
        <v>48</v>
      </c>
      <c r="K53">
        <v>49</v>
      </c>
      <c r="L53">
        <v>50</v>
      </c>
      <c r="M53">
        <v>51</v>
      </c>
      <c r="N53" s="5">
        <f t="shared" si="4"/>
        <v>51</v>
      </c>
    </row>
    <row r="54" spans="1:14" x14ac:dyDescent="0.2">
      <c r="A54" t="s">
        <v>10</v>
      </c>
      <c r="B54">
        <v>26</v>
      </c>
      <c r="C54">
        <v>36</v>
      </c>
      <c r="D54">
        <v>38</v>
      </c>
      <c r="E54">
        <v>40</v>
      </c>
      <c r="F54">
        <v>40</v>
      </c>
      <c r="G54">
        <v>53</v>
      </c>
      <c r="H54">
        <v>61</v>
      </c>
      <c r="I54">
        <v>63</v>
      </c>
      <c r="J54">
        <v>67</v>
      </c>
      <c r="K54">
        <v>73</v>
      </c>
      <c r="L54">
        <v>77</v>
      </c>
      <c r="M54">
        <v>78</v>
      </c>
      <c r="N54" s="5">
        <f t="shared" si="4"/>
        <v>78</v>
      </c>
    </row>
    <row r="55" spans="1:14" x14ac:dyDescent="0.2">
      <c r="A55" t="s">
        <v>11</v>
      </c>
      <c r="B55">
        <v>0</v>
      </c>
      <c r="C55">
        <v>2</v>
      </c>
      <c r="D55">
        <v>2</v>
      </c>
      <c r="E55">
        <v>3</v>
      </c>
      <c r="F55">
        <v>3</v>
      </c>
      <c r="G55">
        <v>3</v>
      </c>
      <c r="H55">
        <v>3</v>
      </c>
      <c r="I55">
        <v>3</v>
      </c>
      <c r="J55">
        <v>3</v>
      </c>
      <c r="K55">
        <v>3</v>
      </c>
      <c r="L55">
        <v>3</v>
      </c>
      <c r="M55">
        <v>3</v>
      </c>
      <c r="N55" s="5">
        <f t="shared" si="4"/>
        <v>3</v>
      </c>
    </row>
    <row r="56" spans="1:14" x14ac:dyDescent="0.2">
      <c r="A56" t="s">
        <v>12</v>
      </c>
      <c r="B56">
        <v>29</v>
      </c>
      <c r="C56">
        <v>32</v>
      </c>
      <c r="D56">
        <v>33</v>
      </c>
      <c r="E56">
        <v>34</v>
      </c>
      <c r="F56">
        <v>38</v>
      </c>
      <c r="G56">
        <v>39</v>
      </c>
      <c r="H56">
        <v>54</v>
      </c>
      <c r="I56">
        <v>55</v>
      </c>
      <c r="J56">
        <v>58</v>
      </c>
      <c r="K56">
        <v>62</v>
      </c>
      <c r="L56">
        <v>64</v>
      </c>
      <c r="M56">
        <v>64</v>
      </c>
      <c r="N56" s="5">
        <f t="shared" si="4"/>
        <v>64</v>
      </c>
    </row>
    <row r="57" spans="1:14" x14ac:dyDescent="0.2">
      <c r="A57" t="s">
        <v>13</v>
      </c>
      <c r="B57">
        <v>6</v>
      </c>
      <c r="C57">
        <v>6</v>
      </c>
      <c r="D57">
        <v>8</v>
      </c>
      <c r="E57">
        <v>9</v>
      </c>
      <c r="F57">
        <v>10</v>
      </c>
      <c r="G57">
        <v>11</v>
      </c>
      <c r="H57">
        <v>11</v>
      </c>
      <c r="I57">
        <v>12</v>
      </c>
      <c r="J57">
        <v>12</v>
      </c>
      <c r="K57">
        <v>13</v>
      </c>
      <c r="L57">
        <v>14</v>
      </c>
      <c r="M57">
        <v>14</v>
      </c>
      <c r="N57" s="5">
        <f t="shared" si="4"/>
        <v>14</v>
      </c>
    </row>
    <row r="58" spans="1:14" x14ac:dyDescent="0.2">
      <c r="A58" t="s">
        <v>14</v>
      </c>
      <c r="B58">
        <v>1</v>
      </c>
      <c r="C58">
        <v>1</v>
      </c>
      <c r="D58">
        <v>1</v>
      </c>
      <c r="E58">
        <v>1</v>
      </c>
      <c r="F58">
        <v>1</v>
      </c>
      <c r="G58">
        <v>10</v>
      </c>
      <c r="H58">
        <v>10</v>
      </c>
      <c r="I58">
        <v>10</v>
      </c>
      <c r="J58">
        <v>10</v>
      </c>
      <c r="K58">
        <v>10</v>
      </c>
      <c r="L58">
        <v>10</v>
      </c>
      <c r="M58">
        <v>10</v>
      </c>
      <c r="N58" s="5">
        <f t="shared" si="4"/>
        <v>10</v>
      </c>
    </row>
    <row r="59" spans="1:14" x14ac:dyDescent="0.2">
      <c r="A59" t="s">
        <v>15</v>
      </c>
      <c r="B59">
        <v>4</v>
      </c>
      <c r="C59">
        <v>6</v>
      </c>
      <c r="D59">
        <v>6</v>
      </c>
      <c r="E59">
        <v>6</v>
      </c>
      <c r="F59">
        <v>6</v>
      </c>
      <c r="G59">
        <v>6</v>
      </c>
      <c r="H59">
        <v>6</v>
      </c>
      <c r="I59">
        <v>6</v>
      </c>
      <c r="J59">
        <v>8</v>
      </c>
      <c r="K59">
        <v>8</v>
      </c>
      <c r="L59">
        <v>9</v>
      </c>
      <c r="M59">
        <v>9</v>
      </c>
      <c r="N59" s="5">
        <f t="shared" si="4"/>
        <v>9</v>
      </c>
    </row>
    <row r="60" spans="1:14" x14ac:dyDescent="0.2">
      <c r="A60" t="s">
        <v>16</v>
      </c>
      <c r="B60">
        <v>7</v>
      </c>
      <c r="C60">
        <v>9</v>
      </c>
      <c r="D60">
        <v>9</v>
      </c>
      <c r="E60">
        <v>10</v>
      </c>
      <c r="F60">
        <v>12</v>
      </c>
      <c r="G60">
        <v>14</v>
      </c>
      <c r="H60">
        <v>17</v>
      </c>
      <c r="I60">
        <v>17</v>
      </c>
      <c r="J60">
        <v>18</v>
      </c>
      <c r="K60">
        <v>21</v>
      </c>
      <c r="L60">
        <v>24</v>
      </c>
      <c r="M60">
        <v>25</v>
      </c>
      <c r="N60" s="5">
        <f t="shared" si="4"/>
        <v>25</v>
      </c>
    </row>
    <row r="61" spans="1:14" x14ac:dyDescent="0.2">
      <c r="A61" t="s">
        <v>17</v>
      </c>
      <c r="B61">
        <v>15</v>
      </c>
      <c r="C61">
        <v>16</v>
      </c>
      <c r="D61">
        <v>16</v>
      </c>
      <c r="E61">
        <v>19</v>
      </c>
      <c r="F61">
        <v>20</v>
      </c>
      <c r="G61">
        <v>22</v>
      </c>
      <c r="H61">
        <v>24</v>
      </c>
      <c r="I61">
        <v>26</v>
      </c>
      <c r="J61">
        <v>27</v>
      </c>
      <c r="K61">
        <v>30</v>
      </c>
      <c r="L61">
        <v>31</v>
      </c>
      <c r="M61">
        <v>32</v>
      </c>
      <c r="N61" s="5">
        <f t="shared" si="4"/>
        <v>32</v>
      </c>
    </row>
    <row r="62" spans="1:14" x14ac:dyDescent="0.2">
      <c r="A62" t="s">
        <v>18</v>
      </c>
      <c r="B62">
        <v>1</v>
      </c>
      <c r="C62">
        <v>2</v>
      </c>
      <c r="D62">
        <v>2</v>
      </c>
      <c r="E62">
        <v>2</v>
      </c>
      <c r="F62">
        <v>2</v>
      </c>
      <c r="G62">
        <v>2</v>
      </c>
      <c r="H62">
        <v>2</v>
      </c>
      <c r="I62">
        <v>2</v>
      </c>
      <c r="J62">
        <v>2</v>
      </c>
      <c r="K62">
        <v>4</v>
      </c>
      <c r="L62">
        <v>4</v>
      </c>
      <c r="M62">
        <v>4</v>
      </c>
      <c r="N62" s="5">
        <f t="shared" si="4"/>
        <v>4</v>
      </c>
    </row>
    <row r="63" spans="1:14" x14ac:dyDescent="0.2">
      <c r="A63" t="s">
        <v>19</v>
      </c>
      <c r="B63">
        <f>SUM(B48:B62)</f>
        <v>929</v>
      </c>
      <c r="C63">
        <f t="shared" ref="C63:M63" si="5">SUM(C48:C62)</f>
        <v>1179</v>
      </c>
      <c r="D63">
        <f t="shared" si="5"/>
        <v>1383</v>
      </c>
      <c r="E63">
        <f t="shared" si="5"/>
        <v>1469</v>
      </c>
      <c r="F63">
        <f t="shared" si="5"/>
        <v>1573</v>
      </c>
      <c r="G63">
        <f t="shared" si="5"/>
        <v>1748</v>
      </c>
      <c r="H63">
        <f t="shared" si="5"/>
        <v>1885</v>
      </c>
      <c r="I63">
        <f t="shared" si="5"/>
        <v>1996</v>
      </c>
      <c r="J63">
        <f t="shared" si="5"/>
        <v>2054</v>
      </c>
      <c r="K63">
        <f t="shared" si="5"/>
        <v>2169</v>
      </c>
      <c r="L63">
        <f t="shared" si="5"/>
        <v>2257</v>
      </c>
      <c r="M63">
        <f t="shared" si="5"/>
        <v>2333</v>
      </c>
      <c r="N63" s="5">
        <f t="shared" si="4"/>
        <v>2333</v>
      </c>
    </row>
    <row r="65" spans="1:14" x14ac:dyDescent="0.2">
      <c r="A65" s="1"/>
    </row>
    <row r="66" spans="1:14" x14ac:dyDescent="0.2">
      <c r="A66" s="1" t="s">
        <v>60</v>
      </c>
    </row>
    <row r="67" spans="1:14" x14ac:dyDescent="0.2">
      <c r="A67" s="1" t="s">
        <v>0</v>
      </c>
      <c r="B67" s="3" t="s">
        <v>1</v>
      </c>
      <c r="C67" s="3" t="s">
        <v>2</v>
      </c>
      <c r="D67" s="3" t="s">
        <v>3</v>
      </c>
      <c r="E67" s="8">
        <v>44166</v>
      </c>
      <c r="F67" s="8">
        <v>44197</v>
      </c>
      <c r="G67" s="8">
        <v>44228</v>
      </c>
      <c r="H67" s="8">
        <v>44256</v>
      </c>
      <c r="I67" s="8">
        <v>44287</v>
      </c>
      <c r="J67" s="8">
        <v>44317</v>
      </c>
      <c r="K67" s="8">
        <v>44348</v>
      </c>
      <c r="L67" s="8">
        <v>44378</v>
      </c>
      <c r="M67" s="8">
        <v>44409</v>
      </c>
      <c r="N67" s="3" t="s">
        <v>19</v>
      </c>
    </row>
    <row r="68" spans="1:14" x14ac:dyDescent="0.2">
      <c r="A68" t="s">
        <v>4</v>
      </c>
      <c r="B68" s="5">
        <v>474</v>
      </c>
      <c r="C68" s="5">
        <v>579</v>
      </c>
      <c r="D68" s="5">
        <v>634</v>
      </c>
      <c r="E68" s="5">
        <v>668</v>
      </c>
      <c r="F68" s="5">
        <v>720</v>
      </c>
      <c r="G68" s="5">
        <v>754</v>
      </c>
      <c r="H68" s="5">
        <v>783</v>
      </c>
      <c r="I68" s="5">
        <v>833</v>
      </c>
      <c r="J68" s="5">
        <v>913</v>
      </c>
      <c r="K68" s="5">
        <v>968</v>
      </c>
      <c r="L68" s="5">
        <v>1001</v>
      </c>
      <c r="M68" s="5">
        <v>1024</v>
      </c>
      <c r="N68" s="5">
        <f>M68</f>
        <v>1024</v>
      </c>
    </row>
    <row r="69" spans="1:14" x14ac:dyDescent="0.2">
      <c r="A69" t="s">
        <v>5</v>
      </c>
      <c r="B69" s="5">
        <v>37</v>
      </c>
      <c r="C69" s="5">
        <v>43</v>
      </c>
      <c r="D69" s="5">
        <v>45</v>
      </c>
      <c r="E69" s="5">
        <v>47</v>
      </c>
      <c r="F69" s="5">
        <v>50</v>
      </c>
      <c r="G69" s="5">
        <v>53</v>
      </c>
      <c r="H69" s="5">
        <v>53</v>
      </c>
      <c r="I69" s="5">
        <v>53</v>
      </c>
      <c r="J69" s="5">
        <v>55</v>
      </c>
      <c r="K69" s="5">
        <v>57</v>
      </c>
      <c r="L69" s="5">
        <v>59</v>
      </c>
      <c r="M69" s="5">
        <v>60</v>
      </c>
      <c r="N69" s="5">
        <f t="shared" ref="N69:N83" si="6">M69</f>
        <v>60</v>
      </c>
    </row>
    <row r="70" spans="1:14" x14ac:dyDescent="0.2">
      <c r="A70" t="s">
        <v>6</v>
      </c>
      <c r="B70" s="5">
        <v>43</v>
      </c>
      <c r="C70" s="5">
        <v>55</v>
      </c>
      <c r="D70" s="5">
        <v>61</v>
      </c>
      <c r="E70" s="5">
        <v>67</v>
      </c>
      <c r="F70" s="5">
        <v>71</v>
      </c>
      <c r="G70" s="5">
        <v>74</v>
      </c>
      <c r="H70" s="5">
        <v>78</v>
      </c>
      <c r="I70" s="5">
        <v>78</v>
      </c>
      <c r="J70" s="5">
        <v>79</v>
      </c>
      <c r="K70" s="5">
        <v>88</v>
      </c>
      <c r="L70" s="5">
        <v>90</v>
      </c>
      <c r="M70" s="5">
        <v>97</v>
      </c>
      <c r="N70" s="5">
        <f t="shared" si="6"/>
        <v>97</v>
      </c>
    </row>
    <row r="71" spans="1:14" x14ac:dyDescent="0.2">
      <c r="A71" t="s">
        <v>7</v>
      </c>
      <c r="B71" s="5">
        <v>14</v>
      </c>
      <c r="C71" s="5">
        <v>15</v>
      </c>
      <c r="D71" s="5">
        <v>16</v>
      </c>
      <c r="E71" s="5">
        <v>18</v>
      </c>
      <c r="F71" s="5">
        <v>21</v>
      </c>
      <c r="G71" s="5">
        <v>21</v>
      </c>
      <c r="H71" s="5">
        <v>22</v>
      </c>
      <c r="I71" s="5">
        <v>24</v>
      </c>
      <c r="J71" s="5">
        <v>24</v>
      </c>
      <c r="K71" s="5">
        <v>25</v>
      </c>
      <c r="L71" s="5">
        <v>29</v>
      </c>
      <c r="M71" s="5">
        <v>29</v>
      </c>
      <c r="N71" s="5">
        <f t="shared" si="6"/>
        <v>29</v>
      </c>
    </row>
    <row r="72" spans="1:14" x14ac:dyDescent="0.2">
      <c r="A72" t="s">
        <v>8</v>
      </c>
      <c r="B72" s="5">
        <v>3</v>
      </c>
      <c r="C72" s="5">
        <v>3</v>
      </c>
      <c r="D72" s="5">
        <v>3</v>
      </c>
      <c r="E72" s="5">
        <v>3</v>
      </c>
      <c r="F72" s="5">
        <v>3</v>
      </c>
      <c r="G72" s="5">
        <v>3</v>
      </c>
      <c r="H72" s="5">
        <v>3</v>
      </c>
      <c r="I72" s="5">
        <v>3</v>
      </c>
      <c r="J72" s="5">
        <v>3</v>
      </c>
      <c r="K72" s="5">
        <v>3</v>
      </c>
      <c r="L72" s="5">
        <v>3</v>
      </c>
      <c r="M72" s="5">
        <v>4</v>
      </c>
      <c r="N72" s="5">
        <f t="shared" si="6"/>
        <v>4</v>
      </c>
    </row>
    <row r="73" spans="1:14" x14ac:dyDescent="0.2">
      <c r="A73" t="s">
        <v>9</v>
      </c>
      <c r="B73" s="5">
        <v>8</v>
      </c>
      <c r="C73" s="5">
        <v>11</v>
      </c>
      <c r="D73" s="5">
        <v>15</v>
      </c>
      <c r="E73" s="5">
        <v>15</v>
      </c>
      <c r="F73" s="5">
        <v>17</v>
      </c>
      <c r="G73" s="5">
        <v>19</v>
      </c>
      <c r="H73" s="5">
        <v>20</v>
      </c>
      <c r="I73" s="5">
        <v>20</v>
      </c>
      <c r="J73" s="5">
        <v>20</v>
      </c>
      <c r="K73" s="5">
        <v>21</v>
      </c>
      <c r="L73" s="5">
        <v>21</v>
      </c>
      <c r="M73" s="5">
        <v>23</v>
      </c>
      <c r="N73" s="5">
        <f t="shared" si="6"/>
        <v>23</v>
      </c>
    </row>
    <row r="74" spans="1:14" x14ac:dyDescent="0.2">
      <c r="A74" t="s">
        <v>10</v>
      </c>
      <c r="B74" s="5">
        <v>21</v>
      </c>
      <c r="C74" s="5">
        <v>25</v>
      </c>
      <c r="D74" s="5">
        <v>28</v>
      </c>
      <c r="E74" s="5">
        <v>29</v>
      </c>
      <c r="F74" s="5">
        <v>30</v>
      </c>
      <c r="G74" s="5">
        <v>31</v>
      </c>
      <c r="H74" s="5">
        <v>31</v>
      </c>
      <c r="I74" s="5">
        <v>33</v>
      </c>
      <c r="J74" s="5">
        <v>33</v>
      </c>
      <c r="K74" s="5">
        <v>37</v>
      </c>
      <c r="L74" s="5">
        <v>39</v>
      </c>
      <c r="M74" s="5">
        <v>39</v>
      </c>
      <c r="N74" s="5">
        <f t="shared" si="6"/>
        <v>39</v>
      </c>
    </row>
    <row r="75" spans="1:14" x14ac:dyDescent="0.2">
      <c r="A75" t="s">
        <v>11</v>
      </c>
      <c r="B75" s="5">
        <v>0</v>
      </c>
      <c r="C75" s="5">
        <v>1</v>
      </c>
      <c r="D75" s="5">
        <v>1</v>
      </c>
      <c r="E75" s="5">
        <v>2</v>
      </c>
      <c r="F75" s="5">
        <v>2</v>
      </c>
      <c r="G75" s="5">
        <v>2</v>
      </c>
      <c r="H75" s="5">
        <v>2</v>
      </c>
      <c r="I75" s="5">
        <v>2</v>
      </c>
      <c r="J75" s="5">
        <v>2</v>
      </c>
      <c r="K75" s="5">
        <v>2</v>
      </c>
      <c r="L75" s="5">
        <v>2</v>
      </c>
      <c r="M75" s="5">
        <v>2</v>
      </c>
      <c r="N75" s="5">
        <f t="shared" si="6"/>
        <v>2</v>
      </c>
    </row>
    <row r="76" spans="1:14" x14ac:dyDescent="0.2">
      <c r="A76" t="s">
        <v>12</v>
      </c>
      <c r="B76" s="5">
        <v>29</v>
      </c>
      <c r="C76" s="5">
        <v>35</v>
      </c>
      <c r="D76" s="5">
        <v>36</v>
      </c>
      <c r="E76" s="5">
        <v>38</v>
      </c>
      <c r="F76" s="5">
        <v>39</v>
      </c>
      <c r="G76" s="5">
        <v>42</v>
      </c>
      <c r="H76" s="5">
        <v>47</v>
      </c>
      <c r="I76" s="5">
        <v>48</v>
      </c>
      <c r="J76" s="5">
        <v>50</v>
      </c>
      <c r="K76" s="5">
        <v>59</v>
      </c>
      <c r="L76" s="5">
        <v>65</v>
      </c>
      <c r="M76" s="5">
        <v>66</v>
      </c>
      <c r="N76" s="5">
        <f t="shared" si="6"/>
        <v>66</v>
      </c>
    </row>
    <row r="77" spans="1:14" x14ac:dyDescent="0.2">
      <c r="A77" t="s">
        <v>13</v>
      </c>
      <c r="B77" s="5">
        <v>8</v>
      </c>
      <c r="C77" s="5">
        <v>8</v>
      </c>
      <c r="D77" s="5">
        <v>10</v>
      </c>
      <c r="E77" s="5">
        <v>10</v>
      </c>
      <c r="F77" s="5">
        <v>10</v>
      </c>
      <c r="G77" s="5">
        <v>10</v>
      </c>
      <c r="H77" s="5">
        <v>10</v>
      </c>
      <c r="I77" s="5">
        <v>11</v>
      </c>
      <c r="J77" s="5">
        <v>12</v>
      </c>
      <c r="K77" s="5">
        <v>14</v>
      </c>
      <c r="L77" s="5">
        <v>16</v>
      </c>
      <c r="M77" s="5">
        <v>16</v>
      </c>
      <c r="N77" s="5">
        <f t="shared" si="6"/>
        <v>16</v>
      </c>
    </row>
    <row r="78" spans="1:14" x14ac:dyDescent="0.2">
      <c r="A78" t="s">
        <v>14</v>
      </c>
      <c r="B78" s="5">
        <v>1</v>
      </c>
      <c r="C78" s="5">
        <v>1</v>
      </c>
      <c r="D78" s="5">
        <v>2</v>
      </c>
      <c r="E78" s="5">
        <v>2</v>
      </c>
      <c r="F78" s="5">
        <v>2</v>
      </c>
      <c r="G78" s="5">
        <v>2</v>
      </c>
      <c r="H78" s="5">
        <v>2</v>
      </c>
      <c r="I78" s="5">
        <v>2</v>
      </c>
      <c r="J78" s="5">
        <v>2</v>
      </c>
      <c r="K78" s="5">
        <v>2</v>
      </c>
      <c r="L78" s="5">
        <v>2</v>
      </c>
      <c r="M78" s="5">
        <v>2</v>
      </c>
      <c r="N78" s="5">
        <f t="shared" si="6"/>
        <v>2</v>
      </c>
    </row>
    <row r="79" spans="1:14" x14ac:dyDescent="0.2">
      <c r="A79" t="s">
        <v>15</v>
      </c>
      <c r="B79" s="5">
        <v>8</v>
      </c>
      <c r="C79" s="5">
        <v>8</v>
      </c>
      <c r="D79" s="5">
        <v>8</v>
      </c>
      <c r="E79" s="5">
        <v>10</v>
      </c>
      <c r="F79" s="5">
        <v>10</v>
      </c>
      <c r="G79" s="5">
        <v>10</v>
      </c>
      <c r="H79" s="5">
        <v>10</v>
      </c>
      <c r="I79" s="5">
        <v>11</v>
      </c>
      <c r="J79" s="5">
        <v>12</v>
      </c>
      <c r="K79" s="5">
        <v>12</v>
      </c>
      <c r="L79" s="5">
        <v>13</v>
      </c>
      <c r="M79" s="5">
        <v>13</v>
      </c>
      <c r="N79" s="5">
        <f t="shared" si="6"/>
        <v>13</v>
      </c>
    </row>
    <row r="80" spans="1:14" x14ac:dyDescent="0.2">
      <c r="A80" t="s">
        <v>16</v>
      </c>
      <c r="B80" s="5">
        <v>9</v>
      </c>
      <c r="C80" s="5">
        <v>10</v>
      </c>
      <c r="D80" s="5">
        <v>11</v>
      </c>
      <c r="E80" s="5">
        <v>12</v>
      </c>
      <c r="F80" s="5">
        <v>13</v>
      </c>
      <c r="G80" s="5">
        <v>14</v>
      </c>
      <c r="H80" s="5">
        <v>15</v>
      </c>
      <c r="I80" s="5">
        <v>15</v>
      </c>
      <c r="J80" s="5">
        <v>17</v>
      </c>
      <c r="K80" s="5">
        <v>19</v>
      </c>
      <c r="L80" s="5">
        <v>23</v>
      </c>
      <c r="M80" s="5">
        <v>24</v>
      </c>
      <c r="N80" s="5">
        <f t="shared" si="6"/>
        <v>24</v>
      </c>
    </row>
    <row r="81" spans="1:14" x14ac:dyDescent="0.2">
      <c r="A81" t="s">
        <v>17</v>
      </c>
      <c r="B81" s="5">
        <v>14</v>
      </c>
      <c r="C81" s="5">
        <v>17</v>
      </c>
      <c r="D81" s="5">
        <v>19</v>
      </c>
      <c r="E81" s="5">
        <v>21</v>
      </c>
      <c r="F81" s="5">
        <v>23</v>
      </c>
      <c r="G81" s="5">
        <v>23</v>
      </c>
      <c r="H81" s="5">
        <v>26</v>
      </c>
      <c r="I81" s="5">
        <v>29</v>
      </c>
      <c r="J81" s="5">
        <v>33</v>
      </c>
      <c r="K81" s="5">
        <v>37</v>
      </c>
      <c r="L81" s="5">
        <v>38</v>
      </c>
      <c r="M81" s="5">
        <v>40</v>
      </c>
      <c r="N81" s="5">
        <f t="shared" si="6"/>
        <v>40</v>
      </c>
    </row>
    <row r="82" spans="1:14" x14ac:dyDescent="0.2">
      <c r="A82" t="s">
        <v>18</v>
      </c>
      <c r="B82" s="5">
        <v>0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f t="shared" si="6"/>
        <v>0</v>
      </c>
    </row>
    <row r="83" spans="1:14" x14ac:dyDescent="0.2">
      <c r="A83" t="s">
        <v>19</v>
      </c>
      <c r="B83" s="5">
        <f>SUM(B68:B82)</f>
        <v>669</v>
      </c>
      <c r="C83" s="5">
        <f t="shared" ref="C83:M83" si="7">SUM(C68:C82)</f>
        <v>811</v>
      </c>
      <c r="D83" s="5">
        <f t="shared" si="7"/>
        <v>889</v>
      </c>
      <c r="E83" s="5">
        <f t="shared" si="7"/>
        <v>942</v>
      </c>
      <c r="F83" s="5">
        <f t="shared" si="7"/>
        <v>1011</v>
      </c>
      <c r="G83" s="5">
        <f t="shared" si="7"/>
        <v>1058</v>
      </c>
      <c r="H83" s="5">
        <f t="shared" si="7"/>
        <v>1102</v>
      </c>
      <c r="I83" s="5">
        <f t="shared" si="7"/>
        <v>1162</v>
      </c>
      <c r="J83" s="5">
        <f t="shared" si="7"/>
        <v>1255</v>
      </c>
      <c r="K83" s="5">
        <f t="shared" si="7"/>
        <v>1344</v>
      </c>
      <c r="L83" s="5">
        <f t="shared" si="7"/>
        <v>1401</v>
      </c>
      <c r="M83" s="5">
        <f t="shared" si="7"/>
        <v>1439</v>
      </c>
      <c r="N83" s="5">
        <f t="shared" si="6"/>
        <v>1439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87"/>
  <sheetViews>
    <sheetView zoomScaleNormal="100" workbookViewId="0">
      <selection activeCell="A41" sqref="A41"/>
    </sheetView>
  </sheetViews>
  <sheetFormatPr baseColWidth="10" defaultColWidth="8.7109375" defaultRowHeight="17" x14ac:dyDescent="0.2"/>
  <cols>
    <col min="1" max="1" width="15.7109375" customWidth="1"/>
    <col min="2" max="14" width="10.7109375" customWidth="1"/>
  </cols>
  <sheetData>
    <row r="1" spans="1:25" x14ac:dyDescent="0.2">
      <c r="A1" s="1" t="s">
        <v>62</v>
      </c>
    </row>
    <row r="2" spans="1:25" x14ac:dyDescent="0.2">
      <c r="A2" s="1" t="s">
        <v>0</v>
      </c>
      <c r="B2" s="3" t="s">
        <v>110</v>
      </c>
      <c r="C2" s="3" t="s">
        <v>111</v>
      </c>
      <c r="D2" s="3" t="s">
        <v>109</v>
      </c>
      <c r="E2" s="28" t="s">
        <v>128</v>
      </c>
      <c r="F2" s="28" t="s">
        <v>129</v>
      </c>
      <c r="G2" s="28" t="s">
        <v>135</v>
      </c>
      <c r="H2" s="28" t="s">
        <v>138</v>
      </c>
      <c r="I2" s="28" t="s">
        <v>145</v>
      </c>
      <c r="J2" s="28" t="s">
        <v>149</v>
      </c>
      <c r="K2" s="28" t="s">
        <v>164</v>
      </c>
      <c r="L2" s="28" t="s">
        <v>178</v>
      </c>
      <c r="M2" s="28" t="s">
        <v>213</v>
      </c>
      <c r="N2" s="3" t="s">
        <v>41</v>
      </c>
      <c r="O2" s="3"/>
      <c r="P2" s="8"/>
      <c r="Q2" s="8"/>
      <c r="R2" s="8"/>
      <c r="S2" s="8"/>
      <c r="T2" s="8"/>
      <c r="U2" s="8"/>
      <c r="V2" s="8"/>
      <c r="W2" s="8"/>
      <c r="X2" s="8"/>
      <c r="Y2" s="3"/>
    </row>
    <row r="3" spans="1:25" x14ac:dyDescent="0.2">
      <c r="A3" t="s">
        <v>4</v>
      </c>
      <c r="B3" s="2">
        <v>1752835.706400001</v>
      </c>
      <c r="C3" s="2">
        <v>1703188.8330000001</v>
      </c>
      <c r="D3" s="2">
        <v>1661568.6527999991</v>
      </c>
      <c r="E3" s="2">
        <v>2650442.7925999998</v>
      </c>
      <c r="F3" s="2">
        <v>2661497.3346000011</v>
      </c>
      <c r="G3" s="2">
        <v>3158539.9235000019</v>
      </c>
      <c r="H3" s="2">
        <v>2939677.4284000001</v>
      </c>
      <c r="I3" s="2">
        <v>3843138.0345999999</v>
      </c>
      <c r="J3" s="2">
        <v>3854031.9258999992</v>
      </c>
      <c r="K3" s="2">
        <v>3614976.1741999988</v>
      </c>
      <c r="L3" s="2">
        <v>3944700.571800001</v>
      </c>
      <c r="M3" s="2">
        <v>3286008.0444999961</v>
      </c>
      <c r="N3" s="2">
        <f>SUM(B3:M3)</f>
        <v>35070605.422299996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x14ac:dyDescent="0.2">
      <c r="A4" t="s">
        <v>5</v>
      </c>
      <c r="B4" s="2">
        <v>86731.142000000007</v>
      </c>
      <c r="C4" s="2">
        <v>69176.683000000005</v>
      </c>
      <c r="D4" s="2">
        <v>42189.072999999997</v>
      </c>
      <c r="E4" s="2">
        <v>31250.278999999999</v>
      </c>
      <c r="F4" s="2">
        <v>26475.600999999999</v>
      </c>
      <c r="G4" s="2">
        <v>20025.043000000001</v>
      </c>
      <c r="H4" s="2">
        <v>31991.502499999999</v>
      </c>
      <c r="I4" s="2">
        <v>52804.569499999991</v>
      </c>
      <c r="J4" s="2">
        <v>31883.23349999998</v>
      </c>
      <c r="K4" s="2">
        <v>18745.8135</v>
      </c>
      <c r="L4" s="2">
        <v>20936.942500000001</v>
      </c>
      <c r="M4" s="2">
        <v>29803.402000000009</v>
      </c>
      <c r="N4" s="2">
        <f t="shared" ref="N4:N17" si="0">SUM(B4:M4)</f>
        <v>462013.28449999995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">
      <c r="A5" t="s">
        <v>6</v>
      </c>
      <c r="B5" s="2">
        <v>95551.540000000023</v>
      </c>
      <c r="C5" s="2">
        <v>52106.180000000008</v>
      </c>
      <c r="D5" s="2">
        <v>119687.247</v>
      </c>
      <c r="E5" s="2">
        <v>96123.335999999981</v>
      </c>
      <c r="F5" s="2">
        <v>143239.31400000001</v>
      </c>
      <c r="G5" s="2">
        <v>146465.64749999999</v>
      </c>
      <c r="H5" s="2">
        <v>174023.02750000011</v>
      </c>
      <c r="I5" s="2">
        <v>205062.068</v>
      </c>
      <c r="J5" s="2">
        <v>176067.29250000001</v>
      </c>
      <c r="K5" s="2">
        <v>190754.3835</v>
      </c>
      <c r="L5" s="2">
        <v>97908.402999999977</v>
      </c>
      <c r="M5" s="2">
        <v>244582.927</v>
      </c>
      <c r="N5" s="2">
        <f t="shared" si="0"/>
        <v>1741571.3659999999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">
      <c r="A6" t="s">
        <v>7</v>
      </c>
      <c r="B6" s="2">
        <v>7951.0729999999994</v>
      </c>
      <c r="C6" s="2">
        <v>15037.058999999999</v>
      </c>
      <c r="D6" s="2">
        <v>14306.055</v>
      </c>
      <c r="E6" s="2">
        <v>15460.666999999999</v>
      </c>
      <c r="F6" s="2">
        <v>19604.175999999999</v>
      </c>
      <c r="G6" s="2">
        <v>11801.164000000001</v>
      </c>
      <c r="H6" s="2">
        <v>33219.014000000003</v>
      </c>
      <c r="I6" s="2">
        <v>41164.332000000002</v>
      </c>
      <c r="J6" s="2">
        <v>67696.312000000005</v>
      </c>
      <c r="K6" s="2">
        <v>60040.588000000003</v>
      </c>
      <c r="L6" s="2">
        <v>28878.397499999999</v>
      </c>
      <c r="M6" s="2">
        <v>33561.199000000001</v>
      </c>
      <c r="N6" s="2">
        <f t="shared" si="0"/>
        <v>348720.03650000005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t="s">
        <v>8</v>
      </c>
      <c r="B7" s="2">
        <v>3314.65</v>
      </c>
      <c r="C7" s="2">
        <v>10364.01</v>
      </c>
      <c r="D7" s="2">
        <v>8313.2100000000009</v>
      </c>
      <c r="E7" s="2">
        <v>326.0865</v>
      </c>
      <c r="F7" s="2">
        <v>1.0665</v>
      </c>
      <c r="G7" s="2">
        <v>0</v>
      </c>
      <c r="H7" s="2">
        <v>0</v>
      </c>
      <c r="I7" s="2">
        <v>0</v>
      </c>
      <c r="J7" s="2">
        <v>0</v>
      </c>
      <c r="K7" s="2">
        <v>7.7039999999999997</v>
      </c>
      <c r="L7" s="2">
        <v>292.2165</v>
      </c>
      <c r="M7" s="2">
        <v>456.05700000000002</v>
      </c>
      <c r="N7" s="2">
        <f t="shared" si="0"/>
        <v>23075.000500000006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">
      <c r="A8" t="s">
        <v>9</v>
      </c>
      <c r="B8" s="2">
        <v>10260.575999999999</v>
      </c>
      <c r="C8" s="2">
        <v>10880.698</v>
      </c>
      <c r="D8" s="2">
        <v>20768.483</v>
      </c>
      <c r="E8" s="2">
        <v>17910.702000000001</v>
      </c>
      <c r="F8" s="2">
        <v>33994.829999999987</v>
      </c>
      <c r="G8" s="2">
        <v>26875.954499999989</v>
      </c>
      <c r="H8" s="2">
        <v>41049.632499999992</v>
      </c>
      <c r="I8" s="2">
        <v>38403.713000000003</v>
      </c>
      <c r="J8" s="2">
        <v>22621.358500000009</v>
      </c>
      <c r="K8" s="2">
        <v>85181.96149999999</v>
      </c>
      <c r="L8" s="2">
        <v>41693.346499999992</v>
      </c>
      <c r="M8" s="2">
        <v>26825.816999999999</v>
      </c>
      <c r="N8" s="2">
        <f t="shared" si="0"/>
        <v>376467.07249999995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">
      <c r="A9" t="s">
        <v>10</v>
      </c>
      <c r="B9" s="2">
        <v>113889.9996</v>
      </c>
      <c r="C9" s="2">
        <v>166764.1066</v>
      </c>
      <c r="D9" s="2">
        <v>230371.8082</v>
      </c>
      <c r="E9" s="2">
        <v>295985.66480000009</v>
      </c>
      <c r="F9" s="2">
        <v>173657.6566000001</v>
      </c>
      <c r="G9" s="2">
        <v>103510.6308</v>
      </c>
      <c r="H9" s="2">
        <v>82233.715500000035</v>
      </c>
      <c r="I9" s="2">
        <v>558314.59110000008</v>
      </c>
      <c r="J9" s="2">
        <v>484063.11400000012</v>
      </c>
      <c r="K9" s="2">
        <v>24013.821400000001</v>
      </c>
      <c r="L9" s="2">
        <v>61146.030000000013</v>
      </c>
      <c r="M9" s="2">
        <v>30793.944500000001</v>
      </c>
      <c r="N9" s="2">
        <f t="shared" si="0"/>
        <v>2324745.0830999999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">
      <c r="A10" t="s">
        <v>11</v>
      </c>
      <c r="B10" s="2">
        <v>0</v>
      </c>
      <c r="C10" s="2">
        <v>0.55400000000000005</v>
      </c>
      <c r="D10" s="2">
        <v>73.245000000000005</v>
      </c>
      <c r="E10" s="2">
        <v>96.01</v>
      </c>
      <c r="F10" s="2">
        <v>109.05</v>
      </c>
      <c r="G10" s="2">
        <v>50.911999999999999</v>
      </c>
      <c r="H10" s="2">
        <v>4.6520000000000001</v>
      </c>
      <c r="I10" s="2">
        <v>210.756</v>
      </c>
      <c r="J10" s="2">
        <v>53.841999999999999</v>
      </c>
      <c r="K10" s="2">
        <v>0</v>
      </c>
      <c r="L10" s="2">
        <v>0</v>
      </c>
      <c r="M10" s="2">
        <v>0</v>
      </c>
      <c r="N10" s="2">
        <f t="shared" si="0"/>
        <v>599.02099999999996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">
      <c r="A11" t="s">
        <v>12</v>
      </c>
      <c r="B11" s="2">
        <v>67776.051000000007</v>
      </c>
      <c r="C11" s="2">
        <v>38939.72600000001</v>
      </c>
      <c r="D11" s="2">
        <v>77912.977000000028</v>
      </c>
      <c r="E11" s="2">
        <v>35513.248000000007</v>
      </c>
      <c r="F11" s="2">
        <v>25913.805499999999</v>
      </c>
      <c r="G11" s="2">
        <v>22619.471000000001</v>
      </c>
      <c r="H11" s="2">
        <v>28050.724000000009</v>
      </c>
      <c r="I11" s="2">
        <v>16703.772000000001</v>
      </c>
      <c r="J11" s="2">
        <v>30150.115000000009</v>
      </c>
      <c r="K11" s="2">
        <v>131169.08050000001</v>
      </c>
      <c r="L11" s="2">
        <v>49563.661500000002</v>
      </c>
      <c r="M11" s="2">
        <v>48430.713999999993</v>
      </c>
      <c r="N11" s="2">
        <f t="shared" si="0"/>
        <v>572743.34550000005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">
      <c r="A12" t="s">
        <v>13</v>
      </c>
      <c r="B12" s="2">
        <v>3693.2626</v>
      </c>
      <c r="C12" s="2">
        <v>14791.502200000001</v>
      </c>
      <c r="D12" s="2">
        <v>37397.7762</v>
      </c>
      <c r="E12" s="2">
        <v>15396.0319</v>
      </c>
      <c r="F12" s="2">
        <v>12088.247100000001</v>
      </c>
      <c r="G12" s="2">
        <v>11085.648800000001</v>
      </c>
      <c r="H12" s="2">
        <v>15727.900900000001</v>
      </c>
      <c r="I12" s="2">
        <v>43525.297300000013</v>
      </c>
      <c r="J12" s="2">
        <v>22436.51</v>
      </c>
      <c r="K12" s="2">
        <v>19972.5851</v>
      </c>
      <c r="L12" s="2">
        <v>20636.168000000001</v>
      </c>
      <c r="M12" s="2">
        <v>5443.9244999999992</v>
      </c>
      <c r="N12" s="2">
        <f t="shared" si="0"/>
        <v>222194.85460000002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">
      <c r="A13" t="s">
        <v>15</v>
      </c>
      <c r="B13" s="2">
        <v>27942.541000000001</v>
      </c>
      <c r="C13" s="2">
        <v>25506.663</v>
      </c>
      <c r="D13" s="2">
        <v>34614.629999999997</v>
      </c>
      <c r="E13" s="2">
        <v>14417.82</v>
      </c>
      <c r="F13" s="2">
        <v>60498.540500000003</v>
      </c>
      <c r="G13" s="2">
        <v>39483.463499999998</v>
      </c>
      <c r="H13" s="2">
        <v>58180.122000000003</v>
      </c>
      <c r="I13" s="2">
        <v>38195.0605</v>
      </c>
      <c r="J13" s="2">
        <v>37892.177000000003</v>
      </c>
      <c r="K13" s="2">
        <v>108117.57249999999</v>
      </c>
      <c r="L13" s="2">
        <v>37376.820500000002</v>
      </c>
      <c r="M13" s="2">
        <v>10198.065500000001</v>
      </c>
      <c r="N13" s="2">
        <f t="shared" si="0"/>
        <v>492423.47600000002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">
      <c r="A14" t="s">
        <v>16</v>
      </c>
      <c r="B14" s="2">
        <v>5665.415</v>
      </c>
      <c r="C14" s="2">
        <v>3269.6529999999998</v>
      </c>
      <c r="D14" s="2">
        <v>12299.99</v>
      </c>
      <c r="E14" s="2">
        <v>2128.2829999999999</v>
      </c>
      <c r="F14" s="2">
        <v>3303.3995</v>
      </c>
      <c r="G14" s="2">
        <v>6937.5184999999992</v>
      </c>
      <c r="H14" s="2">
        <v>7073.3135000000002</v>
      </c>
      <c r="I14" s="2">
        <v>11781.825000000001</v>
      </c>
      <c r="J14" s="2">
        <v>9314.9134999999987</v>
      </c>
      <c r="K14" s="2">
        <v>6606.4515000000001</v>
      </c>
      <c r="L14" s="2">
        <v>11375.746499999999</v>
      </c>
      <c r="M14" s="2">
        <v>3382.605</v>
      </c>
      <c r="N14" s="2">
        <f t="shared" si="0"/>
        <v>83139.113999999972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">
      <c r="A15" t="s">
        <v>17</v>
      </c>
      <c r="B15" s="2">
        <v>45412.09</v>
      </c>
      <c r="C15" s="2">
        <v>112126.90300000001</v>
      </c>
      <c r="D15" s="2">
        <v>77572.482000000004</v>
      </c>
      <c r="E15" s="2">
        <v>14654.319</v>
      </c>
      <c r="F15" s="2">
        <v>6538.4830000000002</v>
      </c>
      <c r="G15" s="2">
        <v>56187.816499999994</v>
      </c>
      <c r="H15" s="2">
        <v>120634.586</v>
      </c>
      <c r="I15" s="2">
        <v>110724.99649999999</v>
      </c>
      <c r="J15" s="2">
        <v>122867.9455</v>
      </c>
      <c r="K15" s="2">
        <v>123533.1145</v>
      </c>
      <c r="L15" s="2">
        <v>27877.59</v>
      </c>
      <c r="M15" s="2">
        <v>90947.886999999988</v>
      </c>
      <c r="N15" s="2">
        <f t="shared" si="0"/>
        <v>909078.21299999999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">
      <c r="A16" t="s">
        <v>18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f t="shared" si="0"/>
        <v>0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x14ac:dyDescent="0.2">
      <c r="A17" t="s">
        <v>19</v>
      </c>
      <c r="B17" s="2">
        <f t="shared" ref="B17:M17" si="1">SUM(B3:B16)</f>
        <v>2221024.0466000009</v>
      </c>
      <c r="C17" s="2">
        <f t="shared" si="1"/>
        <v>2222152.5707999999</v>
      </c>
      <c r="D17" s="2">
        <f t="shared" si="1"/>
        <v>2337075.6291999994</v>
      </c>
      <c r="E17" s="2">
        <f t="shared" si="1"/>
        <v>3189705.2397999996</v>
      </c>
      <c r="F17" s="2">
        <f t="shared" si="1"/>
        <v>3166921.5043000001</v>
      </c>
      <c r="G17" s="2">
        <f t="shared" si="1"/>
        <v>3603583.1936000017</v>
      </c>
      <c r="H17" s="2">
        <f t="shared" si="1"/>
        <v>3531865.6187999998</v>
      </c>
      <c r="I17" s="2">
        <f t="shared" si="1"/>
        <v>4960029.0154999997</v>
      </c>
      <c r="J17" s="2">
        <f t="shared" si="1"/>
        <v>4859078.7394000003</v>
      </c>
      <c r="K17" s="2">
        <f t="shared" si="1"/>
        <v>4383119.2501999997</v>
      </c>
      <c r="L17" s="2">
        <f t="shared" si="1"/>
        <v>4342385.8943000017</v>
      </c>
      <c r="M17" s="2">
        <f t="shared" si="1"/>
        <v>3810434.586999997</v>
      </c>
      <c r="N17" s="2">
        <f t="shared" si="0"/>
        <v>42627375.289499998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x14ac:dyDescent="0.2">
      <c r="B18" s="2"/>
      <c r="C18" s="2"/>
      <c r="D18" s="2"/>
      <c r="E18" s="27"/>
      <c r="F18" s="27"/>
      <c r="G18" s="27"/>
      <c r="H18" s="27"/>
      <c r="I18" s="27"/>
      <c r="J18" s="27"/>
      <c r="K18" s="27"/>
      <c r="L18" s="27"/>
      <c r="M18" s="27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20" spans="1:25" x14ac:dyDescent="0.2">
      <c r="A20" s="1"/>
      <c r="N20" s="2"/>
    </row>
    <row r="21" spans="1:25" x14ac:dyDescent="0.2">
      <c r="A21" s="1" t="s">
        <v>61</v>
      </c>
    </row>
    <row r="22" spans="1:25" x14ac:dyDescent="0.2">
      <c r="A22" s="1" t="s">
        <v>0</v>
      </c>
      <c r="B22" s="3" t="s">
        <v>110</v>
      </c>
      <c r="C22" s="3" t="s">
        <v>111</v>
      </c>
      <c r="D22" s="3" t="s">
        <v>109</v>
      </c>
      <c r="E22" s="28" t="s">
        <v>128</v>
      </c>
      <c r="F22" s="28" t="s">
        <v>131</v>
      </c>
      <c r="G22" s="28" t="s">
        <v>135</v>
      </c>
      <c r="H22" s="28" t="s">
        <v>138</v>
      </c>
      <c r="I22" s="28" t="s">
        <v>145</v>
      </c>
      <c r="J22" s="28" t="s">
        <v>149</v>
      </c>
      <c r="K22" s="28" t="s">
        <v>164</v>
      </c>
      <c r="L22" s="28" t="s">
        <v>178</v>
      </c>
      <c r="M22" s="28" t="s">
        <v>213</v>
      </c>
      <c r="N22" s="3" t="s">
        <v>42</v>
      </c>
      <c r="O22" s="3"/>
      <c r="P22" s="8"/>
      <c r="Q22" s="8"/>
      <c r="R22" s="8"/>
      <c r="S22" s="8"/>
      <c r="T22" s="8"/>
      <c r="U22" s="8"/>
      <c r="V22" s="8"/>
      <c r="W22" s="8"/>
      <c r="X22" s="8"/>
      <c r="Y22" s="3"/>
    </row>
    <row r="23" spans="1:25" x14ac:dyDescent="0.2">
      <c r="A23" t="s">
        <v>4</v>
      </c>
      <c r="B23" s="2">
        <v>2112</v>
      </c>
      <c r="C23" s="2">
        <v>1634</v>
      </c>
      <c r="D23" s="2">
        <v>1650</v>
      </c>
      <c r="E23" s="2">
        <v>1667</v>
      </c>
      <c r="F23" s="2">
        <v>1746</v>
      </c>
      <c r="G23" s="2">
        <v>1748</v>
      </c>
      <c r="H23" s="2">
        <v>1698</v>
      </c>
      <c r="I23" s="2">
        <v>1666</v>
      </c>
      <c r="J23" s="2">
        <v>1734</v>
      </c>
      <c r="K23" s="2">
        <v>1737</v>
      </c>
      <c r="L23" s="2">
        <v>1690</v>
      </c>
      <c r="M23">
        <v>1806</v>
      </c>
      <c r="N23" s="2">
        <f>MAX(B23:M23)</f>
        <v>2112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">
      <c r="A24" t="s">
        <v>5</v>
      </c>
      <c r="B24">
        <v>34</v>
      </c>
      <c r="C24" s="2">
        <v>29</v>
      </c>
      <c r="D24" s="2">
        <v>29</v>
      </c>
      <c r="E24" s="2">
        <v>29</v>
      </c>
      <c r="F24" s="2">
        <v>29</v>
      </c>
      <c r="G24" s="2">
        <v>29</v>
      </c>
      <c r="H24" s="2">
        <v>34</v>
      </c>
      <c r="I24" s="2">
        <v>34</v>
      </c>
      <c r="J24" s="2">
        <v>39</v>
      </c>
      <c r="K24" s="2">
        <v>39</v>
      </c>
      <c r="L24" s="2">
        <v>10</v>
      </c>
      <c r="M24">
        <v>10</v>
      </c>
      <c r="N24" s="2">
        <f t="shared" ref="N24:N37" si="2">MAX(B24:M24)</f>
        <v>39</v>
      </c>
      <c r="O24" s="2"/>
      <c r="P24" s="2"/>
      <c r="Q24" s="2"/>
      <c r="R24" s="2"/>
      <c r="S24" s="2"/>
      <c r="T24" s="2"/>
      <c r="U24" s="2"/>
      <c r="V24" s="2"/>
      <c r="W24" s="2"/>
      <c r="Y24" s="2"/>
    </row>
    <row r="25" spans="1:25" x14ac:dyDescent="0.2">
      <c r="A25" t="s">
        <v>6</v>
      </c>
      <c r="B25">
        <v>31</v>
      </c>
      <c r="C25" s="2">
        <v>21</v>
      </c>
      <c r="D25" s="2">
        <v>21</v>
      </c>
      <c r="E25">
        <v>21</v>
      </c>
      <c r="F25">
        <v>21</v>
      </c>
      <c r="G25">
        <v>21</v>
      </c>
      <c r="H25">
        <v>28</v>
      </c>
      <c r="I25" s="2">
        <v>32</v>
      </c>
      <c r="J25" s="2">
        <v>37</v>
      </c>
      <c r="K25" s="2">
        <v>42</v>
      </c>
      <c r="L25" s="2">
        <v>42</v>
      </c>
      <c r="M25">
        <v>42</v>
      </c>
      <c r="N25" s="2">
        <f t="shared" si="2"/>
        <v>42</v>
      </c>
      <c r="O25" s="2"/>
      <c r="P25" s="2"/>
      <c r="Q25" s="2"/>
      <c r="R25" s="2"/>
      <c r="S25" s="2"/>
      <c r="T25" s="2"/>
      <c r="U25" s="2"/>
      <c r="V25" s="2"/>
      <c r="W25" s="2"/>
      <c r="Y25" s="2"/>
    </row>
    <row r="26" spans="1:25" x14ac:dyDescent="0.2">
      <c r="A26" t="s">
        <v>7</v>
      </c>
      <c r="B26">
        <v>9</v>
      </c>
      <c r="C26" s="2">
        <v>7</v>
      </c>
      <c r="D26" s="2">
        <v>7</v>
      </c>
      <c r="E26">
        <v>7</v>
      </c>
      <c r="F26">
        <v>5</v>
      </c>
      <c r="G26">
        <v>5</v>
      </c>
      <c r="H26">
        <v>5</v>
      </c>
      <c r="I26" s="2">
        <v>7</v>
      </c>
      <c r="J26" s="2">
        <v>12</v>
      </c>
      <c r="K26" s="2">
        <v>12</v>
      </c>
      <c r="L26" s="2">
        <v>12</v>
      </c>
      <c r="M26">
        <v>12</v>
      </c>
      <c r="N26" s="2">
        <f t="shared" si="2"/>
        <v>12</v>
      </c>
      <c r="O26" s="2"/>
      <c r="P26" s="2"/>
      <c r="Q26" s="2"/>
      <c r="R26" s="2"/>
      <c r="S26" s="2"/>
      <c r="T26" s="2"/>
      <c r="U26" s="2"/>
      <c r="V26" s="2"/>
      <c r="W26" s="2"/>
      <c r="Y26" s="2"/>
    </row>
    <row r="27" spans="1:25" x14ac:dyDescent="0.2">
      <c r="A27" t="s">
        <v>8</v>
      </c>
      <c r="B27">
        <v>5</v>
      </c>
      <c r="C27" s="2">
        <v>5</v>
      </c>
      <c r="D27" s="2">
        <v>5</v>
      </c>
      <c r="E27">
        <v>5</v>
      </c>
      <c r="F27">
        <v>0</v>
      </c>
      <c r="G27">
        <v>0</v>
      </c>
      <c r="H27">
        <v>0</v>
      </c>
      <c r="I27" s="2">
        <v>0</v>
      </c>
      <c r="J27" s="2">
        <v>0</v>
      </c>
      <c r="K27" s="2">
        <v>0</v>
      </c>
      <c r="L27" s="2">
        <v>0</v>
      </c>
      <c r="M27">
        <v>0</v>
      </c>
      <c r="N27" s="2">
        <f t="shared" si="2"/>
        <v>5</v>
      </c>
      <c r="O27" s="2"/>
      <c r="P27" s="2"/>
      <c r="Q27" s="2"/>
      <c r="R27" s="2"/>
      <c r="S27" s="2"/>
      <c r="T27" s="2"/>
      <c r="U27" s="2"/>
      <c r="V27" s="2"/>
      <c r="W27" s="2"/>
      <c r="Y27" s="2"/>
    </row>
    <row r="28" spans="1:25" x14ac:dyDescent="0.2">
      <c r="A28" t="s">
        <v>9</v>
      </c>
      <c r="B28">
        <v>15</v>
      </c>
      <c r="C28" s="2">
        <v>10</v>
      </c>
      <c r="D28" s="2">
        <v>10</v>
      </c>
      <c r="E28">
        <v>10</v>
      </c>
      <c r="F28">
        <v>10</v>
      </c>
      <c r="G28">
        <v>10</v>
      </c>
      <c r="H28">
        <v>10</v>
      </c>
      <c r="I28" s="2">
        <v>10</v>
      </c>
      <c r="J28" s="2">
        <v>10</v>
      </c>
      <c r="K28" s="2">
        <v>10</v>
      </c>
      <c r="L28" s="2">
        <v>10</v>
      </c>
      <c r="M28">
        <v>10</v>
      </c>
      <c r="N28" s="2">
        <f t="shared" si="2"/>
        <v>15</v>
      </c>
      <c r="O28" s="2"/>
      <c r="P28" s="2"/>
      <c r="Q28" s="2"/>
      <c r="R28" s="2"/>
      <c r="S28" s="2"/>
      <c r="T28" s="2"/>
      <c r="U28" s="2"/>
      <c r="V28" s="2"/>
      <c r="W28" s="2"/>
      <c r="Y28" s="2"/>
    </row>
    <row r="29" spans="1:25" x14ac:dyDescent="0.2">
      <c r="A29" t="s">
        <v>10</v>
      </c>
      <c r="B29">
        <v>93</v>
      </c>
      <c r="C29" s="2">
        <v>83</v>
      </c>
      <c r="D29" s="2">
        <v>83</v>
      </c>
      <c r="E29">
        <v>83</v>
      </c>
      <c r="F29">
        <v>80</v>
      </c>
      <c r="G29">
        <v>80</v>
      </c>
      <c r="H29">
        <v>80</v>
      </c>
      <c r="I29" s="2">
        <v>80</v>
      </c>
      <c r="J29" s="2">
        <v>80</v>
      </c>
      <c r="K29" s="2">
        <v>80</v>
      </c>
      <c r="L29" s="2">
        <v>50</v>
      </c>
      <c r="M29">
        <v>50</v>
      </c>
      <c r="N29" s="2">
        <f t="shared" si="2"/>
        <v>93</v>
      </c>
      <c r="O29" s="2"/>
      <c r="P29" s="2"/>
      <c r="Q29" s="2"/>
      <c r="R29" s="2"/>
      <c r="S29" s="2"/>
      <c r="T29" s="2"/>
      <c r="U29" s="2"/>
      <c r="V29" s="2"/>
      <c r="W29" s="2"/>
      <c r="Y29" s="2"/>
    </row>
    <row r="30" spans="1:25" x14ac:dyDescent="0.2">
      <c r="A30" t="s">
        <v>11</v>
      </c>
      <c r="B30">
        <v>0</v>
      </c>
      <c r="C30" s="2">
        <v>0</v>
      </c>
      <c r="D30" s="2">
        <v>0</v>
      </c>
      <c r="E30">
        <v>0</v>
      </c>
      <c r="F30">
        <v>0</v>
      </c>
      <c r="G30">
        <v>0</v>
      </c>
      <c r="H30">
        <v>0</v>
      </c>
      <c r="I30" s="2">
        <v>0</v>
      </c>
      <c r="J30" s="2">
        <v>0</v>
      </c>
      <c r="K30" s="2">
        <v>0</v>
      </c>
      <c r="L30" s="2">
        <v>0</v>
      </c>
      <c r="M30">
        <v>0</v>
      </c>
      <c r="N30" s="2">
        <f t="shared" si="2"/>
        <v>0</v>
      </c>
      <c r="O30" s="2"/>
      <c r="P30" s="2"/>
      <c r="Q30" s="2"/>
      <c r="R30" s="2"/>
      <c r="S30" s="2"/>
      <c r="T30" s="2"/>
      <c r="U30" s="2"/>
      <c r="V30" s="2"/>
      <c r="W30" s="2"/>
      <c r="Y30" s="2"/>
    </row>
    <row r="31" spans="1:25" x14ac:dyDescent="0.2">
      <c r="A31" t="s">
        <v>12</v>
      </c>
      <c r="B31">
        <v>68</v>
      </c>
      <c r="C31" s="2">
        <v>63</v>
      </c>
      <c r="D31" s="2">
        <v>63</v>
      </c>
      <c r="E31">
        <v>63</v>
      </c>
      <c r="F31">
        <v>61</v>
      </c>
      <c r="G31">
        <v>61</v>
      </c>
      <c r="H31">
        <v>71</v>
      </c>
      <c r="I31" s="2">
        <v>67</v>
      </c>
      <c r="J31" s="2">
        <v>72</v>
      </c>
      <c r="K31" s="2">
        <v>72</v>
      </c>
      <c r="L31" s="2">
        <v>65</v>
      </c>
      <c r="M31">
        <v>70</v>
      </c>
      <c r="N31" s="2">
        <f t="shared" si="2"/>
        <v>72</v>
      </c>
      <c r="O31" s="2"/>
      <c r="P31" s="2"/>
      <c r="Q31" s="2"/>
      <c r="R31" s="2"/>
      <c r="S31" s="2"/>
      <c r="T31" s="2"/>
      <c r="U31" s="2"/>
      <c r="V31" s="2"/>
      <c r="W31" s="2"/>
      <c r="Y31" s="2"/>
    </row>
    <row r="32" spans="1:25" x14ac:dyDescent="0.2">
      <c r="A32" t="s">
        <v>13</v>
      </c>
      <c r="B32">
        <v>9</v>
      </c>
      <c r="C32" s="2">
        <v>9</v>
      </c>
      <c r="D32" s="2">
        <v>9</v>
      </c>
      <c r="E32">
        <v>9</v>
      </c>
      <c r="F32">
        <v>5</v>
      </c>
      <c r="G32">
        <v>5</v>
      </c>
      <c r="H32">
        <v>5</v>
      </c>
      <c r="I32" s="2">
        <v>5</v>
      </c>
      <c r="J32" s="2">
        <v>21</v>
      </c>
      <c r="K32" s="2">
        <v>31</v>
      </c>
      <c r="L32" s="2">
        <v>26</v>
      </c>
      <c r="M32">
        <v>26</v>
      </c>
      <c r="N32" s="2">
        <f t="shared" si="2"/>
        <v>31</v>
      </c>
      <c r="O32" s="2"/>
      <c r="P32" s="2"/>
      <c r="Q32" s="2"/>
      <c r="R32" s="2"/>
      <c r="S32" s="2"/>
      <c r="T32" s="2"/>
      <c r="U32" s="2"/>
      <c r="V32" s="2"/>
      <c r="W32" s="2"/>
      <c r="Y32" s="2"/>
    </row>
    <row r="33" spans="1:25" x14ac:dyDescent="0.2">
      <c r="A33" t="s">
        <v>15</v>
      </c>
      <c r="B33">
        <v>2</v>
      </c>
      <c r="C33" s="2">
        <v>0</v>
      </c>
      <c r="D33" s="2">
        <v>0</v>
      </c>
      <c r="E33">
        <v>0</v>
      </c>
      <c r="F33">
        <v>0</v>
      </c>
      <c r="G33">
        <v>0</v>
      </c>
      <c r="H33">
        <v>0</v>
      </c>
      <c r="I33" s="2">
        <v>5</v>
      </c>
      <c r="J33" s="2">
        <v>5</v>
      </c>
      <c r="K33" s="2">
        <v>5</v>
      </c>
      <c r="L33" s="2">
        <v>5</v>
      </c>
      <c r="M33">
        <v>5</v>
      </c>
      <c r="N33" s="2">
        <f t="shared" si="2"/>
        <v>5</v>
      </c>
      <c r="O33" s="2"/>
      <c r="P33" s="2"/>
      <c r="Q33" s="2"/>
      <c r="R33" s="2"/>
      <c r="S33" s="2"/>
      <c r="T33" s="2"/>
      <c r="U33" s="2"/>
      <c r="V33" s="2"/>
      <c r="W33" s="2"/>
      <c r="Y33" s="2"/>
    </row>
    <row r="34" spans="1:25" x14ac:dyDescent="0.2">
      <c r="A34" t="s">
        <v>16</v>
      </c>
      <c r="B34">
        <v>16</v>
      </c>
      <c r="C34" s="2">
        <v>16</v>
      </c>
      <c r="D34" s="2">
        <v>16</v>
      </c>
      <c r="E34">
        <v>16</v>
      </c>
      <c r="F34">
        <v>11</v>
      </c>
      <c r="G34">
        <v>11</v>
      </c>
      <c r="H34">
        <v>11</v>
      </c>
      <c r="I34" s="2">
        <v>11</v>
      </c>
      <c r="J34" s="2">
        <v>11</v>
      </c>
      <c r="K34" s="2">
        <v>11</v>
      </c>
      <c r="L34" s="2">
        <v>11</v>
      </c>
      <c r="M34">
        <v>11</v>
      </c>
      <c r="N34" s="2">
        <f t="shared" si="2"/>
        <v>16</v>
      </c>
      <c r="O34" s="2"/>
      <c r="P34" s="2"/>
      <c r="Q34" s="2"/>
      <c r="R34" s="2"/>
      <c r="S34" s="2"/>
      <c r="T34" s="2"/>
      <c r="U34" s="2"/>
      <c r="V34" s="2"/>
      <c r="W34" s="2"/>
      <c r="Y34" s="2"/>
    </row>
    <row r="35" spans="1:25" x14ac:dyDescent="0.2">
      <c r="A35" t="s">
        <v>17</v>
      </c>
      <c r="B35">
        <v>218</v>
      </c>
      <c r="C35" s="2">
        <v>268</v>
      </c>
      <c r="D35" s="2">
        <v>268</v>
      </c>
      <c r="E35">
        <v>268</v>
      </c>
      <c r="F35">
        <v>258</v>
      </c>
      <c r="G35">
        <v>258</v>
      </c>
      <c r="H35">
        <v>258</v>
      </c>
      <c r="I35" s="2">
        <v>342</v>
      </c>
      <c r="J35" s="2">
        <v>342</v>
      </c>
      <c r="K35" s="2">
        <v>342</v>
      </c>
      <c r="L35" s="2">
        <v>316</v>
      </c>
      <c r="M35">
        <v>316</v>
      </c>
      <c r="N35" s="2">
        <f t="shared" si="2"/>
        <v>342</v>
      </c>
      <c r="O35" s="2"/>
      <c r="P35" s="2"/>
      <c r="Q35" s="2"/>
      <c r="R35" s="2"/>
      <c r="S35" s="2"/>
      <c r="T35" s="2"/>
      <c r="U35" s="2"/>
      <c r="V35" s="2"/>
      <c r="W35" s="2"/>
      <c r="Y35" s="2"/>
    </row>
    <row r="36" spans="1:25" x14ac:dyDescent="0.2">
      <c r="A36" t="s">
        <v>18</v>
      </c>
      <c r="B36">
        <v>0</v>
      </c>
      <c r="C36" s="2">
        <v>0</v>
      </c>
      <c r="D36" s="2">
        <v>0</v>
      </c>
      <c r="E36">
        <v>0</v>
      </c>
      <c r="F36">
        <v>0</v>
      </c>
      <c r="G36">
        <v>0</v>
      </c>
      <c r="H36">
        <v>0</v>
      </c>
      <c r="I36" s="2">
        <v>0</v>
      </c>
      <c r="J36" s="2">
        <v>0</v>
      </c>
      <c r="K36" s="2">
        <v>0</v>
      </c>
      <c r="L36" s="2">
        <v>0</v>
      </c>
      <c r="M36">
        <v>0</v>
      </c>
      <c r="N36" s="2">
        <f t="shared" si="2"/>
        <v>0</v>
      </c>
      <c r="O36" s="2"/>
      <c r="P36" s="2"/>
      <c r="Q36" s="2"/>
      <c r="R36" s="2"/>
      <c r="S36" s="2"/>
      <c r="T36" s="2"/>
      <c r="U36" s="2"/>
      <c r="V36" s="2"/>
      <c r="W36" s="2"/>
      <c r="Y36" s="2"/>
    </row>
    <row r="37" spans="1:25" x14ac:dyDescent="0.2">
      <c r="A37" t="s">
        <v>19</v>
      </c>
      <c r="B37" s="2">
        <f t="shared" ref="B37:M37" si="3">SUM(B23:B36)</f>
        <v>2612</v>
      </c>
      <c r="C37" s="2">
        <f t="shared" si="3"/>
        <v>2145</v>
      </c>
      <c r="D37" s="2">
        <f t="shared" si="3"/>
        <v>2161</v>
      </c>
      <c r="E37" s="2">
        <f t="shared" si="3"/>
        <v>2178</v>
      </c>
      <c r="F37" s="2">
        <f t="shared" si="3"/>
        <v>2226</v>
      </c>
      <c r="G37" s="2">
        <f t="shared" si="3"/>
        <v>2228</v>
      </c>
      <c r="H37" s="2">
        <f t="shared" si="3"/>
        <v>2200</v>
      </c>
      <c r="I37" s="2">
        <f t="shared" si="3"/>
        <v>2259</v>
      </c>
      <c r="J37" s="2">
        <f t="shared" si="3"/>
        <v>2363</v>
      </c>
      <c r="K37" s="2">
        <f t="shared" si="3"/>
        <v>2381</v>
      </c>
      <c r="L37" s="2">
        <f t="shared" si="3"/>
        <v>2237</v>
      </c>
      <c r="M37" s="2">
        <f t="shared" si="3"/>
        <v>2358</v>
      </c>
      <c r="N37" s="2">
        <f t="shared" si="2"/>
        <v>2612</v>
      </c>
      <c r="O37" s="2"/>
      <c r="P37" s="2"/>
      <c r="Q37" s="2"/>
      <c r="R37" s="2"/>
      <c r="S37" s="2"/>
      <c r="T37" s="2"/>
      <c r="U37" s="2"/>
      <c r="V37" s="2"/>
      <c r="W37" s="2"/>
      <c r="Y37" s="2"/>
    </row>
    <row r="38" spans="1:25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x14ac:dyDescent="0.2">
      <c r="Y39" s="2"/>
    </row>
    <row r="41" spans="1:25" ht="26" x14ac:dyDescent="0.3">
      <c r="A41" s="6" t="s">
        <v>480</v>
      </c>
    </row>
    <row r="45" spans="1:25" x14ac:dyDescent="0.2">
      <c r="A45" s="1" t="s">
        <v>63</v>
      </c>
    </row>
    <row r="46" spans="1:25" x14ac:dyDescent="0.2">
      <c r="A46" s="1" t="s">
        <v>62</v>
      </c>
    </row>
    <row r="47" spans="1:25" x14ac:dyDescent="0.2">
      <c r="A47" s="1" t="s">
        <v>0</v>
      </c>
      <c r="B47" s="3" t="s">
        <v>1</v>
      </c>
      <c r="C47" s="3" t="s">
        <v>2</v>
      </c>
      <c r="D47" s="3" t="s">
        <v>3</v>
      </c>
      <c r="E47" s="8">
        <v>44166</v>
      </c>
      <c r="F47" s="8">
        <v>44197</v>
      </c>
      <c r="G47" s="8">
        <v>44228</v>
      </c>
      <c r="H47" s="8">
        <v>44256</v>
      </c>
      <c r="I47" s="8">
        <v>44287</v>
      </c>
      <c r="J47" s="8">
        <v>44317</v>
      </c>
      <c r="K47" s="8">
        <v>44348</v>
      </c>
      <c r="L47" s="8">
        <v>44378</v>
      </c>
      <c r="M47" s="8">
        <v>44409</v>
      </c>
      <c r="N47" s="3" t="s">
        <v>41</v>
      </c>
    </row>
    <row r="48" spans="1:25" x14ac:dyDescent="0.2">
      <c r="A48" t="s">
        <v>4</v>
      </c>
      <c r="B48" s="2">
        <v>2201152.6346</v>
      </c>
      <c r="C48" s="2">
        <v>1947354.0147200001</v>
      </c>
      <c r="D48" s="2">
        <v>1796153.9349599991</v>
      </c>
      <c r="E48" s="2">
        <v>1922620.282599997</v>
      </c>
      <c r="F48" s="2">
        <v>1510008.8190000011</v>
      </c>
      <c r="G48" s="2">
        <v>1340897.374400001</v>
      </c>
      <c r="H48" s="2">
        <v>1648882.3230000001</v>
      </c>
      <c r="I48" s="2">
        <v>1860816.5284</v>
      </c>
      <c r="J48" s="2">
        <v>2252957.5892000021</v>
      </c>
      <c r="K48" s="2">
        <v>2324700.7777999998</v>
      </c>
      <c r="L48" s="2">
        <v>1880351.2200000009</v>
      </c>
      <c r="M48" s="2">
        <v>2284891.5314000021</v>
      </c>
      <c r="N48" s="2">
        <f>SUM(B48:M48)</f>
        <v>22970787.030080009</v>
      </c>
    </row>
    <row r="49" spans="1:14" x14ac:dyDescent="0.2">
      <c r="A49" t="s">
        <v>5</v>
      </c>
      <c r="B49" s="2">
        <v>73314.299600000028</v>
      </c>
      <c r="C49" s="2">
        <v>70609.010000000009</v>
      </c>
      <c r="D49" s="2">
        <v>82787.870999999999</v>
      </c>
      <c r="E49" s="2">
        <v>136157.77299999999</v>
      </c>
      <c r="F49" s="2">
        <v>91438.101999999999</v>
      </c>
      <c r="G49" s="2">
        <v>26819.972000000002</v>
      </c>
      <c r="H49" s="2">
        <v>30727.429199999999</v>
      </c>
      <c r="I49" s="2">
        <v>53889.750999999997</v>
      </c>
      <c r="J49" s="2">
        <v>41920.658000000003</v>
      </c>
      <c r="K49" s="2">
        <v>34779.644</v>
      </c>
      <c r="L49" s="2">
        <v>35549.160000000003</v>
      </c>
      <c r="M49" s="2">
        <v>57032.233999999997</v>
      </c>
      <c r="N49" s="2">
        <f t="shared" ref="N49:N54" si="4">SUM(B49:M49)</f>
        <v>735025.9038000002</v>
      </c>
    </row>
    <row r="50" spans="1:14" x14ac:dyDescent="0.2">
      <c r="A50" t="s">
        <v>6</v>
      </c>
      <c r="B50" s="2">
        <v>133916.0926</v>
      </c>
      <c r="C50" s="2">
        <v>173383.00820000001</v>
      </c>
      <c r="D50" s="2">
        <v>419754.65120000002</v>
      </c>
      <c r="E50" s="2">
        <v>318425.55040000001</v>
      </c>
      <c r="F50" s="2">
        <v>206517.66000000009</v>
      </c>
      <c r="G50" s="2">
        <v>145478.96599999999</v>
      </c>
      <c r="H50" s="2">
        <v>180642.935</v>
      </c>
      <c r="I50" s="2">
        <v>123092.458</v>
      </c>
      <c r="J50" s="2">
        <v>44056.331999999988</v>
      </c>
      <c r="K50" s="2">
        <v>83851.433999999994</v>
      </c>
      <c r="L50" s="2">
        <v>98949.25</v>
      </c>
      <c r="M50" s="2">
        <v>108010.45299999999</v>
      </c>
      <c r="N50" s="2">
        <f t="shared" si="4"/>
        <v>2036078.7904000003</v>
      </c>
    </row>
    <row r="51" spans="1:14" x14ac:dyDescent="0.2">
      <c r="A51" t="s">
        <v>7</v>
      </c>
      <c r="B51" s="2">
        <v>628867.54599999997</v>
      </c>
      <c r="C51" s="2">
        <v>81440.630999999965</v>
      </c>
      <c r="D51" s="2">
        <v>84026.688999999998</v>
      </c>
      <c r="E51" s="2">
        <v>16525.59</v>
      </c>
      <c r="F51" s="2">
        <v>31091.948</v>
      </c>
      <c r="G51" s="2">
        <v>70327.347999999998</v>
      </c>
      <c r="H51" s="2">
        <v>63609.582000000002</v>
      </c>
      <c r="I51" s="2">
        <v>480.553</v>
      </c>
      <c r="J51" s="2">
        <v>4420.8459999999995</v>
      </c>
      <c r="K51" s="2">
        <v>20990.78</v>
      </c>
      <c r="L51" s="2">
        <v>21552.156999999999</v>
      </c>
      <c r="M51" s="2">
        <v>7839.6210000000001</v>
      </c>
      <c r="N51" s="2">
        <f t="shared" si="4"/>
        <v>1031173.291</v>
      </c>
    </row>
    <row r="52" spans="1:14" x14ac:dyDescent="0.2">
      <c r="A52" t="s">
        <v>8</v>
      </c>
      <c r="B52" s="2">
        <v>816.37700000000007</v>
      </c>
      <c r="C52" s="2">
        <v>4590.4170000000004</v>
      </c>
      <c r="D52" s="2">
        <v>2619.806</v>
      </c>
      <c r="E52" s="2">
        <v>1888.2070000000001</v>
      </c>
      <c r="F52" s="2">
        <v>852.70600000000002</v>
      </c>
      <c r="G52" s="2">
        <v>6.66</v>
      </c>
      <c r="H52" s="2">
        <v>1.4219999999999999</v>
      </c>
      <c r="I52" s="2">
        <v>4.399</v>
      </c>
      <c r="J52" s="2">
        <v>0</v>
      </c>
      <c r="K52" s="2">
        <v>0</v>
      </c>
      <c r="L52" s="2">
        <v>0.06</v>
      </c>
      <c r="M52" s="2">
        <v>3092.2020000000002</v>
      </c>
      <c r="N52" s="2">
        <f t="shared" si="4"/>
        <v>13872.256000000001</v>
      </c>
    </row>
    <row r="53" spans="1:14" x14ac:dyDescent="0.2">
      <c r="A53" t="s">
        <v>9</v>
      </c>
      <c r="B53" s="2">
        <v>4629.1679999999997</v>
      </c>
      <c r="C53" s="2">
        <v>3896.0790000000002</v>
      </c>
      <c r="D53" s="2">
        <v>6368.5150000000003</v>
      </c>
      <c r="E53" s="2">
        <v>10378.538</v>
      </c>
      <c r="F53" s="2">
        <v>3305.848</v>
      </c>
      <c r="G53" s="2">
        <v>10888.094999999999</v>
      </c>
      <c r="H53" s="2">
        <v>17989.134999999998</v>
      </c>
      <c r="I53" s="2">
        <v>5778.4999999999991</v>
      </c>
      <c r="J53" s="2">
        <v>2617.384</v>
      </c>
      <c r="K53" s="2">
        <v>10026.708000000001</v>
      </c>
      <c r="L53" s="2">
        <v>10505.835999999999</v>
      </c>
      <c r="M53" s="2">
        <v>11413.166999999999</v>
      </c>
      <c r="N53" s="2">
        <f t="shared" si="4"/>
        <v>97796.972999999998</v>
      </c>
    </row>
    <row r="54" spans="1:14" x14ac:dyDescent="0.2">
      <c r="A54" t="s">
        <v>10</v>
      </c>
      <c r="B54" s="2">
        <v>107517.86184</v>
      </c>
      <c r="C54" s="2">
        <v>169794.46492</v>
      </c>
      <c r="D54" s="2">
        <v>165748.03508</v>
      </c>
      <c r="E54" s="2">
        <v>416154.42528000008</v>
      </c>
      <c r="F54" s="2">
        <v>216595.62280000001</v>
      </c>
      <c r="G54" s="2">
        <v>170684.60735999999</v>
      </c>
      <c r="H54" s="2">
        <v>299999.77724000002</v>
      </c>
      <c r="I54" s="2">
        <v>276260.47275999998</v>
      </c>
      <c r="J54" s="2">
        <v>264705.53379999998</v>
      </c>
      <c r="K54" s="2">
        <v>211732.495</v>
      </c>
      <c r="L54" s="2">
        <v>177123.67259999999</v>
      </c>
      <c r="M54" s="2">
        <v>61804.667000000001</v>
      </c>
      <c r="N54" s="2">
        <f t="shared" si="4"/>
        <v>2538121.6356800003</v>
      </c>
    </row>
    <row r="55" spans="1:14" x14ac:dyDescent="0.2">
      <c r="A55" t="s">
        <v>11</v>
      </c>
      <c r="B55" s="2">
        <v>0</v>
      </c>
      <c r="C55" s="2">
        <v>658.57100000000003</v>
      </c>
      <c r="D55" s="2">
        <v>256.565</v>
      </c>
      <c r="E55" s="2">
        <v>113.042</v>
      </c>
      <c r="F55" s="2">
        <v>37.161000000000001</v>
      </c>
      <c r="G55" s="2">
        <v>1.004</v>
      </c>
      <c r="H55" s="2">
        <v>1.0429999999999999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f>SUM(B55:M55)</f>
        <v>1067.3859999999997</v>
      </c>
    </row>
    <row r="56" spans="1:14" x14ac:dyDescent="0.2">
      <c r="A56" t="s">
        <v>12</v>
      </c>
      <c r="B56" s="2">
        <v>81365.142400000012</v>
      </c>
      <c r="C56" s="2">
        <v>123449.31419999999</v>
      </c>
      <c r="D56" s="2">
        <v>59960.853999999978</v>
      </c>
      <c r="E56" s="2">
        <v>32644.3554</v>
      </c>
      <c r="F56" s="2">
        <v>43236.756999999983</v>
      </c>
      <c r="G56" s="2">
        <v>43817.745999999999</v>
      </c>
      <c r="H56" s="2">
        <v>47542.428999999996</v>
      </c>
      <c r="I56" s="2">
        <v>39442.650000000009</v>
      </c>
      <c r="J56" s="2">
        <v>10294.200000000001</v>
      </c>
      <c r="K56" s="2">
        <v>30204.990999999991</v>
      </c>
      <c r="L56" s="2">
        <v>104844.863</v>
      </c>
      <c r="M56" s="2">
        <v>53299.945999999989</v>
      </c>
      <c r="N56" s="2">
        <f t="shared" ref="N56" si="5">SUM(B56:M56)</f>
        <v>670103.24799999991</v>
      </c>
    </row>
    <row r="57" spans="1:14" x14ac:dyDescent="0.2">
      <c r="A57" t="s">
        <v>13</v>
      </c>
      <c r="B57" s="2">
        <v>5552.5920000000006</v>
      </c>
      <c r="C57" s="2">
        <v>5988.7270000000008</v>
      </c>
      <c r="D57" s="2">
        <v>7829.4430000000011</v>
      </c>
      <c r="E57" s="2">
        <v>5969.6759999999986</v>
      </c>
      <c r="F57" s="2">
        <v>5422.0059999999994</v>
      </c>
      <c r="G57" s="2">
        <v>4145.4989999999998</v>
      </c>
      <c r="H57" s="2">
        <v>3175.331000000001</v>
      </c>
      <c r="I57" s="2">
        <v>968.36400000000003</v>
      </c>
      <c r="J57" s="2">
        <v>162.30699999999999</v>
      </c>
      <c r="K57" s="2">
        <v>2983.5540000000001</v>
      </c>
      <c r="L57" s="2">
        <v>21581.717000000001</v>
      </c>
      <c r="M57" s="2">
        <v>14890.1078</v>
      </c>
      <c r="N57" s="2">
        <f>SUM(B57:M57)</f>
        <v>78669.323799999998</v>
      </c>
    </row>
    <row r="58" spans="1:14" x14ac:dyDescent="0.2">
      <c r="A58" t="s">
        <v>14</v>
      </c>
      <c r="B58" s="2">
        <v>45.46</v>
      </c>
      <c r="C58" s="2">
        <v>0</v>
      </c>
      <c r="D58" s="2">
        <v>0.19</v>
      </c>
      <c r="E58" s="2">
        <v>0</v>
      </c>
      <c r="F58" s="2">
        <v>0.68</v>
      </c>
      <c r="G58" s="2">
        <v>2.9060000000000001</v>
      </c>
      <c r="H58" s="2">
        <v>20.474</v>
      </c>
      <c r="I58" s="2">
        <v>1060.2380000000001</v>
      </c>
      <c r="J58" s="2">
        <v>105.182</v>
      </c>
      <c r="K58" s="2">
        <v>0</v>
      </c>
      <c r="L58" s="2">
        <v>0</v>
      </c>
      <c r="M58" s="2">
        <v>0</v>
      </c>
      <c r="N58" s="2">
        <f t="shared" ref="N58:N62" si="6">SUM(B58:M58)</f>
        <v>1235.1300000000001</v>
      </c>
    </row>
    <row r="59" spans="1:14" x14ac:dyDescent="0.2">
      <c r="A59" t="s">
        <v>15</v>
      </c>
      <c r="B59" s="2">
        <v>17495.912</v>
      </c>
      <c r="C59" s="2">
        <v>18964.738000000001</v>
      </c>
      <c r="D59" s="2">
        <v>10258.517</v>
      </c>
      <c r="E59" s="2">
        <v>13049.207</v>
      </c>
      <c r="F59" s="2">
        <v>7899.8190000000004</v>
      </c>
      <c r="G59" s="2">
        <v>6852.6389999999992</v>
      </c>
      <c r="H59" s="2">
        <v>13319.398999999999</v>
      </c>
      <c r="I59" s="2">
        <v>23089.553</v>
      </c>
      <c r="J59" s="2">
        <v>16924.998</v>
      </c>
      <c r="K59" s="2">
        <v>17301.560000000001</v>
      </c>
      <c r="L59" s="2">
        <v>32224.625</v>
      </c>
      <c r="M59" s="2">
        <v>36986.226999999999</v>
      </c>
      <c r="N59" s="2">
        <f t="shared" si="6"/>
        <v>214367.19400000002</v>
      </c>
    </row>
    <row r="60" spans="1:14" x14ac:dyDescent="0.2">
      <c r="A60" t="s">
        <v>16</v>
      </c>
      <c r="B60" s="2">
        <v>10740.522000000001</v>
      </c>
      <c r="C60" s="2">
        <v>7306.4349999999986</v>
      </c>
      <c r="D60" s="2">
        <v>5428.2849999999999</v>
      </c>
      <c r="E60" s="2">
        <v>12029.93</v>
      </c>
      <c r="F60" s="2">
        <v>11953.197</v>
      </c>
      <c r="G60" s="2">
        <v>11096.174000000001</v>
      </c>
      <c r="H60" s="2">
        <v>12186.102000000001</v>
      </c>
      <c r="I60" s="2">
        <v>8125.3070000000007</v>
      </c>
      <c r="J60" s="2">
        <v>1139.5260000000001</v>
      </c>
      <c r="K60" s="2">
        <v>604.57000000000005</v>
      </c>
      <c r="L60" s="2">
        <v>5279.6839999999993</v>
      </c>
      <c r="M60" s="2">
        <v>3395.65</v>
      </c>
      <c r="N60" s="2">
        <f t="shared" si="6"/>
        <v>89285.381999999998</v>
      </c>
    </row>
    <row r="61" spans="1:14" x14ac:dyDescent="0.2">
      <c r="A61" t="s">
        <v>17</v>
      </c>
      <c r="B61" s="2">
        <v>79060.221999999994</v>
      </c>
      <c r="C61" s="2">
        <v>93369.356</v>
      </c>
      <c r="D61" s="2">
        <v>83494.639000000025</v>
      </c>
      <c r="E61" s="2">
        <v>58768.688999999991</v>
      </c>
      <c r="F61" s="2">
        <v>95856.830999999991</v>
      </c>
      <c r="G61" s="2">
        <v>63603.451000000001</v>
      </c>
      <c r="H61" s="2">
        <v>57083.942999999977</v>
      </c>
      <c r="I61" s="2">
        <v>79191.304999999993</v>
      </c>
      <c r="J61" s="2">
        <v>82173.925999999992</v>
      </c>
      <c r="K61" s="2">
        <v>70052.032999999996</v>
      </c>
      <c r="L61" s="2">
        <v>39744.802999999993</v>
      </c>
      <c r="M61" s="2">
        <v>21127.343000000001</v>
      </c>
      <c r="N61" s="2">
        <f t="shared" si="6"/>
        <v>823526.54099999997</v>
      </c>
    </row>
    <row r="62" spans="1:14" x14ac:dyDescent="0.2">
      <c r="A62" t="s">
        <v>18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f t="shared" si="6"/>
        <v>0</v>
      </c>
    </row>
    <row r="63" spans="1:14" x14ac:dyDescent="0.2">
      <c r="A63" t="s">
        <v>19</v>
      </c>
      <c r="B63" s="2">
        <f>SUM(B48:B62)</f>
        <v>3344473.8300399999</v>
      </c>
      <c r="C63" s="2">
        <f>SUM(C48:C62)</f>
        <v>2700804.7660400001</v>
      </c>
      <c r="D63" s="2">
        <f>SUM(D48:D62)</f>
        <v>2724687.9952399987</v>
      </c>
      <c r="E63" s="2">
        <f>SUM(E48:E62)</f>
        <v>2944725.2656799969</v>
      </c>
      <c r="F63" s="2">
        <f>SUM(F48:F62)</f>
        <v>2224217.1568000014</v>
      </c>
      <c r="G63" s="2">
        <f t="shared" ref="G63:H63" si="7">SUM(G48:G62)</f>
        <v>1894622.4417600012</v>
      </c>
      <c r="H63" s="2">
        <f t="shared" si="7"/>
        <v>2375181.3244400001</v>
      </c>
      <c r="I63" s="2">
        <f>SUM(I48:I62)</f>
        <v>2472200.0791599997</v>
      </c>
      <c r="J63" s="2">
        <f t="shared" ref="J63:L63" si="8">SUM(J48:J62)</f>
        <v>2721478.4820000022</v>
      </c>
      <c r="K63" s="2">
        <f t="shared" si="8"/>
        <v>2807228.5467999992</v>
      </c>
      <c r="L63" s="2">
        <f t="shared" si="8"/>
        <v>2427707.0476000006</v>
      </c>
      <c r="M63" s="2">
        <f>SUM(M48:M62)</f>
        <v>2663783.1492000017</v>
      </c>
      <c r="N63" s="2">
        <f>SUM(N48:N62)</f>
        <v>31301110.08476001</v>
      </c>
    </row>
    <row r="65" spans="1:14" x14ac:dyDescent="0.2">
      <c r="A65" s="1"/>
    </row>
    <row r="66" spans="1:14" x14ac:dyDescent="0.2">
      <c r="A66" s="1" t="s">
        <v>61</v>
      </c>
    </row>
    <row r="67" spans="1:14" x14ac:dyDescent="0.2">
      <c r="A67" s="1" t="s">
        <v>0</v>
      </c>
      <c r="B67" s="3" t="s">
        <v>1</v>
      </c>
      <c r="C67" s="3" t="s">
        <v>2</v>
      </c>
      <c r="D67" s="3" t="s">
        <v>3</v>
      </c>
      <c r="E67" s="8">
        <v>44166</v>
      </c>
      <c r="F67" s="8">
        <v>44197</v>
      </c>
      <c r="G67" s="8">
        <v>44228</v>
      </c>
      <c r="H67" s="8">
        <v>44256</v>
      </c>
      <c r="I67" s="8">
        <v>44287</v>
      </c>
      <c r="J67" s="8">
        <v>44317</v>
      </c>
      <c r="K67" s="8">
        <v>44348</v>
      </c>
      <c r="L67" s="8">
        <v>44378</v>
      </c>
      <c r="M67" s="8">
        <v>44409</v>
      </c>
      <c r="N67" s="3" t="s">
        <v>42</v>
      </c>
    </row>
    <row r="68" spans="1:14" x14ac:dyDescent="0.2">
      <c r="A68" t="s">
        <v>4</v>
      </c>
      <c r="B68" s="2">
        <v>1751</v>
      </c>
      <c r="C68" s="2">
        <v>1791</v>
      </c>
      <c r="D68" s="2">
        <v>2340</v>
      </c>
      <c r="E68" s="2">
        <v>2348</v>
      </c>
      <c r="F68" s="2">
        <v>2299</v>
      </c>
      <c r="G68" s="2">
        <v>2301</v>
      </c>
      <c r="H68" s="2">
        <v>2312</v>
      </c>
      <c r="I68" s="2">
        <v>1732</v>
      </c>
      <c r="J68" s="2">
        <v>1732</v>
      </c>
      <c r="K68" s="2">
        <v>1737</v>
      </c>
      <c r="L68" s="2">
        <v>1953</v>
      </c>
      <c r="M68" s="2">
        <v>2104</v>
      </c>
      <c r="N68" s="2">
        <f>MAX(B68:M68)</f>
        <v>2348</v>
      </c>
    </row>
    <row r="69" spans="1:14" x14ac:dyDescent="0.2">
      <c r="A69" t="s">
        <v>5</v>
      </c>
      <c r="B69" s="2">
        <v>0</v>
      </c>
      <c r="C69" s="2">
        <v>5</v>
      </c>
      <c r="D69" s="2">
        <v>5</v>
      </c>
      <c r="E69" s="2">
        <v>5</v>
      </c>
      <c r="F69" s="2">
        <v>5</v>
      </c>
      <c r="G69" s="2">
        <v>5</v>
      </c>
      <c r="H69" s="2">
        <v>5</v>
      </c>
      <c r="I69" s="2">
        <v>5</v>
      </c>
      <c r="J69" s="2">
        <v>5</v>
      </c>
      <c r="K69" s="2">
        <v>5</v>
      </c>
      <c r="L69" s="2">
        <v>34</v>
      </c>
      <c r="M69">
        <v>34</v>
      </c>
      <c r="N69" s="2">
        <f t="shared" ref="N69:N83" si="9">MAX(B69:M69)</f>
        <v>34</v>
      </c>
    </row>
    <row r="70" spans="1:14" x14ac:dyDescent="0.2">
      <c r="A70" t="s">
        <v>6</v>
      </c>
      <c r="B70" s="2">
        <v>21</v>
      </c>
      <c r="C70" s="2">
        <v>31</v>
      </c>
      <c r="D70" s="2">
        <v>31</v>
      </c>
      <c r="E70" s="2">
        <v>31</v>
      </c>
      <c r="F70" s="2">
        <v>30</v>
      </c>
      <c r="G70" s="2">
        <v>30</v>
      </c>
      <c r="H70" s="2">
        <v>31</v>
      </c>
      <c r="I70" s="2">
        <v>31</v>
      </c>
      <c r="J70" s="2">
        <v>31</v>
      </c>
      <c r="K70" s="2">
        <v>31</v>
      </c>
      <c r="L70" s="2">
        <v>31</v>
      </c>
      <c r="M70">
        <v>31</v>
      </c>
      <c r="N70" s="2">
        <f t="shared" si="9"/>
        <v>31</v>
      </c>
    </row>
    <row r="71" spans="1:14" x14ac:dyDescent="0.2">
      <c r="A71" t="s">
        <v>7</v>
      </c>
      <c r="B71" s="2">
        <v>5</v>
      </c>
      <c r="C71" s="2">
        <v>5</v>
      </c>
      <c r="D71" s="2">
        <v>5</v>
      </c>
      <c r="E71" s="2">
        <v>5</v>
      </c>
      <c r="F71" s="2">
        <v>3</v>
      </c>
      <c r="G71" s="2">
        <v>3</v>
      </c>
      <c r="H71" s="2">
        <v>3</v>
      </c>
      <c r="I71" s="2">
        <v>8</v>
      </c>
      <c r="J71" s="2">
        <v>8</v>
      </c>
      <c r="K71" s="2">
        <v>8</v>
      </c>
      <c r="L71" s="2">
        <v>9</v>
      </c>
      <c r="M71">
        <v>9</v>
      </c>
      <c r="N71" s="2">
        <f t="shared" si="9"/>
        <v>9</v>
      </c>
    </row>
    <row r="72" spans="1:14" x14ac:dyDescent="0.2">
      <c r="A72" t="s">
        <v>8</v>
      </c>
      <c r="B72" s="2">
        <v>0</v>
      </c>
      <c r="C72" s="2">
        <v>5</v>
      </c>
      <c r="D72" s="2">
        <v>5</v>
      </c>
      <c r="E72" s="2">
        <v>5</v>
      </c>
      <c r="F72" s="2">
        <v>5</v>
      </c>
      <c r="G72" s="2">
        <v>5</v>
      </c>
      <c r="H72" s="2">
        <v>5</v>
      </c>
      <c r="I72" s="2">
        <v>5</v>
      </c>
      <c r="J72" s="2">
        <v>5</v>
      </c>
      <c r="K72" s="2">
        <v>5</v>
      </c>
      <c r="L72" s="2">
        <v>5</v>
      </c>
      <c r="M72">
        <v>5</v>
      </c>
      <c r="N72" s="2">
        <f t="shared" si="9"/>
        <v>5</v>
      </c>
    </row>
    <row r="73" spans="1:14" x14ac:dyDescent="0.2">
      <c r="A73" t="s">
        <v>9</v>
      </c>
      <c r="B73" s="2">
        <v>10</v>
      </c>
      <c r="C73" s="2">
        <v>10</v>
      </c>
      <c r="D73" s="2">
        <v>15</v>
      </c>
      <c r="E73" s="2">
        <v>15</v>
      </c>
      <c r="F73" s="2">
        <v>15</v>
      </c>
      <c r="G73" s="2">
        <v>15</v>
      </c>
      <c r="H73" s="2">
        <v>15</v>
      </c>
      <c r="I73" s="2">
        <v>15</v>
      </c>
      <c r="J73" s="2">
        <v>15</v>
      </c>
      <c r="K73" s="2">
        <v>15</v>
      </c>
      <c r="L73" s="2">
        <v>15</v>
      </c>
      <c r="M73">
        <v>15</v>
      </c>
      <c r="N73" s="2">
        <f t="shared" si="9"/>
        <v>15</v>
      </c>
    </row>
    <row r="74" spans="1:14" x14ac:dyDescent="0.2">
      <c r="A74" t="s">
        <v>10</v>
      </c>
      <c r="B74" s="2">
        <v>63</v>
      </c>
      <c r="C74" s="2">
        <v>68</v>
      </c>
      <c r="D74" s="2">
        <v>68</v>
      </c>
      <c r="E74" s="2">
        <v>68</v>
      </c>
      <c r="F74" s="2">
        <v>68</v>
      </c>
      <c r="G74" s="2">
        <v>68</v>
      </c>
      <c r="H74" s="2">
        <v>118</v>
      </c>
      <c r="I74" s="2">
        <v>118</v>
      </c>
      <c r="J74" s="2">
        <v>118</v>
      </c>
      <c r="K74" s="2">
        <v>118</v>
      </c>
      <c r="L74" s="2">
        <v>93</v>
      </c>
      <c r="M74">
        <v>93</v>
      </c>
      <c r="N74" s="2">
        <f t="shared" si="9"/>
        <v>118</v>
      </c>
    </row>
    <row r="75" spans="1:14" x14ac:dyDescent="0.2">
      <c r="A75" t="s">
        <v>11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>
        <v>0</v>
      </c>
      <c r="N75" s="2">
        <f t="shared" si="9"/>
        <v>0</v>
      </c>
    </row>
    <row r="76" spans="1:14" x14ac:dyDescent="0.2">
      <c r="A76" t="s">
        <v>12</v>
      </c>
      <c r="B76" s="2">
        <v>114</v>
      </c>
      <c r="C76" s="2">
        <v>71</v>
      </c>
      <c r="D76" s="2">
        <v>71</v>
      </c>
      <c r="E76" s="2">
        <v>81</v>
      </c>
      <c r="F76" s="2">
        <v>73</v>
      </c>
      <c r="G76" s="2">
        <v>73</v>
      </c>
      <c r="H76" s="2">
        <v>73</v>
      </c>
      <c r="I76" s="2">
        <v>73</v>
      </c>
      <c r="J76" s="2">
        <v>73</v>
      </c>
      <c r="K76" s="2">
        <v>78</v>
      </c>
      <c r="L76" s="2">
        <v>68</v>
      </c>
      <c r="M76">
        <v>68</v>
      </c>
      <c r="N76" s="2">
        <f t="shared" si="9"/>
        <v>114</v>
      </c>
    </row>
    <row r="77" spans="1:14" x14ac:dyDescent="0.2">
      <c r="A77" t="s">
        <v>13</v>
      </c>
      <c r="B77" s="2">
        <v>14</v>
      </c>
      <c r="C77" s="2">
        <v>14</v>
      </c>
      <c r="D77" s="2">
        <v>14</v>
      </c>
      <c r="E77" s="2">
        <v>14</v>
      </c>
      <c r="F77" s="2">
        <v>5</v>
      </c>
      <c r="G77" s="2">
        <v>5</v>
      </c>
      <c r="H77" s="2">
        <v>5</v>
      </c>
      <c r="I77" s="2">
        <v>5</v>
      </c>
      <c r="J77" s="2">
        <v>5</v>
      </c>
      <c r="K77" s="2">
        <v>5</v>
      </c>
      <c r="L77" s="2">
        <v>9</v>
      </c>
      <c r="M77">
        <v>9</v>
      </c>
      <c r="N77" s="2">
        <f t="shared" si="9"/>
        <v>14</v>
      </c>
    </row>
    <row r="78" spans="1:14" x14ac:dyDescent="0.2">
      <c r="A78" t="s">
        <v>14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>
        <v>0</v>
      </c>
      <c r="N78" s="2">
        <f t="shared" si="9"/>
        <v>0</v>
      </c>
    </row>
    <row r="79" spans="1:14" x14ac:dyDescent="0.2">
      <c r="A79" t="s">
        <v>15</v>
      </c>
      <c r="B79" s="2">
        <v>5</v>
      </c>
      <c r="C79" s="2">
        <v>7</v>
      </c>
      <c r="D79" s="2">
        <v>7</v>
      </c>
      <c r="E79" s="2">
        <v>7</v>
      </c>
      <c r="F79" s="2">
        <v>7</v>
      </c>
      <c r="G79" s="2">
        <v>7</v>
      </c>
      <c r="H79" s="2">
        <v>7</v>
      </c>
      <c r="I79" s="2">
        <v>7</v>
      </c>
      <c r="J79" s="2">
        <v>7</v>
      </c>
      <c r="K79" s="2">
        <v>7</v>
      </c>
      <c r="L79" s="2">
        <v>2</v>
      </c>
      <c r="M79">
        <v>2</v>
      </c>
      <c r="N79" s="2">
        <f t="shared" si="9"/>
        <v>7</v>
      </c>
    </row>
    <row r="80" spans="1:14" x14ac:dyDescent="0.2">
      <c r="A80" t="s">
        <v>16</v>
      </c>
      <c r="B80" s="2">
        <v>10</v>
      </c>
      <c r="C80" s="2">
        <v>15</v>
      </c>
      <c r="D80" s="2">
        <v>15</v>
      </c>
      <c r="E80" s="2">
        <v>15</v>
      </c>
      <c r="F80" s="2">
        <v>10</v>
      </c>
      <c r="G80" s="2">
        <v>10</v>
      </c>
      <c r="H80" s="2">
        <v>10</v>
      </c>
      <c r="I80" s="2">
        <v>10</v>
      </c>
      <c r="J80" s="2">
        <v>10</v>
      </c>
      <c r="K80" s="2">
        <v>15</v>
      </c>
      <c r="L80" s="2">
        <v>15</v>
      </c>
      <c r="M80">
        <v>16</v>
      </c>
      <c r="N80" s="2">
        <f t="shared" si="9"/>
        <v>16</v>
      </c>
    </row>
    <row r="81" spans="1:14" x14ac:dyDescent="0.2">
      <c r="A81" t="s">
        <v>17</v>
      </c>
      <c r="B81" s="2">
        <v>226</v>
      </c>
      <c r="C81" s="2">
        <v>256</v>
      </c>
      <c r="D81" s="2">
        <v>256</v>
      </c>
      <c r="E81" s="2">
        <v>261</v>
      </c>
      <c r="F81" s="2">
        <v>206</v>
      </c>
      <c r="G81" s="2">
        <v>211</v>
      </c>
      <c r="H81" s="2">
        <v>211</v>
      </c>
      <c r="I81" s="2">
        <v>176</v>
      </c>
      <c r="J81" s="2">
        <v>181</v>
      </c>
      <c r="K81" s="2">
        <v>181</v>
      </c>
      <c r="L81" s="2">
        <v>218</v>
      </c>
      <c r="M81">
        <v>218</v>
      </c>
      <c r="N81" s="2">
        <f t="shared" si="9"/>
        <v>261</v>
      </c>
    </row>
    <row r="82" spans="1:14" x14ac:dyDescent="0.2">
      <c r="A82" t="s">
        <v>18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>
        <v>0</v>
      </c>
      <c r="N82" s="2">
        <f t="shared" si="9"/>
        <v>0</v>
      </c>
    </row>
    <row r="83" spans="1:14" x14ac:dyDescent="0.2">
      <c r="A83" t="s">
        <v>19</v>
      </c>
      <c r="B83" s="2">
        <f>SUM(B68:B82)</f>
        <v>2219</v>
      </c>
      <c r="C83" s="2">
        <f t="shared" ref="C83" si="10">SUM(C68:C82)</f>
        <v>2278</v>
      </c>
      <c r="D83" s="2">
        <f>SUM(D68:D82)</f>
        <v>2832</v>
      </c>
      <c r="E83" s="2">
        <f>SUM(E68:E82)</f>
        <v>2855</v>
      </c>
      <c r="F83" s="2">
        <f t="shared" ref="F83:G83" si="11">SUM(F68:F82)</f>
        <v>2726</v>
      </c>
      <c r="G83" s="2">
        <f t="shared" si="11"/>
        <v>2733</v>
      </c>
      <c r="H83" s="2">
        <f>SUM(H68:H82)</f>
        <v>2795</v>
      </c>
      <c r="I83" s="2">
        <f t="shared" ref="I83:J83" si="12">SUM(I68:I82)</f>
        <v>2185</v>
      </c>
      <c r="J83" s="2">
        <f t="shared" si="12"/>
        <v>2190</v>
      </c>
      <c r="K83" s="2">
        <f>SUM(K68:K82)</f>
        <v>2205</v>
      </c>
      <c r="L83" s="2">
        <f t="shared" ref="L83" si="13">SUM(L68:L82)</f>
        <v>2452</v>
      </c>
      <c r="M83" s="2">
        <f>SUM(M68:M82)</f>
        <v>2604</v>
      </c>
      <c r="N83" s="2">
        <f t="shared" si="9"/>
        <v>2855</v>
      </c>
    </row>
    <row r="87" spans="1:14" ht="26" x14ac:dyDescent="0.3">
      <c r="A87" s="6" t="s">
        <v>22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95BB3-D958-2448-B5C1-AFED79F96C78}">
  <dimension ref="A1:I28"/>
  <sheetViews>
    <sheetView zoomScale="150" zoomScaleNormal="150" workbookViewId="0">
      <pane ySplit="1" topLeftCell="A2" activePane="bottomLeft" state="frozen"/>
      <selection pane="bottomLeft"/>
    </sheetView>
  </sheetViews>
  <sheetFormatPr baseColWidth="10" defaultColWidth="7.5703125" defaultRowHeight="17" x14ac:dyDescent="0.2"/>
  <cols>
    <col min="1" max="1" width="11.28515625" style="10" bestFit="1" customWidth="1"/>
    <col min="2" max="2" width="14.7109375" style="10" customWidth="1"/>
    <col min="3" max="3" width="20.140625" style="10" customWidth="1"/>
    <col min="4" max="4" width="18.42578125" style="10" customWidth="1"/>
    <col min="5" max="5" width="69.5703125" style="10" customWidth="1"/>
    <col min="6" max="6" width="7" style="10" customWidth="1"/>
    <col min="7" max="7" width="12.7109375" style="10" customWidth="1"/>
    <col min="8" max="8" width="8" style="10" customWidth="1"/>
    <col min="9" max="16384" width="7.5703125" style="10"/>
  </cols>
  <sheetData>
    <row r="1" spans="1:9" x14ac:dyDescent="0.2">
      <c r="A1" s="9" t="s">
        <v>25</v>
      </c>
      <c r="B1" s="9" t="s">
        <v>0</v>
      </c>
      <c r="C1" s="9" t="s">
        <v>33</v>
      </c>
      <c r="D1" s="9" t="s">
        <v>34</v>
      </c>
      <c r="E1" s="9" t="s">
        <v>35</v>
      </c>
      <c r="F1" s="11" t="s">
        <v>27</v>
      </c>
      <c r="G1" s="11" t="s">
        <v>28</v>
      </c>
      <c r="H1" s="11" t="s">
        <v>29</v>
      </c>
    </row>
    <row r="2" spans="1:9" x14ac:dyDescent="0.2">
      <c r="F2" s="12"/>
      <c r="G2" s="12"/>
      <c r="H2" s="12"/>
    </row>
    <row r="3" spans="1:9" x14ac:dyDescent="0.2">
      <c r="A3" t="s">
        <v>23</v>
      </c>
      <c r="B3" t="s">
        <v>179</v>
      </c>
      <c r="C3" t="s">
        <v>180</v>
      </c>
      <c r="D3" t="s">
        <v>94</v>
      </c>
      <c r="E3" t="s">
        <v>95</v>
      </c>
      <c r="F3" s="2">
        <v>1913</v>
      </c>
      <c r="G3" s="2">
        <v>65846.777000000002</v>
      </c>
      <c r="H3">
        <v>10</v>
      </c>
      <c r="I3" s="2"/>
    </row>
    <row r="4" spans="1:9" x14ac:dyDescent="0.2">
      <c r="A4" t="s">
        <v>23</v>
      </c>
      <c r="B4" t="s">
        <v>179</v>
      </c>
      <c r="C4" t="s">
        <v>181</v>
      </c>
      <c r="D4" t="s">
        <v>166</v>
      </c>
      <c r="E4" t="s">
        <v>167</v>
      </c>
      <c r="F4" s="2">
        <v>412</v>
      </c>
      <c r="G4" s="2">
        <v>65556.391000000003</v>
      </c>
      <c r="H4">
        <v>6</v>
      </c>
      <c r="I4"/>
    </row>
    <row r="5" spans="1:9" x14ac:dyDescent="0.2">
      <c r="A5" t="s">
        <v>23</v>
      </c>
      <c r="B5" t="s">
        <v>179</v>
      </c>
      <c r="C5" t="s">
        <v>214</v>
      </c>
      <c r="D5" t="s">
        <v>215</v>
      </c>
      <c r="E5" t="s">
        <v>216</v>
      </c>
      <c r="F5" s="2">
        <v>465</v>
      </c>
      <c r="G5" s="2">
        <v>53063.699000000001</v>
      </c>
      <c r="H5">
        <v>3</v>
      </c>
      <c r="I5"/>
    </row>
    <row r="6" spans="1:9" x14ac:dyDescent="0.2">
      <c r="A6"/>
      <c r="B6"/>
      <c r="C6" t="s">
        <v>43</v>
      </c>
      <c r="D6"/>
      <c r="E6"/>
      <c r="F6" s="2"/>
      <c r="G6" s="2"/>
      <c r="H6"/>
      <c r="I6"/>
    </row>
    <row r="7" spans="1:9" x14ac:dyDescent="0.2">
      <c r="A7" t="s">
        <v>24</v>
      </c>
      <c r="B7" t="s">
        <v>10</v>
      </c>
      <c r="C7" t="s">
        <v>182</v>
      </c>
      <c r="D7" t="s">
        <v>183</v>
      </c>
      <c r="E7" t="s">
        <v>184</v>
      </c>
      <c r="F7" s="2">
        <v>5</v>
      </c>
      <c r="G7" s="2">
        <v>271700</v>
      </c>
      <c r="H7">
        <v>1</v>
      </c>
      <c r="I7"/>
    </row>
    <row r="8" spans="1:9" x14ac:dyDescent="0.2">
      <c r="A8" t="s">
        <v>24</v>
      </c>
      <c r="B8" t="s">
        <v>179</v>
      </c>
      <c r="C8" t="s">
        <v>185</v>
      </c>
      <c r="D8" t="s">
        <v>44</v>
      </c>
      <c r="E8" t="s">
        <v>45</v>
      </c>
      <c r="F8" s="2">
        <v>5</v>
      </c>
      <c r="G8" s="2">
        <v>62588</v>
      </c>
      <c r="H8">
        <v>1</v>
      </c>
      <c r="I8"/>
    </row>
    <row r="9" spans="1:9" x14ac:dyDescent="0.2">
      <c r="A9" t="s">
        <v>24</v>
      </c>
      <c r="B9" t="s">
        <v>10</v>
      </c>
      <c r="C9" t="s">
        <v>217</v>
      </c>
      <c r="D9" t="s">
        <v>218</v>
      </c>
      <c r="E9" t="s">
        <v>219</v>
      </c>
      <c r="F9" s="2">
        <v>17</v>
      </c>
      <c r="G9" s="2">
        <v>7633.05</v>
      </c>
      <c r="H9">
        <v>2</v>
      </c>
      <c r="I9"/>
    </row>
    <row r="10" spans="1:9" x14ac:dyDescent="0.2">
      <c r="A10"/>
      <c r="B10"/>
      <c r="C10" t="s">
        <v>43</v>
      </c>
      <c r="D10"/>
      <c r="E10"/>
      <c r="F10" s="2"/>
      <c r="G10" s="2"/>
      <c r="H10"/>
      <c r="I10"/>
    </row>
    <row r="11" spans="1:9" x14ac:dyDescent="0.2">
      <c r="A11" t="s">
        <v>120</v>
      </c>
      <c r="B11" t="s">
        <v>179</v>
      </c>
      <c r="C11" t="s">
        <v>189</v>
      </c>
      <c r="D11" t="s">
        <v>168</v>
      </c>
      <c r="E11" t="s">
        <v>169</v>
      </c>
      <c r="F11" s="2">
        <v>2456</v>
      </c>
      <c r="G11" s="2">
        <v>34387.686999999998</v>
      </c>
      <c r="H11">
        <v>6</v>
      </c>
      <c r="I11"/>
    </row>
    <row r="12" spans="1:9" x14ac:dyDescent="0.2">
      <c r="A12" t="s">
        <v>120</v>
      </c>
      <c r="B12" t="s">
        <v>179</v>
      </c>
      <c r="C12" t="s">
        <v>186</v>
      </c>
      <c r="D12" t="s">
        <v>187</v>
      </c>
      <c r="E12" t="s">
        <v>188</v>
      </c>
      <c r="F12" s="2">
        <v>1218</v>
      </c>
      <c r="G12" s="2">
        <v>30958.649000000001</v>
      </c>
      <c r="H12">
        <v>14</v>
      </c>
      <c r="I12"/>
    </row>
    <row r="13" spans="1:9" x14ac:dyDescent="0.2">
      <c r="A13" t="s">
        <v>120</v>
      </c>
      <c r="B13" t="s">
        <v>179</v>
      </c>
      <c r="C13" t="s">
        <v>190</v>
      </c>
      <c r="D13" t="s">
        <v>150</v>
      </c>
      <c r="E13" t="s">
        <v>119</v>
      </c>
      <c r="F13" s="2">
        <v>2293</v>
      </c>
      <c r="G13" s="2">
        <v>15945.038</v>
      </c>
      <c r="H13">
        <v>7</v>
      </c>
      <c r="I13"/>
    </row>
    <row r="14" spans="1:9" x14ac:dyDescent="0.2">
      <c r="A14"/>
      <c r="B14"/>
      <c r="C14" t="s">
        <v>43</v>
      </c>
      <c r="D14"/>
      <c r="E14"/>
      <c r="F14" s="2"/>
      <c r="G14" s="2"/>
      <c r="H14"/>
      <c r="I14"/>
    </row>
    <row r="15" spans="1:9" x14ac:dyDescent="0.2">
      <c r="A15" t="s">
        <v>36</v>
      </c>
      <c r="B15" t="s">
        <v>179</v>
      </c>
      <c r="C15" t="s">
        <v>220</v>
      </c>
      <c r="D15" t="s">
        <v>221</v>
      </c>
      <c r="E15" t="s">
        <v>222</v>
      </c>
      <c r="F15" s="2">
        <v>76</v>
      </c>
      <c r="G15" s="2">
        <v>19414.328000000001</v>
      </c>
      <c r="H15">
        <v>2</v>
      </c>
      <c r="I15"/>
    </row>
    <row r="16" spans="1:9" x14ac:dyDescent="0.2">
      <c r="A16" t="s">
        <v>36</v>
      </c>
      <c r="B16" t="s">
        <v>179</v>
      </c>
      <c r="C16" t="s">
        <v>191</v>
      </c>
      <c r="D16" t="s">
        <v>192</v>
      </c>
      <c r="E16" t="s">
        <v>193</v>
      </c>
      <c r="F16" s="2">
        <v>1213</v>
      </c>
      <c r="G16" s="2">
        <v>12271.255999999999</v>
      </c>
      <c r="H16">
        <v>3</v>
      </c>
      <c r="I16"/>
    </row>
    <row r="17" spans="1:9" x14ac:dyDescent="0.2">
      <c r="A17" t="s">
        <v>36</v>
      </c>
      <c r="B17" t="s">
        <v>179</v>
      </c>
      <c r="C17" t="s">
        <v>186</v>
      </c>
      <c r="D17" t="s">
        <v>187</v>
      </c>
      <c r="E17" t="s">
        <v>188</v>
      </c>
      <c r="F17" s="2">
        <v>258</v>
      </c>
      <c r="G17" s="2">
        <v>5599.51</v>
      </c>
      <c r="H17">
        <v>2</v>
      </c>
      <c r="I17"/>
    </row>
    <row r="18" spans="1:9" x14ac:dyDescent="0.2">
      <c r="A18"/>
      <c r="B18"/>
      <c r="C18" t="s">
        <v>43</v>
      </c>
      <c r="D18"/>
      <c r="E18"/>
      <c r="F18" s="2"/>
      <c r="G18" s="2"/>
      <c r="H18"/>
      <c r="I18"/>
    </row>
    <row r="19" spans="1:9" x14ac:dyDescent="0.2">
      <c r="A19" t="s">
        <v>37</v>
      </c>
      <c r="B19" t="s">
        <v>179</v>
      </c>
      <c r="C19" t="s">
        <v>194</v>
      </c>
      <c r="D19" t="s">
        <v>170</v>
      </c>
      <c r="E19" t="s">
        <v>171</v>
      </c>
      <c r="F19" s="2">
        <v>350</v>
      </c>
      <c r="G19" s="2">
        <v>2287.3739999999998</v>
      </c>
      <c r="H19">
        <v>2</v>
      </c>
      <c r="I19"/>
    </row>
    <row r="20" spans="1:9" x14ac:dyDescent="0.2">
      <c r="A20" t="s">
        <v>37</v>
      </c>
      <c r="B20" t="s">
        <v>6</v>
      </c>
      <c r="C20" t="s">
        <v>223</v>
      </c>
      <c r="D20" t="s">
        <v>224</v>
      </c>
      <c r="E20" t="s">
        <v>224</v>
      </c>
      <c r="F20" s="2">
        <v>217</v>
      </c>
      <c r="G20" s="2">
        <v>1188.877</v>
      </c>
      <c r="H20">
        <v>1</v>
      </c>
      <c r="I20"/>
    </row>
    <row r="21" spans="1:9" x14ac:dyDescent="0.2">
      <c r="A21" t="s">
        <v>37</v>
      </c>
      <c r="B21" t="s">
        <v>5</v>
      </c>
      <c r="C21" t="s">
        <v>225</v>
      </c>
      <c r="D21" t="s">
        <v>226</v>
      </c>
      <c r="E21" t="s">
        <v>227</v>
      </c>
      <c r="F21" s="2">
        <v>71</v>
      </c>
      <c r="G21" s="2">
        <v>972.024</v>
      </c>
      <c r="H21">
        <v>2</v>
      </c>
      <c r="I21"/>
    </row>
    <row r="22" spans="1:9" x14ac:dyDescent="0.2">
      <c r="A22"/>
      <c r="B22"/>
      <c r="C22" t="s">
        <v>43</v>
      </c>
      <c r="D22"/>
      <c r="E22"/>
      <c r="F22" s="2"/>
      <c r="G22" s="2"/>
      <c r="H22"/>
      <c r="I22"/>
    </row>
    <row r="23" spans="1:9" x14ac:dyDescent="0.2">
      <c r="A23" t="s">
        <v>38</v>
      </c>
      <c r="B23" t="s">
        <v>179</v>
      </c>
      <c r="C23" t="s">
        <v>195</v>
      </c>
      <c r="D23" t="s">
        <v>151</v>
      </c>
      <c r="E23" t="s">
        <v>152</v>
      </c>
      <c r="F23" s="2">
        <v>106</v>
      </c>
      <c r="G23" s="2">
        <v>115147.65</v>
      </c>
      <c r="H23">
        <v>3</v>
      </c>
      <c r="I23"/>
    </row>
    <row r="24" spans="1:9" x14ac:dyDescent="0.2">
      <c r="A24" t="s">
        <v>38</v>
      </c>
      <c r="B24" t="s">
        <v>179</v>
      </c>
      <c r="C24" t="s">
        <v>228</v>
      </c>
      <c r="D24" t="s">
        <v>229</v>
      </c>
      <c r="E24" t="s">
        <v>230</v>
      </c>
      <c r="F24" s="2">
        <v>228</v>
      </c>
      <c r="G24" s="2">
        <v>44419.33</v>
      </c>
      <c r="H24">
        <v>6</v>
      </c>
      <c r="I24"/>
    </row>
    <row r="25" spans="1:9" x14ac:dyDescent="0.2">
      <c r="A25" t="s">
        <v>38</v>
      </c>
      <c r="B25" t="s">
        <v>179</v>
      </c>
      <c r="C25" t="s">
        <v>196</v>
      </c>
      <c r="D25" t="s">
        <v>172</v>
      </c>
      <c r="E25" t="s">
        <v>173</v>
      </c>
      <c r="F25" s="2">
        <v>1027</v>
      </c>
      <c r="G25" s="2">
        <v>42301.061999999998</v>
      </c>
      <c r="H25">
        <v>4</v>
      </c>
      <c r="I25"/>
    </row>
    <row r="26" spans="1:9" x14ac:dyDescent="0.2">
      <c r="A26"/>
      <c r="B26"/>
      <c r="C26" t="s">
        <v>43</v>
      </c>
      <c r="D26"/>
      <c r="E26"/>
      <c r="F26"/>
      <c r="G26" s="2"/>
      <c r="H26"/>
      <c r="I26"/>
    </row>
    <row r="28" spans="1:9" x14ac:dyDescent="0.2">
      <c r="I28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C2C29-C657-8544-808E-4F7977A831E7}">
  <dimension ref="A1:E59"/>
  <sheetViews>
    <sheetView zoomScale="120" zoomScaleNormal="120" workbookViewId="0"/>
  </sheetViews>
  <sheetFormatPr baseColWidth="10" defaultColWidth="7.5703125" defaultRowHeight="15" x14ac:dyDescent="0.2"/>
  <cols>
    <col min="1" max="1" width="11" style="7" customWidth="1"/>
    <col min="2" max="2" width="9" style="7" customWidth="1"/>
    <col min="3" max="3" width="22" style="7" customWidth="1"/>
    <col min="4" max="4" width="48.28515625" style="7" customWidth="1"/>
    <col min="5" max="16384" width="7.5703125" style="7"/>
  </cols>
  <sheetData>
    <row r="1" spans="1:3" ht="17" x14ac:dyDescent="0.2">
      <c r="A1" s="1" t="s">
        <v>0</v>
      </c>
      <c r="B1" s="3" t="s">
        <v>41</v>
      </c>
    </row>
    <row r="2" spans="1:3" ht="17" x14ac:dyDescent="0.2">
      <c r="A2" t="s">
        <v>4</v>
      </c>
      <c r="B2" s="1">
        <v>49</v>
      </c>
      <c r="C2" s="15" t="s">
        <v>127</v>
      </c>
    </row>
    <row r="3" spans="1:3" ht="17" x14ac:dyDescent="0.2">
      <c r="A3" t="s">
        <v>5</v>
      </c>
      <c r="B3" s="17">
        <v>8</v>
      </c>
      <c r="C3" s="15"/>
    </row>
    <row r="4" spans="1:3" ht="17" x14ac:dyDescent="0.2">
      <c r="A4" t="s">
        <v>6</v>
      </c>
      <c r="B4" s="17">
        <v>5</v>
      </c>
      <c r="C4" s="15"/>
    </row>
    <row r="5" spans="1:3" ht="17" x14ac:dyDescent="0.2">
      <c r="A5" t="s">
        <v>7</v>
      </c>
      <c r="B5" s="17">
        <v>5</v>
      </c>
      <c r="C5" s="15"/>
    </row>
    <row r="6" spans="1:3" ht="17" x14ac:dyDescent="0.2">
      <c r="A6" t="s">
        <v>8</v>
      </c>
      <c r="B6" s="17">
        <v>0</v>
      </c>
    </row>
    <row r="7" spans="1:3" ht="17" x14ac:dyDescent="0.2">
      <c r="A7" t="s">
        <v>9</v>
      </c>
      <c r="B7" s="1">
        <v>3</v>
      </c>
      <c r="C7" s="15" t="s">
        <v>127</v>
      </c>
    </row>
    <row r="8" spans="1:3" ht="17" x14ac:dyDescent="0.2">
      <c r="A8" t="s">
        <v>10</v>
      </c>
      <c r="B8" s="17">
        <v>5</v>
      </c>
      <c r="C8" s="15"/>
    </row>
    <row r="9" spans="1:3" ht="17" x14ac:dyDescent="0.2">
      <c r="A9" t="s">
        <v>11</v>
      </c>
      <c r="B9" s="17">
        <v>0</v>
      </c>
    </row>
    <row r="10" spans="1:3" ht="17" x14ac:dyDescent="0.2">
      <c r="A10" t="s">
        <v>12</v>
      </c>
      <c r="B10" s="17">
        <v>1</v>
      </c>
    </row>
    <row r="11" spans="1:3" ht="17" x14ac:dyDescent="0.2">
      <c r="A11" t="s">
        <v>13</v>
      </c>
      <c r="B11" s="17">
        <v>1</v>
      </c>
      <c r="C11" s="15"/>
    </row>
    <row r="12" spans="1:3" ht="17" x14ac:dyDescent="0.2">
      <c r="A12" t="s">
        <v>14</v>
      </c>
      <c r="B12" s="17">
        <v>0</v>
      </c>
    </row>
    <row r="13" spans="1:3" ht="17" x14ac:dyDescent="0.2">
      <c r="A13" t="s">
        <v>15</v>
      </c>
      <c r="B13" s="17">
        <v>2</v>
      </c>
      <c r="C13" s="15"/>
    </row>
    <row r="14" spans="1:3" ht="17" x14ac:dyDescent="0.2">
      <c r="A14" t="s">
        <v>16</v>
      </c>
      <c r="B14" s="17">
        <v>3</v>
      </c>
      <c r="C14" s="15"/>
    </row>
    <row r="15" spans="1:3" ht="17" x14ac:dyDescent="0.2">
      <c r="A15" t="s">
        <v>17</v>
      </c>
      <c r="B15" s="17">
        <v>1</v>
      </c>
      <c r="C15" s="15"/>
    </row>
    <row r="16" spans="1:3" ht="17" x14ac:dyDescent="0.2">
      <c r="A16" t="s">
        <v>18</v>
      </c>
      <c r="B16" s="17">
        <v>0</v>
      </c>
    </row>
    <row r="17" spans="1:5" ht="17" x14ac:dyDescent="0.2">
      <c r="A17" t="s">
        <v>19</v>
      </c>
      <c r="B17" s="17">
        <f>SUM(B2:B16)</f>
        <v>83</v>
      </c>
      <c r="C17" s="15" t="s">
        <v>174</v>
      </c>
    </row>
    <row r="22" spans="1:5" ht="17" x14ac:dyDescent="0.2">
      <c r="A22" s="1" t="s">
        <v>132</v>
      </c>
      <c r="B22" s="1"/>
    </row>
    <row r="23" spans="1:5" s="10" customFormat="1" ht="17" x14ac:dyDescent="0.2">
      <c r="A23" s="9" t="s">
        <v>0</v>
      </c>
      <c r="B23" s="11" t="s">
        <v>40</v>
      </c>
      <c r="C23" s="9" t="s">
        <v>33</v>
      </c>
      <c r="D23" s="9" t="s">
        <v>163</v>
      </c>
      <c r="E23" s="9" t="s">
        <v>26</v>
      </c>
    </row>
    <row r="24" spans="1:5" customFormat="1" ht="17" x14ac:dyDescent="0.2">
      <c r="A24" t="s">
        <v>179</v>
      </c>
      <c r="B24">
        <v>7949</v>
      </c>
      <c r="C24" t="s">
        <v>249</v>
      </c>
      <c r="D24" t="s">
        <v>250</v>
      </c>
      <c r="E24" t="s">
        <v>251</v>
      </c>
    </row>
    <row r="25" spans="1:5" ht="17" x14ac:dyDescent="0.2">
      <c r="A25" t="s">
        <v>9</v>
      </c>
      <c r="B25">
        <v>7956</v>
      </c>
      <c r="C25" t="s">
        <v>147</v>
      </c>
      <c r="D25" t="s">
        <v>252</v>
      </c>
      <c r="E25" t="s">
        <v>253</v>
      </c>
    </row>
    <row r="26" spans="1:5" ht="17" x14ac:dyDescent="0.2">
      <c r="A26"/>
      <c r="B26"/>
      <c r="C26"/>
      <c r="D26" s="17"/>
      <c r="E26"/>
    </row>
    <row r="27" spans="1:5" ht="17" x14ac:dyDescent="0.2">
      <c r="A27"/>
      <c r="B27"/>
      <c r="D27" s="17"/>
      <c r="E27"/>
    </row>
    <row r="28" spans="1:5" ht="17" x14ac:dyDescent="0.2">
      <c r="A28"/>
      <c r="B28"/>
      <c r="C28"/>
      <c r="D28" s="17"/>
      <c r="E28"/>
    </row>
    <row r="29" spans="1:5" ht="17" x14ac:dyDescent="0.2">
      <c r="A29"/>
      <c r="B29"/>
      <c r="C29"/>
      <c r="D29" s="17"/>
      <c r="E29"/>
    </row>
    <row r="30" spans="1:5" ht="17" x14ac:dyDescent="0.2">
      <c r="A30"/>
      <c r="B30"/>
      <c r="C30"/>
      <c r="D30" s="17"/>
      <c r="E30"/>
    </row>
    <row r="31" spans="1:5" ht="17" x14ac:dyDescent="0.2">
      <c r="A31"/>
      <c r="B31"/>
      <c r="C31"/>
      <c r="D31" s="17"/>
      <c r="E31"/>
    </row>
    <row r="32" spans="1:5" ht="17" x14ac:dyDescent="0.2">
      <c r="A32"/>
      <c r="B32"/>
      <c r="C32"/>
      <c r="D32" s="17"/>
      <c r="E32"/>
    </row>
    <row r="33" spans="1:5" ht="17" x14ac:dyDescent="0.2">
      <c r="A33"/>
      <c r="B33"/>
      <c r="C33"/>
      <c r="D33" s="17"/>
      <c r="E33"/>
    </row>
    <row r="34" spans="1:5" ht="17" x14ac:dyDescent="0.2">
      <c r="A34"/>
      <c r="B34"/>
      <c r="C34"/>
      <c r="D34"/>
      <c r="E34"/>
    </row>
    <row r="35" spans="1:5" ht="17" x14ac:dyDescent="0.2">
      <c r="A35"/>
      <c r="B35"/>
      <c r="C35"/>
      <c r="D35"/>
      <c r="E35"/>
    </row>
    <row r="36" spans="1:5" ht="17" x14ac:dyDescent="0.2">
      <c r="A36"/>
      <c r="B36"/>
      <c r="C36"/>
      <c r="D36"/>
      <c r="E36"/>
    </row>
    <row r="37" spans="1:5" ht="17" x14ac:dyDescent="0.2">
      <c r="A37"/>
      <c r="B37"/>
      <c r="C37"/>
      <c r="D37"/>
      <c r="E37"/>
    </row>
    <row r="42" spans="1:5" ht="17" x14ac:dyDescent="0.2">
      <c r="A42" s="19" t="s">
        <v>63</v>
      </c>
    </row>
    <row r="43" spans="1:5" ht="17" x14ac:dyDescent="0.2">
      <c r="A43" s="1" t="s">
        <v>0</v>
      </c>
      <c r="B43" s="3" t="s">
        <v>41</v>
      </c>
    </row>
    <row r="44" spans="1:5" ht="17" x14ac:dyDescent="0.2">
      <c r="A44" t="s">
        <v>4</v>
      </c>
      <c r="B44" s="1">
        <v>129</v>
      </c>
    </row>
    <row r="45" spans="1:5" ht="17" x14ac:dyDescent="0.2">
      <c r="A45" t="s">
        <v>5</v>
      </c>
      <c r="B45" s="17">
        <v>24</v>
      </c>
    </row>
    <row r="46" spans="1:5" ht="17" x14ac:dyDescent="0.2">
      <c r="A46" t="s">
        <v>6</v>
      </c>
      <c r="B46" s="17">
        <v>7</v>
      </c>
    </row>
    <row r="47" spans="1:5" ht="17" x14ac:dyDescent="0.2">
      <c r="A47" t="s">
        <v>7</v>
      </c>
      <c r="B47" s="17">
        <v>9</v>
      </c>
    </row>
    <row r="48" spans="1:5" ht="17" x14ac:dyDescent="0.2">
      <c r="A48" t="s">
        <v>8</v>
      </c>
      <c r="B48" s="17">
        <v>0</v>
      </c>
    </row>
    <row r="49" spans="1:2" ht="17" x14ac:dyDescent="0.2">
      <c r="A49" t="s">
        <v>9</v>
      </c>
      <c r="B49" s="17">
        <v>5</v>
      </c>
    </row>
    <row r="50" spans="1:2" ht="17" x14ac:dyDescent="0.2">
      <c r="A50" t="s">
        <v>10</v>
      </c>
      <c r="B50" s="17">
        <v>22</v>
      </c>
    </row>
    <row r="51" spans="1:2" ht="17" x14ac:dyDescent="0.2">
      <c r="A51" t="s">
        <v>11</v>
      </c>
      <c r="B51" s="17">
        <v>0</v>
      </c>
    </row>
    <row r="52" spans="1:2" ht="17" x14ac:dyDescent="0.2">
      <c r="A52" t="s">
        <v>12</v>
      </c>
      <c r="B52" s="17">
        <v>13</v>
      </c>
    </row>
    <row r="53" spans="1:2" ht="17" x14ac:dyDescent="0.2">
      <c r="A53" t="s">
        <v>13</v>
      </c>
      <c r="B53" s="17">
        <v>1</v>
      </c>
    </row>
    <row r="54" spans="1:2" ht="17" x14ac:dyDescent="0.2">
      <c r="A54" t="s">
        <v>14</v>
      </c>
      <c r="B54" s="17">
        <v>0</v>
      </c>
    </row>
    <row r="55" spans="1:2" ht="17" x14ac:dyDescent="0.2">
      <c r="A55" t="s">
        <v>15</v>
      </c>
      <c r="B55" s="17">
        <v>1</v>
      </c>
    </row>
    <row r="56" spans="1:2" ht="17" x14ac:dyDescent="0.2">
      <c r="A56" t="s">
        <v>16</v>
      </c>
      <c r="B56" s="17">
        <v>7</v>
      </c>
    </row>
    <row r="57" spans="1:2" ht="17" x14ac:dyDescent="0.2">
      <c r="A57" t="s">
        <v>17</v>
      </c>
      <c r="B57" s="17">
        <v>4</v>
      </c>
    </row>
    <row r="58" spans="1:2" ht="17" x14ac:dyDescent="0.2">
      <c r="A58" t="s">
        <v>18</v>
      </c>
      <c r="B58" s="17">
        <v>0</v>
      </c>
    </row>
    <row r="59" spans="1:2" ht="17" x14ac:dyDescent="0.2">
      <c r="A59" t="s">
        <v>19</v>
      </c>
      <c r="B59" s="1">
        <f>SUM(B44:B58)</f>
        <v>222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0963A-71E9-5E4D-B91F-B1BEA0A39891}">
  <dimension ref="A1:H12"/>
  <sheetViews>
    <sheetView zoomScale="110" zoomScaleNormal="110" workbookViewId="0"/>
  </sheetViews>
  <sheetFormatPr baseColWidth="10" defaultRowHeight="17" x14ac:dyDescent="0.2"/>
  <cols>
    <col min="1" max="1" width="14.7109375" customWidth="1"/>
    <col min="2" max="2" width="20.42578125" customWidth="1"/>
    <col min="3" max="3" width="25.85546875" customWidth="1"/>
    <col min="4" max="4" width="24.5703125" customWidth="1"/>
    <col min="5" max="5" width="73.5703125" customWidth="1"/>
    <col min="6" max="6" width="19.85546875" customWidth="1"/>
    <col min="7" max="7" width="20.42578125" customWidth="1"/>
  </cols>
  <sheetData>
    <row r="1" spans="1:8" s="1" customFormat="1" x14ac:dyDescent="0.2">
      <c r="A1" s="1" t="s">
        <v>49</v>
      </c>
      <c r="B1" s="1" t="s">
        <v>20</v>
      </c>
      <c r="C1" s="1" t="s">
        <v>47</v>
      </c>
      <c r="D1" s="1" t="s">
        <v>39</v>
      </c>
      <c r="E1" s="1" t="s">
        <v>48</v>
      </c>
      <c r="F1" s="4" t="s">
        <v>50</v>
      </c>
      <c r="G1" s="4" t="s">
        <v>51</v>
      </c>
      <c r="H1" s="1" t="s">
        <v>52</v>
      </c>
    </row>
    <row r="2" spans="1:8" x14ac:dyDescent="0.2">
      <c r="A2" s="16" t="s">
        <v>136</v>
      </c>
      <c r="B2" t="s">
        <v>10</v>
      </c>
      <c r="C2" t="s">
        <v>72</v>
      </c>
      <c r="D2" t="s">
        <v>71</v>
      </c>
      <c r="E2" t="s">
        <v>70</v>
      </c>
      <c r="F2" t="s">
        <v>66</v>
      </c>
      <c r="G2" t="s">
        <v>69</v>
      </c>
      <c r="H2" t="s">
        <v>90</v>
      </c>
    </row>
    <row r="3" spans="1:8" x14ac:dyDescent="0.2">
      <c r="A3" s="16" t="s">
        <v>136</v>
      </c>
      <c r="B3" t="s">
        <v>4</v>
      </c>
      <c r="C3" s="17" t="s">
        <v>72</v>
      </c>
      <c r="D3" t="s">
        <v>68</v>
      </c>
      <c r="E3" t="s">
        <v>67</v>
      </c>
      <c r="F3" t="s">
        <v>66</v>
      </c>
      <c r="G3" t="s">
        <v>65</v>
      </c>
      <c r="H3" t="s">
        <v>91</v>
      </c>
    </row>
    <row r="4" spans="1:8" x14ac:dyDescent="0.2">
      <c r="A4" s="16" t="s">
        <v>106</v>
      </c>
      <c r="B4" t="s">
        <v>4</v>
      </c>
      <c r="C4" t="s">
        <v>96</v>
      </c>
      <c r="D4" t="s">
        <v>107</v>
      </c>
      <c r="E4" t="s">
        <v>97</v>
      </c>
      <c r="F4" t="s">
        <v>98</v>
      </c>
      <c r="G4" t="s">
        <v>99</v>
      </c>
    </row>
    <row r="5" spans="1:8" x14ac:dyDescent="0.2">
      <c r="A5" s="16" t="s">
        <v>106</v>
      </c>
      <c r="B5" t="s">
        <v>4</v>
      </c>
      <c r="C5" t="s">
        <v>100</v>
      </c>
      <c r="D5" t="s">
        <v>108</v>
      </c>
      <c r="E5" t="s">
        <v>101</v>
      </c>
      <c r="F5" t="s">
        <v>98</v>
      </c>
      <c r="G5" t="s">
        <v>102</v>
      </c>
    </row>
    <row r="6" spans="1:8" x14ac:dyDescent="0.2">
      <c r="A6" s="16" t="s">
        <v>106</v>
      </c>
      <c r="B6" t="s">
        <v>4</v>
      </c>
      <c r="C6" t="s">
        <v>72</v>
      </c>
      <c r="D6" t="s">
        <v>103</v>
      </c>
      <c r="E6" t="s">
        <v>104</v>
      </c>
      <c r="F6" t="s">
        <v>98</v>
      </c>
      <c r="G6" t="s">
        <v>105</v>
      </c>
      <c r="H6" t="s">
        <v>118</v>
      </c>
    </row>
    <row r="7" spans="1:8" x14ac:dyDescent="0.2">
      <c r="A7" s="14" t="s">
        <v>113</v>
      </c>
      <c r="B7" t="s">
        <v>17</v>
      </c>
      <c r="C7" t="s">
        <v>115</v>
      </c>
      <c r="D7" t="s">
        <v>114</v>
      </c>
      <c r="E7" t="s">
        <v>112</v>
      </c>
      <c r="F7" t="s">
        <v>116</v>
      </c>
      <c r="G7" t="s">
        <v>117</v>
      </c>
    </row>
    <row r="8" spans="1:8" x14ac:dyDescent="0.2">
      <c r="A8" s="14" t="s">
        <v>125</v>
      </c>
      <c r="B8" t="s">
        <v>4</v>
      </c>
      <c r="C8" t="s">
        <v>72</v>
      </c>
      <c r="D8" t="s">
        <v>122</v>
      </c>
      <c r="E8" t="s">
        <v>121</v>
      </c>
      <c r="F8" t="s">
        <v>123</v>
      </c>
      <c r="G8" t="s">
        <v>124</v>
      </c>
      <c r="H8" t="s">
        <v>126</v>
      </c>
    </row>
    <row r="9" spans="1:8" x14ac:dyDescent="0.2">
      <c r="A9" s="16" t="s">
        <v>154</v>
      </c>
      <c r="B9" t="s">
        <v>4</v>
      </c>
      <c r="C9" t="s">
        <v>139</v>
      </c>
      <c r="D9" t="s">
        <v>140</v>
      </c>
      <c r="E9" t="s">
        <v>141</v>
      </c>
      <c r="F9" t="s">
        <v>142</v>
      </c>
      <c r="G9" t="s">
        <v>143</v>
      </c>
    </row>
    <row r="10" spans="1:8" x14ac:dyDescent="0.2">
      <c r="A10" s="30" t="s">
        <v>153</v>
      </c>
      <c r="B10" t="s">
        <v>9</v>
      </c>
      <c r="C10" t="s">
        <v>9</v>
      </c>
      <c r="D10" t="s">
        <v>147</v>
      </c>
      <c r="E10" t="s">
        <v>156</v>
      </c>
      <c r="F10" t="s">
        <v>158</v>
      </c>
      <c r="G10" t="s">
        <v>159</v>
      </c>
    </row>
    <row r="11" spans="1:8" x14ac:dyDescent="0.2">
      <c r="A11" s="30" t="s">
        <v>153</v>
      </c>
      <c r="B11" t="s">
        <v>9</v>
      </c>
      <c r="C11" t="s">
        <v>72</v>
      </c>
      <c r="D11" t="s">
        <v>155</v>
      </c>
      <c r="E11" t="s">
        <v>157</v>
      </c>
      <c r="F11" t="s">
        <v>160</v>
      </c>
      <c r="G11" t="s">
        <v>161</v>
      </c>
      <c r="H11" t="s">
        <v>162</v>
      </c>
    </row>
    <row r="12" spans="1:8" x14ac:dyDescent="0.2">
      <c r="A12" s="30" t="s">
        <v>243</v>
      </c>
      <c r="B12" t="s">
        <v>179</v>
      </c>
      <c r="C12" t="s">
        <v>72</v>
      </c>
      <c r="D12" t="s">
        <v>244</v>
      </c>
      <c r="E12" t="s">
        <v>245</v>
      </c>
      <c r="F12" t="s">
        <v>246</v>
      </c>
      <c r="G12" t="s">
        <v>247</v>
      </c>
      <c r="H12" t="s">
        <v>248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New Users and Allocations</vt:lpstr>
      <vt:lpstr>New PIs</vt:lpstr>
      <vt:lpstr>Active and Total Users</vt:lpstr>
      <vt:lpstr>Active and Total Allocations</vt:lpstr>
      <vt:lpstr>Cumulative Unique Users &amp; Alloc</vt:lpstr>
      <vt:lpstr>SU and Corral Usage</vt:lpstr>
      <vt:lpstr>Top Three Users Per Machine</vt:lpstr>
      <vt:lpstr>New Publications</vt:lpstr>
      <vt:lpstr>New Grants</vt:lpstr>
      <vt:lpstr>utrc_nsf_funding</vt:lpstr>
      <vt:lpstr>not_utrc_nsf_funding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2020-12-17T20:35:01Z</dcterms:created>
  <dcterms:modified xsi:type="dcterms:W3CDTF">2022-09-24T06:08:23Z</dcterms:modified>
</cp:coreProperties>
</file>