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</row>
    <row r="2">
      <c r="A2" s="1">
        <v>0.0</v>
      </c>
      <c r="B2" s="1">
        <v>0.047</v>
      </c>
      <c r="C2">
        <f>0.037 + 0.004</f>
        <v>0.041</v>
      </c>
      <c r="D2" s="1">
        <v>0.032</v>
      </c>
      <c r="E2" s="1">
        <v>0.042</v>
      </c>
      <c r="F2" s="1">
        <v>0.049</v>
      </c>
      <c r="G2" s="1">
        <v>0.044</v>
      </c>
      <c r="H2" s="1">
        <v>0.039</v>
      </c>
      <c r="I2" s="1">
        <v>0.043</v>
      </c>
      <c r="J2" s="1">
        <v>0.049</v>
      </c>
      <c r="K2" s="1">
        <v>0.044</v>
      </c>
      <c r="L2" s="1">
        <f t="shared" ref="L2:L19" si="1">average(B2:K2)</f>
        <v>0.043</v>
      </c>
      <c r="M2">
        <f t="shared" ref="M2:M7" si="2">A2/L2</f>
        <v>0</v>
      </c>
    </row>
    <row r="3">
      <c r="A3" s="1">
        <v>5.12E7</v>
      </c>
      <c r="B3" s="1">
        <f> 4.974 + 0.487</f>
        <v>5.461</v>
      </c>
      <c r="C3">
        <f> 0.476 + 4.973</f>
        <v>5.449</v>
      </c>
      <c r="D3">
        <f> 0.588 + 5.245</f>
        <v>5.833</v>
      </c>
      <c r="E3">
        <f> 0.587 + 4.837</f>
        <v>5.424</v>
      </c>
      <c r="F3">
        <f>0.509 + 5.013</f>
        <v>5.522</v>
      </c>
      <c r="G3">
        <f> 0.541 + 5.28</f>
        <v>5.821</v>
      </c>
      <c r="H3">
        <f>0.468 + 5.105</f>
        <v>5.573</v>
      </c>
      <c r="I3">
        <f> 0.526 + 4.979</f>
        <v>5.505</v>
      </c>
      <c r="J3">
        <f>0.49 + 4.993</f>
        <v>5.483</v>
      </c>
      <c r="K3">
        <f>0.528 + 5.01</f>
        <v>5.538</v>
      </c>
      <c r="L3">
        <f t="shared" si="1"/>
        <v>5.5609</v>
      </c>
      <c r="M3">
        <f t="shared" si="2"/>
        <v>9207142.729</v>
      </c>
    </row>
    <row r="4">
      <c r="A4" s="1">
        <v>1.024E8</v>
      </c>
      <c r="B4">
        <f> 0.774 + 10.118</f>
        <v>10.892</v>
      </c>
      <c r="C4">
        <f> 1.036 + 10.507</f>
        <v>11.543</v>
      </c>
      <c r="D4">
        <f> 1.05 + 9.865</f>
        <v>10.915</v>
      </c>
      <c r="E4">
        <f> 1.163 + 10.614</f>
        <v>11.777</v>
      </c>
      <c r="F4">
        <f> 0.89 + 10.058</f>
        <v>10.948</v>
      </c>
      <c r="G4">
        <f> 0.857 + 9.981</f>
        <v>10.838</v>
      </c>
      <c r="H4" s="2">
        <f> 0.858 + 9.998</f>
        <v>10.856</v>
      </c>
      <c r="I4">
        <f> 1.319 + 9.754</f>
        <v>11.073</v>
      </c>
      <c r="J4">
        <f>0.69 + 9.997</f>
        <v>10.687</v>
      </c>
      <c r="K4">
        <f> 0.825 + 9.979</f>
        <v>10.804</v>
      </c>
      <c r="L4">
        <f t="shared" si="1"/>
        <v>11.0333</v>
      </c>
      <c r="M4">
        <f t="shared" si="2"/>
        <v>9280994.807</v>
      </c>
    </row>
    <row r="5">
      <c r="A5" s="1">
        <v>1.536E8</v>
      </c>
      <c r="B5" s="1">
        <f> 1.212 + 14.995</f>
        <v>16.207</v>
      </c>
      <c r="C5">
        <f> 1.382 + 14.944</f>
        <v>16.326</v>
      </c>
      <c r="D5">
        <f> 1.261 + 14.937</f>
        <v>16.198</v>
      </c>
      <c r="E5">
        <f> 1.602 + 14.722</f>
        <v>16.324</v>
      </c>
      <c r="F5">
        <f> 1.185 + 15.117</f>
        <v>16.302</v>
      </c>
      <c r="G5">
        <f> 1.299 + 15.157</f>
        <v>16.456</v>
      </c>
      <c r="H5">
        <f> 1.289 + 15.918</f>
        <v>17.207</v>
      </c>
      <c r="I5">
        <f> 1.83 + 14.895</f>
        <v>16.725</v>
      </c>
      <c r="J5">
        <f> 1.449 + 14.975</f>
        <v>16.424</v>
      </c>
      <c r="K5">
        <f> 1.512 + 15.16</f>
        <v>16.672</v>
      </c>
      <c r="L5" s="1">
        <f t="shared" si="1"/>
        <v>16.4841</v>
      </c>
      <c r="M5">
        <f t="shared" si="2"/>
        <v>9318070.14</v>
      </c>
    </row>
    <row r="6">
      <c r="A6" s="1">
        <v>2.048E8</v>
      </c>
      <c r="B6" s="1">
        <f> 2.049 + 19.74</f>
        <v>21.789</v>
      </c>
      <c r="C6">
        <f> 1.793 + 19.578</f>
        <v>21.371</v>
      </c>
      <c r="D6">
        <f> 1.47 + 20.042</f>
        <v>21.512</v>
      </c>
      <c r="E6">
        <f> 2.076 + 19.894</f>
        <v>21.97</v>
      </c>
      <c r="F6">
        <f> 1.86 + 19.896</f>
        <v>21.756</v>
      </c>
      <c r="G6">
        <f> 1.496 + 19.865</f>
        <v>21.361</v>
      </c>
      <c r="H6">
        <f> 1.473 + 20.012</f>
        <v>21.485</v>
      </c>
      <c r="I6">
        <f> 1.895 + 19.947</f>
        <v>21.842</v>
      </c>
      <c r="J6">
        <f> 2.52 + 19.606</f>
        <v>22.126</v>
      </c>
      <c r="K6">
        <f> 1.737 + 20.023</f>
        <v>21.76</v>
      </c>
      <c r="L6">
        <f t="shared" si="1"/>
        <v>21.6972</v>
      </c>
      <c r="M6">
        <f t="shared" si="2"/>
        <v>9439005.955</v>
      </c>
    </row>
    <row r="7">
      <c r="A7" s="1">
        <v>2.56E8</v>
      </c>
      <c r="B7">
        <f> 2.646 + 26.889</f>
        <v>29.535</v>
      </c>
      <c r="C7">
        <f>1.6 + 25.222</f>
        <v>26.822</v>
      </c>
      <c r="D7">
        <f> 2.518 + 24.65</f>
        <v>27.168</v>
      </c>
      <c r="E7">
        <f> 2.215 + 25.132</f>
        <v>27.347</v>
      </c>
      <c r="F7">
        <f> 2.095 + 24.987</f>
        <v>27.082</v>
      </c>
      <c r="G7">
        <f> 1.957 + 24.992</f>
        <v>26.949</v>
      </c>
      <c r="H7">
        <f>1.936 + 25.211</f>
        <v>27.147</v>
      </c>
      <c r="I7">
        <f> 2.339 + 24.642</f>
        <v>26.981</v>
      </c>
      <c r="J7">
        <f> 1.887 + 25.146</f>
        <v>27.033</v>
      </c>
      <c r="K7">
        <f> 2.373 + 24.849</f>
        <v>27.222</v>
      </c>
      <c r="L7">
        <f t="shared" si="1"/>
        <v>27.3286</v>
      </c>
      <c r="M7">
        <f t="shared" si="2"/>
        <v>9367475.831</v>
      </c>
    </row>
    <row r="8">
      <c r="A8" s="1">
        <v>3.072E8</v>
      </c>
      <c r="B8">
        <f>2.262 + 30.163</f>
        <v>32.425</v>
      </c>
      <c r="C8">
        <f> 2.211 + 30.039</f>
        <v>32.25</v>
      </c>
      <c r="D8">
        <f>2.63 + 30.043</f>
        <v>32.673</v>
      </c>
      <c r="E8">
        <f> 2.261 + 30.068</f>
        <v>32.329</v>
      </c>
      <c r="F8">
        <f> 2.569 + 29.998</f>
        <v>32.567</v>
      </c>
      <c r="G8">
        <f> 2.397 + 30.074</f>
        <v>32.471</v>
      </c>
      <c r="H8">
        <f> 3.032 + 29.415</f>
        <v>32.447</v>
      </c>
      <c r="I8">
        <f> 3.174 + 29.762</f>
        <v>32.936</v>
      </c>
      <c r="J8">
        <f> 3.234 + 31</f>
        <v>34.234</v>
      </c>
      <c r="K8">
        <f> 3.449 + 30.077</f>
        <v>33.526</v>
      </c>
      <c r="L8">
        <f t="shared" si="1"/>
        <v>32.7858</v>
      </c>
      <c r="M8">
        <f> A8/L8</f>
        <v>9369910.144</v>
      </c>
    </row>
    <row r="9">
      <c r="A9" s="1">
        <v>3.584E8</v>
      </c>
      <c r="B9">
        <f>2.833 + 34.918</f>
        <v>37.751</v>
      </c>
      <c r="C9">
        <f> 3.026 + 34.993</f>
        <v>38.019</v>
      </c>
      <c r="D9">
        <f>3.041 + 35.061</f>
        <v>38.102</v>
      </c>
      <c r="E9">
        <f> 3.046 + 35.038</f>
        <v>38.084</v>
      </c>
      <c r="F9">
        <f> 3.523 + 35.145</f>
        <v>38.668</v>
      </c>
      <c r="G9">
        <f> 2.677 + 34.837</f>
        <v>37.514</v>
      </c>
      <c r="H9">
        <f> 2.838 + 36.148</f>
        <v>38.986</v>
      </c>
      <c r="I9">
        <f> 2.272 + 35.287</f>
        <v>37.559</v>
      </c>
      <c r="J9">
        <f> 4 + 34.291</f>
        <v>38.291</v>
      </c>
      <c r="K9">
        <f> 3.986 + 34.485</f>
        <v>38.471</v>
      </c>
      <c r="L9">
        <f t="shared" si="1"/>
        <v>38.1445</v>
      </c>
      <c r="M9">
        <f t="shared" ref="M9:M21" si="3">A9/L9</f>
        <v>9395849.991</v>
      </c>
    </row>
    <row r="10">
      <c r="A10" s="1">
        <v>4.096E8</v>
      </c>
      <c r="B10">
        <f>3.797 + 39.364</f>
        <v>43.161</v>
      </c>
      <c r="C10" s="1">
        <f>3.313 + 39.92</f>
        <v>43.233</v>
      </c>
      <c r="D10">
        <f> 3.399 + 40.062</f>
        <v>43.461</v>
      </c>
      <c r="E10">
        <f> 2.902 + 40.15</f>
        <v>43.052</v>
      </c>
      <c r="F10">
        <f> 3.07 + 39.867</f>
        <v>42.937</v>
      </c>
      <c r="G10">
        <f> 2.798 + 40.142</f>
        <v>42.94</v>
      </c>
      <c r="H10">
        <f> 3.909 + 40.162</f>
        <v>44.071</v>
      </c>
      <c r="I10">
        <f> 3.894 + 39.741</f>
        <v>43.635</v>
      </c>
      <c r="J10">
        <f> 3.097 + 40.079</f>
        <v>43.176</v>
      </c>
      <c r="K10">
        <f> 4.323 + 39.62</f>
        <v>43.943</v>
      </c>
      <c r="L10">
        <f t="shared" si="1"/>
        <v>43.3609</v>
      </c>
      <c r="M10">
        <f t="shared" si="3"/>
        <v>9446298.393</v>
      </c>
    </row>
    <row r="11">
      <c r="A11" s="1">
        <v>4.608E8</v>
      </c>
      <c r="B11">
        <f> 4.973 + 43.884</f>
        <v>48.857</v>
      </c>
      <c r="C11">
        <f> 3.313 + 45.2</f>
        <v>48.513</v>
      </c>
      <c r="D11">
        <f>3.812 + 45.444</f>
        <v>49.256</v>
      </c>
      <c r="E11">
        <f> 4.086 + 44.707</f>
        <v>48.793</v>
      </c>
      <c r="F11">
        <f> 3.545 + 44.855</f>
        <v>48.4</v>
      </c>
      <c r="G11">
        <f> 4.699 + 43.874</f>
        <v>48.573</v>
      </c>
      <c r="H11">
        <f> 4.807 + 44.364</f>
        <v>49.171</v>
      </c>
      <c r="I11">
        <f> 3.396 + 45.178 </f>
        <v>48.574</v>
      </c>
      <c r="J11">
        <f> 4.659 + 45.079</f>
        <v>49.738</v>
      </c>
      <c r="K11">
        <f> 3.642 + 44.906</f>
        <v>48.548</v>
      </c>
      <c r="L11">
        <f t="shared" si="1"/>
        <v>48.8423</v>
      </c>
      <c r="M11">
        <f t="shared" si="3"/>
        <v>9434445.143</v>
      </c>
    </row>
    <row r="12">
      <c r="A12" s="1">
        <v>5.12E8</v>
      </c>
      <c r="B12">
        <f>3.728 + 49.961</f>
        <v>53.689</v>
      </c>
      <c r="C12">
        <f> 4.227 + 50.464</f>
        <v>54.691</v>
      </c>
      <c r="D12">
        <f> 4.367 + 49.872</f>
        <v>54.239</v>
      </c>
      <c r="E12">
        <f> 3.568 + 50.215</f>
        <v>53.783</v>
      </c>
      <c r="F12">
        <f> 4.473 + 49.684</f>
        <v>54.157</v>
      </c>
      <c r="G12">
        <f> 4.033 + 50.086</f>
        <v>54.119</v>
      </c>
      <c r="H12">
        <f> 3.404 + 50.158</f>
        <v>53.562</v>
      </c>
      <c r="I12">
        <f> 4.493 + 50.059</f>
        <v>54.552</v>
      </c>
      <c r="J12">
        <f> 6.137 + 53.229</f>
        <v>59.366</v>
      </c>
      <c r="K12">
        <f> 4.58 + 50.178</f>
        <v>54.758</v>
      </c>
      <c r="L12">
        <f t="shared" si="1"/>
        <v>54.6916</v>
      </c>
      <c r="M12">
        <f t="shared" si="3"/>
        <v>9361583.863</v>
      </c>
    </row>
    <row r="13">
      <c r="A13" s="1">
        <v>5.632E8</v>
      </c>
      <c r="B13">
        <f>4.316 + 55.116</f>
        <v>59.432</v>
      </c>
      <c r="C13">
        <f> 4.396 + 54.985</f>
        <v>59.381</v>
      </c>
      <c r="D13">
        <f>4.515 + 54.606</f>
        <v>59.121</v>
      </c>
      <c r="E13">
        <f> 4.852 + 54.731</f>
        <v>59.583</v>
      </c>
      <c r="F13">
        <f> 4.427 + 54.994</f>
        <v>59.421</v>
      </c>
      <c r="G13">
        <f> 4.041 + 55.289</f>
        <v>59.33</v>
      </c>
      <c r="H13">
        <f> 4.737 + 54.554</f>
        <v>59.291</v>
      </c>
      <c r="I13">
        <f> 5.477 + 54.664</f>
        <v>60.141</v>
      </c>
      <c r="J13">
        <f>6.024 + 54.039</f>
        <v>60.063</v>
      </c>
      <c r="K13">
        <f> 6.146 + 54.656</f>
        <v>60.802</v>
      </c>
      <c r="L13">
        <f t="shared" si="1"/>
        <v>59.6565</v>
      </c>
      <c r="M13">
        <f t="shared" si="3"/>
        <v>9440714.759</v>
      </c>
    </row>
    <row r="14">
      <c r="A14" s="1">
        <v>6.144E8</v>
      </c>
      <c r="B14">
        <f>4.437 + 59.885</f>
        <v>64.322</v>
      </c>
      <c r="C14">
        <f> 4.73 + 60.003</f>
        <v>64.733</v>
      </c>
      <c r="D14">
        <f> 4.793 + 60.187</f>
        <v>64.98</v>
      </c>
      <c r="E14">
        <f> 5.58 + 59.51</f>
        <v>65.09</v>
      </c>
      <c r="F14">
        <f> 4.801 + 59.872</f>
        <v>64.673</v>
      </c>
      <c r="G14">
        <f> 6.639 + 59.094</f>
        <v>65.733</v>
      </c>
      <c r="H14" s="2">
        <f> 4.704 + 60.474</f>
        <v>65.178</v>
      </c>
      <c r="I14">
        <f> 5.916 + 60.769</f>
        <v>66.685</v>
      </c>
      <c r="J14">
        <f> 6.709 + 59.327</f>
        <v>66.036</v>
      </c>
      <c r="K14">
        <f> 4.9 + 59.738</f>
        <v>64.638</v>
      </c>
      <c r="L14">
        <f t="shared" si="1"/>
        <v>65.2068</v>
      </c>
      <c r="M14">
        <f t="shared" si="3"/>
        <v>9422330.186</v>
      </c>
    </row>
    <row r="15">
      <c r="A15" s="1">
        <v>6.656E8</v>
      </c>
      <c r="B15">
        <f> 5.224 +64.658</f>
        <v>69.882</v>
      </c>
      <c r="C15">
        <f> 6.461 + 64.416</f>
        <v>70.877</v>
      </c>
      <c r="D15">
        <f> 5.838 + 64.825</f>
        <v>70.663</v>
      </c>
      <c r="E15">
        <f> 4.994 + 64.975</f>
        <v>69.969</v>
      </c>
      <c r="F15">
        <f> 6.767 + 64.171</f>
        <v>70.938</v>
      </c>
      <c r="G15">
        <f> 5.985 + 64.367</f>
        <v>70.352</v>
      </c>
      <c r="H15">
        <f> 5.518 + 64.741</f>
        <v>70.259</v>
      </c>
      <c r="I15">
        <f> 6.716 + 64.98</f>
        <v>71.696</v>
      </c>
      <c r="J15">
        <f> 7.055 + 64.236</f>
        <v>71.291</v>
      </c>
      <c r="K15">
        <f> 6.231 + 65.021</f>
        <v>71.252</v>
      </c>
      <c r="L15">
        <f t="shared" si="1"/>
        <v>70.7179</v>
      </c>
      <c r="M15">
        <f t="shared" si="3"/>
        <v>9412044.192</v>
      </c>
    </row>
    <row r="16">
      <c r="A16" s="1">
        <v>7.168E8</v>
      </c>
      <c r="B16">
        <f> 7.205 + 69.04</f>
        <v>76.245</v>
      </c>
      <c r="C16">
        <f> 6.774 + 70.197</f>
        <v>76.971</v>
      </c>
      <c r="D16">
        <f> 5.945 + 70.035</f>
        <v>75.98</v>
      </c>
      <c r="E16">
        <f>5.661 + 70.102</f>
        <v>75.763</v>
      </c>
      <c r="F16">
        <f> 6.438 + 69.469</f>
        <v>75.907</v>
      </c>
      <c r="G16">
        <f> 5.374 +  70.068</f>
        <v>75.442</v>
      </c>
      <c r="H16">
        <f> 5.51 + 69.93</f>
        <v>75.44</v>
      </c>
      <c r="I16">
        <f> 7.758 + 68.947 </f>
        <v>76.705</v>
      </c>
      <c r="J16">
        <f> 8.021 + 69.128</f>
        <v>77.149</v>
      </c>
      <c r="K16">
        <f> 7.141 + 70.133</f>
        <v>77.274</v>
      </c>
      <c r="L16">
        <f t="shared" si="1"/>
        <v>76.2876</v>
      </c>
      <c r="M16">
        <f t="shared" si="3"/>
        <v>9396022.42</v>
      </c>
    </row>
    <row r="17">
      <c r="A17" s="1">
        <v>7.68E8</v>
      </c>
      <c r="B17">
        <f> 6.993 + 74.485</f>
        <v>81.478</v>
      </c>
      <c r="C17">
        <f> 5.356 + 76.014</f>
        <v>81.37</v>
      </c>
      <c r="D17">
        <f> 6.603 + 75.218</f>
        <v>81.821</v>
      </c>
      <c r="E17">
        <f> 6.226 + 74.955</f>
        <v>81.181</v>
      </c>
      <c r="F17">
        <f> 6.356 + 74.932</f>
        <v>81.288</v>
      </c>
      <c r="G17">
        <f> 7.217 + 74.329</f>
        <v>81.546</v>
      </c>
      <c r="H17">
        <f> 6.875 + 74.611</f>
        <v>81.486</v>
      </c>
      <c r="I17">
        <f> 7.32 + 74.639</f>
        <v>81.959</v>
      </c>
      <c r="J17">
        <f> 6.642 + 75.113</f>
        <v>81.755</v>
      </c>
      <c r="K17">
        <f> 6.753 + 74.413</f>
        <v>81.166</v>
      </c>
      <c r="L17">
        <f t="shared" si="1"/>
        <v>81.505</v>
      </c>
      <c r="M17">
        <f t="shared" si="3"/>
        <v>9422734.802</v>
      </c>
    </row>
    <row r="18">
      <c r="A18" s="1">
        <v>8.192E8</v>
      </c>
      <c r="B18">
        <f> 7.191 + 79.266</f>
        <v>86.457</v>
      </c>
      <c r="C18">
        <f> 5.889 + 79.998</f>
        <v>85.887</v>
      </c>
      <c r="D18">
        <f> 7.644 + 79.494</f>
        <v>87.138</v>
      </c>
      <c r="E18">
        <f> 7.76 + 79.111</f>
        <v>86.871</v>
      </c>
      <c r="F18">
        <f> 5.965 + 80.004</f>
        <v>85.969</v>
      </c>
      <c r="G18">
        <f> 8.864 + 78.741</f>
        <v>87.605</v>
      </c>
      <c r="H18">
        <f>6.073 + 80.433</f>
        <v>86.506</v>
      </c>
      <c r="I18" s="1">
        <f> 7.781 + 79.473</f>
        <v>87.254</v>
      </c>
      <c r="J18">
        <f> 7.182 + 80.527</f>
        <v>87.709</v>
      </c>
      <c r="K18">
        <f> 7.124 + 79.246</f>
        <v>86.37</v>
      </c>
      <c r="L18">
        <f t="shared" si="1"/>
        <v>86.7766</v>
      </c>
      <c r="M18">
        <f t="shared" si="3"/>
        <v>9440332.993</v>
      </c>
    </row>
    <row r="19">
      <c r="A19" s="1">
        <v>8.704E8</v>
      </c>
      <c r="B19" s="1">
        <f>  7.539 + 83.99</f>
        <v>91.529</v>
      </c>
      <c r="C19">
        <f> 7.86 + 84.117</f>
        <v>91.977</v>
      </c>
      <c r="D19">
        <f> 7.002 + 84.959</f>
        <v>91.961</v>
      </c>
      <c r="E19">
        <f> 7.762 + 84.408</f>
        <v>92.17</v>
      </c>
      <c r="F19">
        <f> 6.699 + 85.01</f>
        <v>91.709</v>
      </c>
      <c r="G19">
        <f> 7.461 + 85.443</f>
        <v>92.904</v>
      </c>
      <c r="H19">
        <f>8.929 + 82.495</f>
        <v>91.424</v>
      </c>
      <c r="I19">
        <f> 8.16 + 84.83</f>
        <v>92.99</v>
      </c>
      <c r="J19">
        <f> 6.645 + 84.594</f>
        <v>91.239</v>
      </c>
      <c r="K19">
        <f> 7.195 + 85.453</f>
        <v>92.648</v>
      </c>
      <c r="L19">
        <f t="shared" si="1"/>
        <v>92.0551</v>
      </c>
      <c r="M19">
        <f t="shared" si="3"/>
        <v>9455206.719</v>
      </c>
    </row>
    <row r="20">
      <c r="A20" s="1">
        <v>9.216E8</v>
      </c>
      <c r="B20">
        <f> 7.083 + 90.053</f>
        <v>97.136</v>
      </c>
      <c r="C20">
        <f> 8.4 + 89.768</f>
        <v>98.168</v>
      </c>
      <c r="D20">
        <f> 8.241 + 89.381</f>
        <v>97.622</v>
      </c>
      <c r="E20">
        <f> 6.937 + 90.091</f>
        <v>97.028</v>
      </c>
      <c r="F20" s="1">
        <f> 7.973 + 90.705</f>
        <v>98.678</v>
      </c>
      <c r="G20">
        <f> 9.106 + 87.526</f>
        <v>96.632</v>
      </c>
      <c r="H20">
        <f> 9.454 + 88.48</f>
        <v>97.934</v>
      </c>
      <c r="I20">
        <f> 9.373 + 87.954</f>
        <v>97.327</v>
      </c>
      <c r="J20">
        <f> 8.632 + 89.884</f>
        <v>98.516</v>
      </c>
      <c r="K20">
        <f> 7.2 + 90.314</f>
        <v>97.514</v>
      </c>
      <c r="L20">
        <f> average(B20:K20)</f>
        <v>97.6555</v>
      </c>
      <c r="M20">
        <f t="shared" si="3"/>
        <v>9437256.478</v>
      </c>
    </row>
    <row r="21">
      <c r="A21" s="1">
        <v>9.728E8</v>
      </c>
      <c r="B21">
        <f> 8.04 + 93.905</f>
        <v>101.945</v>
      </c>
      <c r="C21">
        <f> 10.259 + 93.117</f>
        <v>103.376</v>
      </c>
      <c r="D21">
        <f> 9.197 + 92.423</f>
        <v>101.62</v>
      </c>
      <c r="E21">
        <f> 7.787 + 95.157</f>
        <v>102.944</v>
      </c>
      <c r="F21">
        <f> 7.941 + 95.072</f>
        <v>103.013</v>
      </c>
      <c r="G21">
        <f> 8.033 + 94.482</f>
        <v>102.515</v>
      </c>
      <c r="H21">
        <f> 10.166 + 93.948</f>
        <v>104.114</v>
      </c>
      <c r="I21">
        <f> 7.567 + 95.37</f>
        <v>102.937</v>
      </c>
      <c r="J21">
        <f> 10.216 + 94.148</f>
        <v>104.364</v>
      </c>
      <c r="K21">
        <f> 6.896 + 95.556</f>
        <v>102.452</v>
      </c>
      <c r="L21">
        <f>average(B21:K21)</f>
        <v>102.928</v>
      </c>
      <c r="M21">
        <f t="shared" si="3"/>
        <v>9451266.905</v>
      </c>
    </row>
    <row r="22">
      <c r="A22" s="1">
        <v>1.0E9</v>
      </c>
      <c r="M22">
        <f>average(M3:M21)/1000000</f>
        <v>9.394667708</v>
      </c>
    </row>
  </sheetData>
  <drawing r:id="rId1"/>
</worksheet>
</file>