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" sheetId="1" r:id="rId4"/>
    <sheet state="visible" name="Magic" sheetId="2" r:id="rId5"/>
    <sheet state="visible" name="Experience" sheetId="3" r:id="rId6"/>
  </sheets>
  <definedNames/>
  <calcPr/>
</workbook>
</file>

<file path=xl/sharedStrings.xml><?xml version="1.0" encoding="utf-8"?>
<sst xmlns="http://schemas.openxmlformats.org/spreadsheetml/2006/main" count="51" uniqueCount="46">
  <si>
    <t>Level</t>
  </si>
  <si>
    <t>target Hp</t>
  </si>
  <si>
    <t>gain</t>
  </si>
  <si>
    <t>addl raw</t>
  </si>
  <si>
    <t>addl d4</t>
  </si>
  <si>
    <t>addl d6</t>
  </si>
  <si>
    <t>addl d8</t>
  </si>
  <si>
    <t>addl d10</t>
  </si>
  <si>
    <t>min change</t>
  </si>
  <si>
    <t>max change</t>
  </si>
  <si>
    <t>range min</t>
  </si>
  <si>
    <t>range max</t>
  </si>
  <si>
    <t>true average</t>
  </si>
  <si>
    <t>difference</t>
  </si>
  <si>
    <t>Gen Bonus</t>
  </si>
  <si>
    <t>Gen D2</t>
  </si>
  <si>
    <t xml:space="preserve">Gen d4 </t>
  </si>
  <si>
    <t>Total Bonus</t>
  </si>
  <si>
    <t>Total w bonus</t>
  </si>
  <si>
    <t>without bonus</t>
  </si>
  <si>
    <t>n</t>
  </si>
  <si>
    <t>525+(n-30)*5</t>
  </si>
  <si>
    <t>Base</t>
  </si>
  <si>
    <t>bonus(Gen) raw</t>
  </si>
  <si>
    <t>Gen 2</t>
  </si>
  <si>
    <t>Gen 3</t>
  </si>
  <si>
    <t>100+2n</t>
  </si>
  <si>
    <t>Also get bonus MP for casting spells, this includes the spells ancestors cast</t>
  </si>
  <si>
    <t>Spells Cast</t>
  </si>
  <si>
    <t>0&lt;n&lt;=10</t>
  </si>
  <si>
    <t>10&lt;n&lt;=100</t>
  </si>
  <si>
    <t>floor(n/10)</t>
  </si>
  <si>
    <t>100&lt;n&lt;=1000</t>
  </si>
  <si>
    <t>10+floor(n/100)</t>
  </si>
  <si>
    <t>1000&lt;n</t>
  </si>
  <si>
    <t>20+floor(n/250)</t>
  </si>
  <si>
    <t>level</t>
  </si>
  <si>
    <t>nextLevelCost</t>
  </si>
  <si>
    <t>1000n</t>
  </si>
  <si>
    <t>10&lt;n&lt;=20</t>
  </si>
  <si>
    <t>9000n-80000</t>
  </si>
  <si>
    <t>20&lt;n</t>
  </si>
  <si>
    <t>30000n-500000</t>
  </si>
  <si>
    <t>old</t>
  </si>
  <si>
    <t>20&lt;n&lt;=30</t>
  </si>
  <si>
    <t>10000+90000(n-19)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</si>
</sst>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2">
    <tableStyle count="3" pivot="0" name="Health-style">
      <tableStyleElement dxfId="1" type="headerRow"/>
      <tableStyleElement dxfId="2" type="firstRowStripe"/>
      <tableStyleElement dxfId="3" type="secondRowStripe"/>
    </tableStyle>
    <tableStyle count="3" pivot="0" name="Health-style 2">
      <tableStyleElement dxfId="1" type="headerRow"/>
      <tableStyleElement dxfId="2" type="firstRowStripe"/>
      <tableStyleElement dxfId="3" type="secondRowStripe"/>
    </tableStyle>
    <tableStyle count="3" pivot="0" name="Health-style 3">
      <tableStyleElement dxfId="1" type="headerRow"/>
      <tableStyleElement dxfId="2" type="firstRowStripe"/>
      <tableStyleElement dxfId="3" type="secondRowStripe"/>
    </tableStyle>
    <tableStyle count="3" pivot="0" name="Health-style 4">
      <tableStyleElement dxfId="1" type="headerRow"/>
      <tableStyleElement dxfId="2" type="firstRowStripe"/>
      <tableStyleElement dxfId="3" type="secondRowStripe"/>
    </tableStyle>
    <tableStyle count="3" pivot="0" name="Health-style 5">
      <tableStyleElement dxfId="1" type="headerRow"/>
      <tableStyleElement dxfId="2" type="firstRowStripe"/>
      <tableStyleElement dxfId="3" type="secondRowStripe"/>
    </tableStyle>
    <tableStyle count="3" pivot="0" name="Health-style 6">
      <tableStyleElement dxfId="1" type="headerRow"/>
      <tableStyleElement dxfId="2" type="firstRowStripe"/>
      <tableStyleElement dxfId="3" type="secondRowStripe"/>
    </tableStyle>
    <tableStyle count="3" pivot="0" name="Health-style 7">
      <tableStyleElement dxfId="1" type="headerRow"/>
      <tableStyleElement dxfId="2" type="firstRowStripe"/>
      <tableStyleElement dxfId="3" type="secondRowStripe"/>
    </tableStyle>
    <tableStyle count="3" pivot="0" name="Health-style 8">
      <tableStyleElement dxfId="1" type="headerRow"/>
      <tableStyleElement dxfId="2" type="firstRowStripe"/>
      <tableStyleElement dxfId="3" type="secondRowStripe"/>
    </tableStyle>
    <tableStyle count="3" pivot="0" name="Health-style 9">
      <tableStyleElement dxfId="1" type="headerRow"/>
      <tableStyleElement dxfId="2" type="firstRowStripe"/>
      <tableStyleElement dxfId="3" type="secondRowStripe"/>
    </tableStyle>
    <tableStyle count="3" pivot="0" name="Health-style 10">
      <tableStyleElement dxfId="1" type="headerRow"/>
      <tableStyleElement dxfId="2" type="firstRowStripe"/>
      <tableStyleElement dxfId="3" type="secondRowStripe"/>
    </tableStyle>
    <tableStyle count="3" pivot="0" name="Health-style 11">
      <tableStyleElement dxfId="1" type="headerRow"/>
      <tableStyleElement dxfId="2" type="firstRowStripe"/>
      <tableStyleElement dxfId="3" type="secondRowStripe"/>
    </tableStyle>
    <tableStyle count="3" pivot="0" name="Health-style 1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1000" displayName="Table_1" name="Table_1" id="1">
  <tableColumns count="1">
    <tableColumn name="Column1" id="1"/>
  </tableColumns>
  <tableStyleInfo name="Healt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:B1000" displayName="Table_2" name="Table_2" id="2">
  <tableColumns count="1">
    <tableColumn name="Column1" id="1"/>
  </tableColumns>
  <tableStyleInfo name="Health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:C1000" displayName="Table_3" name="Table_3" id="3">
  <tableColumns count="1">
    <tableColumn name="Column1" id="1"/>
  </tableColumns>
  <tableStyleInfo name="Health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1:D1000" displayName="Table_4" name="Table_4" id="4">
  <tableColumns count="1">
    <tableColumn name="Column1" id="1"/>
  </tableColumns>
  <tableStyleInfo name="Health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E1:E1000" displayName="Table_5" name="Table_5" id="5">
  <tableColumns count="1">
    <tableColumn name="Column1" id="1"/>
  </tableColumns>
  <tableStyleInfo name="Health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F1:F1000" displayName="Table_6" name="Table_6" id="6">
  <tableColumns count="1">
    <tableColumn name="Column1" id="1"/>
  </tableColumns>
  <tableStyleInfo name="Health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G1:G1000" displayName="Table_7" name="Table_7" id="7">
  <tableColumns count="1">
    <tableColumn name="Column1" id="1"/>
  </tableColumns>
  <tableStyleInfo name="Health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H1:H1000" displayName="Table_8" name="Table_8" id="8">
  <tableColumns count="1">
    <tableColumn name="Column1" id="1"/>
  </tableColumns>
  <tableStyleInfo name="Health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I1:I1000" displayName="Table_9" name="Table_9" id="9">
  <tableColumns count="1">
    <tableColumn name="Column1" id="1"/>
  </tableColumns>
  <tableStyleInfo name="Health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J1:J1000" displayName="Table_10" name="Table_10" id="10">
  <tableColumns count="1">
    <tableColumn name="Column1" id="1"/>
  </tableColumns>
  <tableStyleInfo name="Health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K1:K1000" displayName="Table_11" name="Table_11" id="11">
  <tableColumns count="1">
    <tableColumn name="Column1" id="1"/>
  </tableColumns>
  <tableStyleInfo name="Health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L1:L1000" displayName="Table_12" name="Table_12" id="12">
  <tableColumns count="1">
    <tableColumn name="Column1" id="1"/>
  </tableColumns>
  <tableStyleInfo name="Health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1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3" width="12.63"/>
    <col hidden="1" min="9" max="10" width="1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  <c r="N4" s="3" t="s">
        <v>1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</row>
    <row r="5">
      <c r="A5" s="2">
        <v>1.0</v>
      </c>
      <c r="B5" s="2">
        <v>20.0</v>
      </c>
      <c r="C5" s="1">
        <f t="shared" ref="C5:C33" si="2">B6-B5</f>
        <v>6</v>
      </c>
      <c r="D5" s="2">
        <v>18.0</v>
      </c>
      <c r="E5" s="2">
        <v>1.0</v>
      </c>
      <c r="F5" s="2">
        <v>0.0</v>
      </c>
      <c r="G5" s="2">
        <v>0.0</v>
      </c>
      <c r="H5" s="2">
        <v>0.0</v>
      </c>
      <c r="I5" s="1">
        <f t="shared" ref="I5:I35" si="3">SUM(D5:H5)</f>
        <v>19</v>
      </c>
      <c r="J5" s="1">
        <f t="shared" ref="J5:J35" si="4">SUM(D5,4*E5,6*F5,8*G5,10*H5)</f>
        <v>22</v>
      </c>
      <c r="K5" s="1">
        <f t="shared" ref="K5:L5" si="1">SUM(I5)</f>
        <v>19</v>
      </c>
      <c r="L5" s="1">
        <f t="shared" si="1"/>
        <v>22</v>
      </c>
      <c r="M5" s="4">
        <f t="shared" ref="M5:M35" si="6">AVERAGE(K5,L5)</f>
        <v>20.5</v>
      </c>
      <c r="N5" s="3">
        <v>20.0</v>
      </c>
      <c r="O5" s="4">
        <f t="shared" ref="O5:O34" si="7">N5-M5</f>
        <v>-0.5</v>
      </c>
      <c r="P5" s="4">
        <f t="shared" ref="P5:P34" si="8">SUM(1.5*Q5,2.5*R5)</f>
        <v>1.5</v>
      </c>
      <c r="Q5" s="3">
        <v>1.0</v>
      </c>
      <c r="S5" s="4">
        <f>SUM(P5)</f>
        <v>1.5</v>
      </c>
    </row>
    <row r="6">
      <c r="A6" s="2">
        <v>2.0</v>
      </c>
      <c r="B6" s="2">
        <v>26.0</v>
      </c>
      <c r="C6" s="1">
        <f t="shared" si="2"/>
        <v>6</v>
      </c>
      <c r="D6" s="2">
        <v>3.0</v>
      </c>
      <c r="E6" s="2">
        <v>1.0</v>
      </c>
      <c r="F6" s="2">
        <v>0.0</v>
      </c>
      <c r="G6" s="2">
        <v>0.0</v>
      </c>
      <c r="H6" s="2">
        <v>0.0</v>
      </c>
      <c r="I6" s="1">
        <f t="shared" si="3"/>
        <v>4</v>
      </c>
      <c r="J6" s="1">
        <f t="shared" si="4"/>
        <v>7</v>
      </c>
      <c r="K6" s="1">
        <f t="shared" ref="K6:L6" si="5">SUM(I5:I6)</f>
        <v>23</v>
      </c>
      <c r="L6" s="1">
        <f t="shared" si="5"/>
        <v>29</v>
      </c>
      <c r="M6" s="4">
        <f t="shared" si="6"/>
        <v>26</v>
      </c>
      <c r="N6" s="3">
        <v>26.0</v>
      </c>
      <c r="O6" s="4">
        <f t="shared" si="7"/>
        <v>0</v>
      </c>
      <c r="P6" s="4">
        <f t="shared" si="8"/>
        <v>1.5</v>
      </c>
      <c r="Q6" s="3">
        <v>1.0</v>
      </c>
      <c r="S6" s="4">
        <f>SUM(P5:P6)</f>
        <v>3</v>
      </c>
    </row>
    <row r="7">
      <c r="A7" s="2">
        <v>3.0</v>
      </c>
      <c r="B7" s="2">
        <v>32.0</v>
      </c>
      <c r="C7" s="1">
        <f t="shared" si="2"/>
        <v>8</v>
      </c>
      <c r="D7" s="2">
        <v>4.0</v>
      </c>
      <c r="E7" s="2">
        <v>1.0</v>
      </c>
      <c r="F7" s="1"/>
      <c r="G7" s="1"/>
      <c r="H7" s="1"/>
      <c r="I7" s="1">
        <f t="shared" si="3"/>
        <v>5</v>
      </c>
      <c r="J7" s="1">
        <f t="shared" si="4"/>
        <v>8</v>
      </c>
      <c r="K7" s="1">
        <f t="shared" ref="K7:L7" si="9">SUM(I5:I7)</f>
        <v>28</v>
      </c>
      <c r="L7" s="1">
        <f t="shared" si="9"/>
        <v>37</v>
      </c>
      <c r="M7" s="4">
        <f t="shared" si="6"/>
        <v>32.5</v>
      </c>
      <c r="N7" s="3">
        <v>32.0</v>
      </c>
      <c r="O7" s="4">
        <f t="shared" si="7"/>
        <v>-0.5</v>
      </c>
      <c r="P7" s="4">
        <f t="shared" si="8"/>
        <v>1.5</v>
      </c>
      <c r="Q7" s="3">
        <v>1.0</v>
      </c>
      <c r="S7" s="4">
        <f>SUM(P5:P7)</f>
        <v>4.5</v>
      </c>
    </row>
    <row r="8">
      <c r="A8" s="2">
        <v>4.0</v>
      </c>
      <c r="B8" s="2">
        <v>40.0</v>
      </c>
      <c r="C8" s="1">
        <f t="shared" si="2"/>
        <v>35</v>
      </c>
      <c r="D8" s="2">
        <v>5.0</v>
      </c>
      <c r="E8" s="2">
        <v>1.0</v>
      </c>
      <c r="F8" s="1"/>
      <c r="G8" s="1"/>
      <c r="H8" s="1"/>
      <c r="I8" s="1">
        <f t="shared" si="3"/>
        <v>6</v>
      </c>
      <c r="J8" s="1">
        <f t="shared" si="4"/>
        <v>9</v>
      </c>
      <c r="K8" s="1">
        <f t="shared" ref="K8:L8" si="10">SUM(I5:I8)</f>
        <v>34</v>
      </c>
      <c r="L8" s="1">
        <f t="shared" si="10"/>
        <v>46</v>
      </c>
      <c r="M8" s="4">
        <f t="shared" si="6"/>
        <v>40</v>
      </c>
      <c r="N8" s="3">
        <v>40.0</v>
      </c>
      <c r="O8" s="4">
        <f t="shared" si="7"/>
        <v>0</v>
      </c>
      <c r="P8" s="4">
        <f t="shared" si="8"/>
        <v>1.5</v>
      </c>
      <c r="Q8" s="3">
        <v>1.0</v>
      </c>
      <c r="S8" s="4">
        <f>SUM(P5:P8)</f>
        <v>6</v>
      </c>
    </row>
    <row r="9">
      <c r="A9" s="2">
        <v>5.0</v>
      </c>
      <c r="B9" s="2">
        <v>75.0</v>
      </c>
      <c r="C9" s="1">
        <f t="shared" si="2"/>
        <v>8</v>
      </c>
      <c r="D9" s="2">
        <v>25.0</v>
      </c>
      <c r="E9" s="1"/>
      <c r="F9" s="2">
        <v>3.0</v>
      </c>
      <c r="G9" s="1"/>
      <c r="H9" s="1"/>
      <c r="I9" s="1">
        <f t="shared" si="3"/>
        <v>28</v>
      </c>
      <c r="J9" s="1">
        <f t="shared" si="4"/>
        <v>43</v>
      </c>
      <c r="K9" s="1">
        <f t="shared" ref="K9:L9" si="11">SUM(I5:I9)</f>
        <v>62</v>
      </c>
      <c r="L9" s="1">
        <f t="shared" si="11"/>
        <v>89</v>
      </c>
      <c r="M9" s="4">
        <f t="shared" si="6"/>
        <v>75.5</v>
      </c>
      <c r="N9" s="3">
        <v>75.0</v>
      </c>
      <c r="O9" s="4">
        <f t="shared" si="7"/>
        <v>-0.5</v>
      </c>
      <c r="P9" s="4">
        <f t="shared" si="8"/>
        <v>1.5</v>
      </c>
      <c r="Q9" s="3">
        <v>1.0</v>
      </c>
      <c r="R9" s="3">
        <v>0.0</v>
      </c>
      <c r="S9" s="4">
        <f>SUM(P5:P9)</f>
        <v>7.5</v>
      </c>
    </row>
    <row r="10">
      <c r="A10" s="2">
        <v>6.0</v>
      </c>
      <c r="B10" s="2">
        <v>83.0</v>
      </c>
      <c r="C10" s="1">
        <f t="shared" si="2"/>
        <v>8</v>
      </c>
      <c r="D10" s="2">
        <v>4.0</v>
      </c>
      <c r="E10" s="1"/>
      <c r="F10" s="2">
        <v>1.0</v>
      </c>
      <c r="G10" s="1"/>
      <c r="H10" s="1"/>
      <c r="I10" s="1">
        <f t="shared" si="3"/>
        <v>5</v>
      </c>
      <c r="J10" s="1">
        <f t="shared" si="4"/>
        <v>10</v>
      </c>
      <c r="K10" s="1">
        <f>Sum(I5:I10)</f>
        <v>67</v>
      </c>
      <c r="L10" s="1">
        <f>SUM(J5:J10)</f>
        <v>99</v>
      </c>
      <c r="M10" s="4">
        <f t="shared" si="6"/>
        <v>83</v>
      </c>
      <c r="N10" s="3">
        <v>83.0</v>
      </c>
      <c r="O10" s="4">
        <f t="shared" si="7"/>
        <v>0</v>
      </c>
      <c r="P10" s="4">
        <f t="shared" si="8"/>
        <v>1.5</v>
      </c>
      <c r="Q10" s="3">
        <v>1.0</v>
      </c>
      <c r="R10" s="3">
        <v>0.0</v>
      </c>
      <c r="S10" s="4">
        <f>SUM(P5:P10)</f>
        <v>9</v>
      </c>
    </row>
    <row r="11">
      <c r="A11" s="2">
        <v>7.0</v>
      </c>
      <c r="B11" s="2">
        <v>91.0</v>
      </c>
      <c r="C11" s="1">
        <f t="shared" si="2"/>
        <v>9</v>
      </c>
      <c r="D11" s="2">
        <v>5.0</v>
      </c>
      <c r="E11" s="1"/>
      <c r="F11" s="2">
        <v>1.0</v>
      </c>
      <c r="G11" s="1"/>
      <c r="H11" s="1"/>
      <c r="I11" s="1">
        <f t="shared" si="3"/>
        <v>6</v>
      </c>
      <c r="J11" s="1">
        <f t="shared" si="4"/>
        <v>11</v>
      </c>
      <c r="K11" s="1">
        <f t="shared" ref="K11:L11" si="12">SUM(I5:I11)</f>
        <v>73</v>
      </c>
      <c r="L11" s="1">
        <f t="shared" si="12"/>
        <v>110</v>
      </c>
      <c r="M11" s="4">
        <f t="shared" si="6"/>
        <v>91.5</v>
      </c>
      <c r="N11" s="3">
        <v>91.0</v>
      </c>
      <c r="O11" s="4">
        <f t="shared" si="7"/>
        <v>-0.5</v>
      </c>
      <c r="P11" s="4">
        <f t="shared" si="8"/>
        <v>1.5</v>
      </c>
      <c r="Q11" s="3">
        <v>1.0</v>
      </c>
      <c r="R11" s="3">
        <v>0.0</v>
      </c>
      <c r="S11" s="4">
        <f>SUM(P5:P11)</f>
        <v>10.5</v>
      </c>
    </row>
    <row r="12">
      <c r="A12" s="2">
        <v>8.0</v>
      </c>
      <c r="B12" s="2">
        <v>100.0</v>
      </c>
      <c r="C12" s="1">
        <f t="shared" si="2"/>
        <v>8</v>
      </c>
      <c r="D12" s="2">
        <v>5.0</v>
      </c>
      <c r="E12" s="1"/>
      <c r="F12" s="2">
        <v>1.0</v>
      </c>
      <c r="G12" s="1"/>
      <c r="H12" s="1"/>
      <c r="I12" s="1">
        <f t="shared" si="3"/>
        <v>6</v>
      </c>
      <c r="J12" s="1">
        <f t="shared" si="4"/>
        <v>11</v>
      </c>
      <c r="K12" s="1">
        <f t="shared" ref="K12:L12" si="13">SUM(I5:I12)</f>
        <v>79</v>
      </c>
      <c r="L12" s="1">
        <f t="shared" si="13"/>
        <v>121</v>
      </c>
      <c r="M12" s="4">
        <f t="shared" si="6"/>
        <v>100</v>
      </c>
      <c r="N12" s="3">
        <v>100.0</v>
      </c>
      <c r="O12" s="4">
        <f t="shared" si="7"/>
        <v>0</v>
      </c>
      <c r="P12" s="4">
        <f t="shared" si="8"/>
        <v>1.5</v>
      </c>
      <c r="Q12" s="3">
        <v>1.0</v>
      </c>
      <c r="R12" s="3">
        <v>0.0</v>
      </c>
      <c r="S12" s="4">
        <f>SUM(P5:P12)</f>
        <v>12</v>
      </c>
    </row>
    <row r="13">
      <c r="A13" s="2">
        <v>9.0</v>
      </c>
      <c r="B13" s="2">
        <v>108.0</v>
      </c>
      <c r="C13" s="1">
        <f t="shared" si="2"/>
        <v>8</v>
      </c>
      <c r="D13" s="2">
        <v>5.0</v>
      </c>
      <c r="E13" s="1"/>
      <c r="F13" s="2">
        <v>1.0</v>
      </c>
      <c r="G13" s="1"/>
      <c r="H13" s="1"/>
      <c r="I13" s="1">
        <f t="shared" si="3"/>
        <v>6</v>
      </c>
      <c r="J13" s="1">
        <f t="shared" si="4"/>
        <v>11</v>
      </c>
      <c r="K13" s="1">
        <f t="shared" ref="K13:L13" si="14">SUM(I5:I13)</f>
        <v>85</v>
      </c>
      <c r="L13" s="1">
        <f t="shared" si="14"/>
        <v>132</v>
      </c>
      <c r="M13" s="4">
        <f t="shared" si="6"/>
        <v>108.5</v>
      </c>
      <c r="N13" s="3">
        <v>108.0</v>
      </c>
      <c r="O13" s="4">
        <f t="shared" si="7"/>
        <v>-0.5</v>
      </c>
      <c r="P13" s="4">
        <f t="shared" si="8"/>
        <v>1.5</v>
      </c>
      <c r="Q13" s="3">
        <v>1.0</v>
      </c>
      <c r="R13" s="3">
        <v>0.0</v>
      </c>
      <c r="S13" s="4">
        <f>SUM(P5:P13)</f>
        <v>13.5</v>
      </c>
    </row>
    <row r="14">
      <c r="A14" s="2">
        <v>10.0</v>
      </c>
      <c r="B14" s="2">
        <v>116.0</v>
      </c>
      <c r="C14" s="1">
        <f t="shared" si="2"/>
        <v>8</v>
      </c>
      <c r="D14" s="2">
        <v>4.0</v>
      </c>
      <c r="E14" s="1"/>
      <c r="F14" s="2">
        <v>1.0</v>
      </c>
      <c r="G14" s="1"/>
      <c r="H14" s="1"/>
      <c r="I14" s="1">
        <f t="shared" si="3"/>
        <v>5</v>
      </c>
      <c r="J14" s="1">
        <f t="shared" si="4"/>
        <v>10</v>
      </c>
      <c r="K14" s="1">
        <f t="shared" ref="K14:L14" si="15">SUM(I5:I14)</f>
        <v>90</v>
      </c>
      <c r="L14" s="1">
        <f t="shared" si="15"/>
        <v>142</v>
      </c>
      <c r="M14" s="4">
        <f t="shared" si="6"/>
        <v>116</v>
      </c>
      <c r="N14" s="3">
        <v>116.0</v>
      </c>
      <c r="O14" s="4">
        <f t="shared" si="7"/>
        <v>0</v>
      </c>
      <c r="P14" s="4">
        <f t="shared" si="8"/>
        <v>2.5</v>
      </c>
      <c r="R14" s="3">
        <v>1.0</v>
      </c>
      <c r="S14" s="4">
        <f>SUM(P5:P14)</f>
        <v>16</v>
      </c>
    </row>
    <row r="15">
      <c r="A15" s="2">
        <v>11.0</v>
      </c>
      <c r="B15" s="2">
        <v>124.0</v>
      </c>
      <c r="C15" s="1">
        <f t="shared" si="2"/>
        <v>8</v>
      </c>
      <c r="D15" s="2">
        <v>4.0</v>
      </c>
      <c r="E15" s="1"/>
      <c r="F15" s="2">
        <v>1.0</v>
      </c>
      <c r="G15" s="1"/>
      <c r="H15" s="1"/>
      <c r="I15" s="1">
        <f t="shared" si="3"/>
        <v>5</v>
      </c>
      <c r="J15" s="1">
        <f t="shared" si="4"/>
        <v>10</v>
      </c>
      <c r="K15" s="1">
        <f t="shared" ref="K15:L15" si="16">SUM(I5:I15)</f>
        <v>95</v>
      </c>
      <c r="L15" s="1">
        <f t="shared" si="16"/>
        <v>152</v>
      </c>
      <c r="M15" s="4">
        <f t="shared" si="6"/>
        <v>123.5</v>
      </c>
      <c r="N15" s="3">
        <v>124.0</v>
      </c>
      <c r="O15" s="4">
        <f t="shared" si="7"/>
        <v>0.5</v>
      </c>
      <c r="P15" s="4">
        <f t="shared" si="8"/>
        <v>2.5</v>
      </c>
      <c r="R15" s="3">
        <v>1.0</v>
      </c>
    </row>
    <row r="16">
      <c r="A16" s="2">
        <v>12.0</v>
      </c>
      <c r="B16" s="2">
        <v>132.0</v>
      </c>
      <c r="C16" s="1">
        <f t="shared" si="2"/>
        <v>9</v>
      </c>
      <c r="D16" s="2">
        <v>5.0</v>
      </c>
      <c r="E16" s="1"/>
      <c r="F16" s="2">
        <v>1.0</v>
      </c>
      <c r="G16" s="1"/>
      <c r="H16" s="1"/>
      <c r="I16" s="1">
        <f t="shared" si="3"/>
        <v>6</v>
      </c>
      <c r="J16" s="1">
        <f t="shared" si="4"/>
        <v>11</v>
      </c>
      <c r="K16" s="2">
        <f t="shared" ref="K16:L16" si="17">SUM(I5:I16)</f>
        <v>101</v>
      </c>
      <c r="L16" s="1">
        <f t="shared" si="17"/>
        <v>163</v>
      </c>
      <c r="M16" s="4">
        <f t="shared" si="6"/>
        <v>132</v>
      </c>
      <c r="N16" s="3">
        <v>132.0</v>
      </c>
      <c r="O16" s="4">
        <f t="shared" si="7"/>
        <v>0</v>
      </c>
      <c r="P16" s="4">
        <f t="shared" si="8"/>
        <v>2.5</v>
      </c>
      <c r="R16" s="3">
        <v>1.0</v>
      </c>
    </row>
    <row r="17">
      <c r="A17" s="2">
        <v>13.0</v>
      </c>
      <c r="B17" s="2">
        <v>141.0</v>
      </c>
      <c r="C17" s="1">
        <f t="shared" si="2"/>
        <v>9</v>
      </c>
      <c r="D17" s="2">
        <v>5.0</v>
      </c>
      <c r="E17" s="1"/>
      <c r="F17" s="2">
        <v>1.0</v>
      </c>
      <c r="G17" s="1"/>
      <c r="H17" s="1"/>
      <c r="I17" s="1">
        <f t="shared" si="3"/>
        <v>6</v>
      </c>
      <c r="J17" s="1">
        <f t="shared" si="4"/>
        <v>11</v>
      </c>
      <c r="K17" s="1">
        <f t="shared" ref="K17:L17" si="18">SUM(I5:I17)</f>
        <v>107</v>
      </c>
      <c r="L17" s="1">
        <f t="shared" si="18"/>
        <v>174</v>
      </c>
      <c r="M17" s="4">
        <f t="shared" si="6"/>
        <v>140.5</v>
      </c>
      <c r="N17" s="3">
        <v>141.0</v>
      </c>
      <c r="O17" s="4">
        <f t="shared" si="7"/>
        <v>0.5</v>
      </c>
      <c r="P17" s="4">
        <f t="shared" si="8"/>
        <v>2.5</v>
      </c>
      <c r="R17" s="3">
        <v>1.0</v>
      </c>
    </row>
    <row r="18">
      <c r="A18" s="2">
        <v>14.0</v>
      </c>
      <c r="B18" s="2">
        <v>150.0</v>
      </c>
      <c r="C18" s="1">
        <f t="shared" si="2"/>
        <v>50</v>
      </c>
      <c r="D18" s="2">
        <v>6.0</v>
      </c>
      <c r="E18" s="1"/>
      <c r="F18" s="2">
        <v>1.0</v>
      </c>
      <c r="G18" s="1"/>
      <c r="H18" s="1"/>
      <c r="I18" s="1">
        <f t="shared" si="3"/>
        <v>7</v>
      </c>
      <c r="J18" s="1">
        <f t="shared" si="4"/>
        <v>12</v>
      </c>
      <c r="K18" s="1">
        <f t="shared" ref="K18:L18" si="19">SUM(I5:I18)</f>
        <v>114</v>
      </c>
      <c r="L18" s="1">
        <f t="shared" si="19"/>
        <v>186</v>
      </c>
      <c r="M18" s="4">
        <f t="shared" si="6"/>
        <v>150</v>
      </c>
      <c r="N18" s="3">
        <v>150.0</v>
      </c>
      <c r="O18" s="4">
        <f t="shared" si="7"/>
        <v>0</v>
      </c>
      <c r="P18" s="4">
        <f t="shared" si="8"/>
        <v>2.5</v>
      </c>
      <c r="R18" s="3">
        <v>1.0</v>
      </c>
    </row>
    <row r="19">
      <c r="A19" s="2">
        <v>15.0</v>
      </c>
      <c r="B19" s="2">
        <v>200.0</v>
      </c>
      <c r="C19" s="1">
        <f t="shared" si="2"/>
        <v>22</v>
      </c>
      <c r="D19" s="2">
        <v>28.0</v>
      </c>
      <c r="E19" s="1"/>
      <c r="F19" s="1"/>
      <c r="G19" s="2">
        <v>5.0</v>
      </c>
      <c r="H19" s="1"/>
      <c r="I19" s="1">
        <f t="shared" si="3"/>
        <v>33</v>
      </c>
      <c r="J19" s="1">
        <f t="shared" si="4"/>
        <v>68</v>
      </c>
      <c r="K19" s="1">
        <f t="shared" ref="K19:L19" si="20">SUM(I5:I19)</f>
        <v>147</v>
      </c>
      <c r="L19" s="1">
        <f t="shared" si="20"/>
        <v>254</v>
      </c>
      <c r="M19" s="4">
        <f t="shared" si="6"/>
        <v>200.5</v>
      </c>
      <c r="N19" s="3">
        <v>200.0</v>
      </c>
      <c r="O19" s="4">
        <f t="shared" si="7"/>
        <v>-0.5</v>
      </c>
      <c r="P19" s="4">
        <f t="shared" si="8"/>
        <v>2.5</v>
      </c>
      <c r="R19" s="3">
        <v>1.0</v>
      </c>
    </row>
    <row r="20">
      <c r="A20" s="2">
        <v>16.0</v>
      </c>
      <c r="B20" s="2">
        <v>222.0</v>
      </c>
      <c r="C20" s="1">
        <f t="shared" si="2"/>
        <v>22</v>
      </c>
      <c r="D20" s="2">
        <v>13.0</v>
      </c>
      <c r="E20" s="1"/>
      <c r="F20" s="1"/>
      <c r="G20" s="2">
        <v>2.0</v>
      </c>
      <c r="H20" s="1"/>
      <c r="I20" s="1">
        <f t="shared" si="3"/>
        <v>15</v>
      </c>
      <c r="J20" s="1">
        <f t="shared" si="4"/>
        <v>29</v>
      </c>
      <c r="K20" s="1">
        <f t="shared" ref="K20:L20" si="21">SUM(I5:I20)</f>
        <v>162</v>
      </c>
      <c r="L20" s="1">
        <f t="shared" si="21"/>
        <v>283</v>
      </c>
      <c r="M20" s="4">
        <f t="shared" si="6"/>
        <v>222.5</v>
      </c>
      <c r="N20" s="3">
        <v>222.0</v>
      </c>
      <c r="O20" s="4">
        <f t="shared" si="7"/>
        <v>-0.5</v>
      </c>
      <c r="P20" s="4">
        <f t="shared" si="8"/>
        <v>2.5</v>
      </c>
      <c r="R20" s="3">
        <v>1.0</v>
      </c>
    </row>
    <row r="21">
      <c r="A21" s="2">
        <v>17.0</v>
      </c>
      <c r="B21" s="2">
        <v>244.0</v>
      </c>
      <c r="C21" s="1">
        <f t="shared" si="2"/>
        <v>22</v>
      </c>
      <c r="D21" s="2">
        <v>13.0</v>
      </c>
      <c r="E21" s="1"/>
      <c r="F21" s="1"/>
      <c r="G21" s="2">
        <v>2.0</v>
      </c>
      <c r="H21" s="1"/>
      <c r="I21" s="1">
        <f t="shared" si="3"/>
        <v>15</v>
      </c>
      <c r="J21" s="1">
        <f t="shared" si="4"/>
        <v>29</v>
      </c>
      <c r="K21" s="1">
        <f t="shared" ref="K21:L21" si="22">SUM(I5:I21)</f>
        <v>177</v>
      </c>
      <c r="L21" s="1">
        <f t="shared" si="22"/>
        <v>312</v>
      </c>
      <c r="M21" s="4">
        <f t="shared" si="6"/>
        <v>244.5</v>
      </c>
      <c r="N21" s="3">
        <v>244.0</v>
      </c>
      <c r="O21" s="4">
        <f t="shared" si="7"/>
        <v>-0.5</v>
      </c>
      <c r="P21" s="4">
        <f t="shared" si="8"/>
        <v>2.5</v>
      </c>
      <c r="R21" s="3">
        <v>1.0</v>
      </c>
    </row>
    <row r="22">
      <c r="A22" s="2">
        <v>18.0</v>
      </c>
      <c r="B22" s="2">
        <v>266.0</v>
      </c>
      <c r="C22" s="1">
        <f t="shared" si="2"/>
        <v>22</v>
      </c>
      <c r="D22" s="2">
        <v>13.0</v>
      </c>
      <c r="E22" s="1"/>
      <c r="F22" s="1"/>
      <c r="G22" s="2">
        <v>2.0</v>
      </c>
      <c r="H22" s="1"/>
      <c r="I22" s="1">
        <f t="shared" si="3"/>
        <v>15</v>
      </c>
      <c r="J22" s="1">
        <f t="shared" si="4"/>
        <v>29</v>
      </c>
      <c r="K22" s="1">
        <f t="shared" ref="K22:L22" si="23">SUM(I5:I22)</f>
        <v>192</v>
      </c>
      <c r="L22" s="1">
        <f t="shared" si="23"/>
        <v>341</v>
      </c>
      <c r="M22" s="4">
        <f t="shared" si="6"/>
        <v>266.5</v>
      </c>
      <c r="N22" s="3">
        <v>266.0</v>
      </c>
      <c r="O22" s="4">
        <f t="shared" si="7"/>
        <v>-0.5</v>
      </c>
      <c r="P22" s="4">
        <f t="shared" si="8"/>
        <v>2.5</v>
      </c>
      <c r="R22" s="3">
        <v>1.0</v>
      </c>
    </row>
    <row r="23">
      <c r="A23" s="2">
        <v>19.0</v>
      </c>
      <c r="B23" s="2">
        <v>288.0</v>
      </c>
      <c r="C23" s="1">
        <f t="shared" si="2"/>
        <v>22</v>
      </c>
      <c r="D23" s="2">
        <v>13.0</v>
      </c>
      <c r="E23" s="1"/>
      <c r="F23" s="1"/>
      <c r="G23" s="2">
        <v>2.0</v>
      </c>
      <c r="H23" s="1"/>
      <c r="I23" s="1">
        <f t="shared" si="3"/>
        <v>15</v>
      </c>
      <c r="J23" s="1">
        <f t="shared" si="4"/>
        <v>29</v>
      </c>
      <c r="K23" s="1">
        <f t="shared" ref="K23:L23" si="24">SUM(I5:I23)</f>
        <v>207</v>
      </c>
      <c r="L23" s="1">
        <f t="shared" si="24"/>
        <v>370</v>
      </c>
      <c r="M23" s="4">
        <f t="shared" si="6"/>
        <v>288.5</v>
      </c>
      <c r="N23" s="3">
        <v>288.0</v>
      </c>
      <c r="O23" s="4">
        <f t="shared" si="7"/>
        <v>-0.5</v>
      </c>
      <c r="P23" s="4">
        <f t="shared" si="8"/>
        <v>2.5</v>
      </c>
      <c r="R23" s="3">
        <v>1.0</v>
      </c>
    </row>
    <row r="24">
      <c r="A24" s="2">
        <v>20.0</v>
      </c>
      <c r="B24" s="2">
        <v>310.0</v>
      </c>
      <c r="C24" s="1">
        <f t="shared" si="2"/>
        <v>22</v>
      </c>
      <c r="D24" s="2">
        <v>15.0</v>
      </c>
      <c r="E24" s="1"/>
      <c r="F24" s="1"/>
      <c r="G24" s="2">
        <v>2.0</v>
      </c>
      <c r="H24" s="1"/>
      <c r="I24" s="1">
        <f t="shared" si="3"/>
        <v>17</v>
      </c>
      <c r="J24" s="1">
        <f t="shared" si="4"/>
        <v>31</v>
      </c>
      <c r="K24" s="1">
        <f t="shared" ref="K24:L24" si="25">SUM(I5:I24)</f>
        <v>224</v>
      </c>
      <c r="L24" s="1">
        <f t="shared" si="25"/>
        <v>401</v>
      </c>
      <c r="M24" s="4">
        <f t="shared" si="6"/>
        <v>312.5</v>
      </c>
      <c r="N24" s="3">
        <v>312.0</v>
      </c>
      <c r="O24" s="4">
        <f t="shared" si="7"/>
        <v>-0.5</v>
      </c>
      <c r="P24" s="4">
        <f t="shared" si="8"/>
        <v>2.5</v>
      </c>
      <c r="R24" s="3">
        <v>1.0</v>
      </c>
    </row>
    <row r="25">
      <c r="A25" s="2">
        <v>21.0</v>
      </c>
      <c r="B25" s="2">
        <v>332.0</v>
      </c>
      <c r="C25" s="1">
        <f t="shared" si="2"/>
        <v>22</v>
      </c>
      <c r="D25" s="2">
        <v>13.0</v>
      </c>
      <c r="E25" s="1"/>
      <c r="F25" s="1"/>
      <c r="G25" s="2">
        <v>2.0</v>
      </c>
      <c r="H25" s="1"/>
      <c r="I25" s="1">
        <f t="shared" si="3"/>
        <v>15</v>
      </c>
      <c r="J25" s="1">
        <f t="shared" si="4"/>
        <v>29</v>
      </c>
      <c r="K25" s="1">
        <f t="shared" ref="K25:L25" si="26">SUM(I5:I25)</f>
        <v>239</v>
      </c>
      <c r="L25" s="1">
        <f t="shared" si="26"/>
        <v>430</v>
      </c>
      <c r="M25" s="4">
        <f t="shared" si="6"/>
        <v>334.5</v>
      </c>
      <c r="N25" s="3">
        <v>334.0</v>
      </c>
      <c r="O25" s="4">
        <f t="shared" si="7"/>
        <v>-0.5</v>
      </c>
      <c r="P25" s="4">
        <f t="shared" si="8"/>
        <v>2.5</v>
      </c>
      <c r="R25" s="3">
        <v>1.0</v>
      </c>
    </row>
    <row r="26">
      <c r="A26" s="2">
        <v>22.0</v>
      </c>
      <c r="B26" s="2">
        <v>354.0</v>
      </c>
      <c r="C26" s="1">
        <f t="shared" si="2"/>
        <v>23</v>
      </c>
      <c r="D26" s="2">
        <v>13.0</v>
      </c>
      <c r="E26" s="1"/>
      <c r="F26" s="1"/>
      <c r="G26" s="2">
        <v>2.0</v>
      </c>
      <c r="H26" s="1"/>
      <c r="I26" s="1">
        <f t="shared" si="3"/>
        <v>15</v>
      </c>
      <c r="J26" s="1">
        <f t="shared" si="4"/>
        <v>29</v>
      </c>
      <c r="K26" s="1">
        <f t="shared" ref="K26:L26" si="27">SUM(I5:I26)</f>
        <v>254</v>
      </c>
      <c r="L26" s="1">
        <f t="shared" si="27"/>
        <v>459</v>
      </c>
      <c r="M26" s="4">
        <f t="shared" si="6"/>
        <v>356.5</v>
      </c>
      <c r="N26" s="3">
        <v>356.0</v>
      </c>
      <c r="O26" s="4">
        <f t="shared" si="7"/>
        <v>-0.5</v>
      </c>
      <c r="P26" s="4">
        <f t="shared" si="8"/>
        <v>2.5</v>
      </c>
      <c r="R26" s="3">
        <v>1.0</v>
      </c>
    </row>
    <row r="27">
      <c r="A27" s="2">
        <v>23.0</v>
      </c>
      <c r="B27" s="2">
        <v>377.0</v>
      </c>
      <c r="C27" s="1">
        <f t="shared" si="2"/>
        <v>23</v>
      </c>
      <c r="D27" s="2">
        <v>13.0</v>
      </c>
      <c r="E27" s="1"/>
      <c r="F27" s="1"/>
      <c r="G27" s="2">
        <v>2.0</v>
      </c>
      <c r="H27" s="1"/>
      <c r="I27" s="1">
        <f t="shared" si="3"/>
        <v>15</v>
      </c>
      <c r="J27" s="1">
        <f t="shared" si="4"/>
        <v>29</v>
      </c>
      <c r="K27" s="1">
        <f t="shared" ref="K27:L27" si="28">SUM(I5:I27)</f>
        <v>269</v>
      </c>
      <c r="L27" s="1">
        <f t="shared" si="28"/>
        <v>488</v>
      </c>
      <c r="M27" s="4">
        <f t="shared" si="6"/>
        <v>378.5</v>
      </c>
      <c r="N27" s="3">
        <v>378.0</v>
      </c>
      <c r="O27" s="4">
        <f t="shared" si="7"/>
        <v>-0.5</v>
      </c>
      <c r="P27" s="4">
        <f t="shared" si="8"/>
        <v>2.5</v>
      </c>
      <c r="R27" s="3">
        <v>1.0</v>
      </c>
    </row>
    <row r="28">
      <c r="A28" s="2">
        <v>24.0</v>
      </c>
      <c r="B28" s="2">
        <v>400.0</v>
      </c>
      <c r="C28" s="1">
        <f t="shared" si="2"/>
        <v>100</v>
      </c>
      <c r="D28" s="2">
        <v>13.0</v>
      </c>
      <c r="E28" s="1"/>
      <c r="F28" s="1"/>
      <c r="G28" s="2">
        <v>2.0</v>
      </c>
      <c r="H28" s="1"/>
      <c r="I28" s="1">
        <f t="shared" si="3"/>
        <v>15</v>
      </c>
      <c r="J28" s="1">
        <f t="shared" si="4"/>
        <v>29</v>
      </c>
      <c r="K28" s="1">
        <f t="shared" ref="K28:L28" si="29">SUM(I5:I28)</f>
        <v>284</v>
      </c>
      <c r="L28" s="1">
        <f t="shared" si="29"/>
        <v>517</v>
      </c>
      <c r="M28" s="4">
        <f t="shared" si="6"/>
        <v>400.5</v>
      </c>
      <c r="N28" s="3">
        <v>400.0</v>
      </c>
      <c r="O28" s="4">
        <f t="shared" si="7"/>
        <v>-0.5</v>
      </c>
      <c r="P28" s="4">
        <f t="shared" si="8"/>
        <v>2.5</v>
      </c>
      <c r="R28" s="3">
        <v>1.0</v>
      </c>
    </row>
    <row r="29">
      <c r="A29" s="2">
        <v>25.0</v>
      </c>
      <c r="B29" s="2">
        <v>500.0</v>
      </c>
      <c r="C29" s="1">
        <f t="shared" si="2"/>
        <v>5</v>
      </c>
      <c r="D29" s="2">
        <v>45.0</v>
      </c>
      <c r="E29" s="1"/>
      <c r="F29" s="1"/>
      <c r="G29" s="1"/>
      <c r="H29" s="2">
        <v>10.0</v>
      </c>
      <c r="I29" s="1">
        <f t="shared" si="3"/>
        <v>55</v>
      </c>
      <c r="J29" s="1">
        <f t="shared" si="4"/>
        <v>145</v>
      </c>
      <c r="K29" s="1">
        <f t="shared" ref="K29:L29" si="30">SUM(I5:I29)</f>
        <v>339</v>
      </c>
      <c r="L29" s="1">
        <f t="shared" si="30"/>
        <v>662</v>
      </c>
      <c r="M29" s="4">
        <f t="shared" si="6"/>
        <v>500.5</v>
      </c>
      <c r="N29" s="3">
        <v>500.0</v>
      </c>
      <c r="O29" s="4">
        <f t="shared" si="7"/>
        <v>-0.5</v>
      </c>
      <c r="P29" s="4">
        <f t="shared" si="8"/>
        <v>2.5</v>
      </c>
      <c r="R29" s="3">
        <v>1.0</v>
      </c>
    </row>
    <row r="30">
      <c r="A30" s="2">
        <v>26.0</v>
      </c>
      <c r="B30" s="2">
        <v>505.0</v>
      </c>
      <c r="C30" s="1">
        <f t="shared" si="2"/>
        <v>5</v>
      </c>
      <c r="D30" s="2">
        <v>0.0</v>
      </c>
      <c r="E30" s="2">
        <v>2.0</v>
      </c>
      <c r="F30" s="1"/>
      <c r="G30" s="1"/>
      <c r="H30" s="1"/>
      <c r="I30" s="1">
        <f t="shared" si="3"/>
        <v>2</v>
      </c>
      <c r="J30" s="1">
        <f t="shared" si="4"/>
        <v>8</v>
      </c>
      <c r="K30" s="1">
        <f t="shared" ref="K30:L30" si="31">SUM(I5:I30)</f>
        <v>341</v>
      </c>
      <c r="L30" s="1">
        <f t="shared" si="31"/>
        <v>670</v>
      </c>
      <c r="M30" s="4">
        <f t="shared" si="6"/>
        <v>505.5</v>
      </c>
      <c r="N30" s="3">
        <v>505.0</v>
      </c>
      <c r="O30" s="4">
        <f t="shared" si="7"/>
        <v>-0.5</v>
      </c>
      <c r="P30" s="4">
        <f t="shared" si="8"/>
        <v>1.5</v>
      </c>
      <c r="Q30" s="3">
        <v>1.0</v>
      </c>
    </row>
    <row r="31">
      <c r="A31" s="2">
        <v>27.0</v>
      </c>
      <c r="B31" s="2">
        <v>510.0</v>
      </c>
      <c r="C31" s="1">
        <f t="shared" si="2"/>
        <v>5</v>
      </c>
      <c r="D31" s="2">
        <v>0.0</v>
      </c>
      <c r="E31" s="2">
        <v>2.0</v>
      </c>
      <c r="F31" s="1"/>
      <c r="G31" s="1"/>
      <c r="H31" s="1"/>
      <c r="I31" s="1">
        <f t="shared" si="3"/>
        <v>2</v>
      </c>
      <c r="J31" s="1">
        <f t="shared" si="4"/>
        <v>8</v>
      </c>
      <c r="K31" s="1">
        <f t="shared" ref="K31:L31" si="32">SUM(I5:I31)</f>
        <v>343</v>
      </c>
      <c r="L31" s="1">
        <f t="shared" si="32"/>
        <v>678</v>
      </c>
      <c r="M31" s="4">
        <f t="shared" si="6"/>
        <v>510.5</v>
      </c>
      <c r="N31" s="3">
        <v>510.0</v>
      </c>
      <c r="O31" s="4">
        <f t="shared" si="7"/>
        <v>-0.5</v>
      </c>
      <c r="P31" s="4">
        <f t="shared" si="8"/>
        <v>1.5</v>
      </c>
      <c r="Q31" s="3">
        <v>1.0</v>
      </c>
    </row>
    <row r="32">
      <c r="A32" s="2">
        <v>28.0</v>
      </c>
      <c r="B32" s="2">
        <v>515.0</v>
      </c>
      <c r="C32" s="1">
        <f t="shared" si="2"/>
        <v>5</v>
      </c>
      <c r="D32" s="2">
        <v>0.0</v>
      </c>
      <c r="E32" s="2">
        <v>2.0</v>
      </c>
      <c r="F32" s="1"/>
      <c r="G32" s="1"/>
      <c r="H32" s="1"/>
      <c r="I32" s="1">
        <f t="shared" si="3"/>
        <v>2</v>
      </c>
      <c r="J32" s="1">
        <f t="shared" si="4"/>
        <v>8</v>
      </c>
      <c r="K32" s="1">
        <f t="shared" ref="K32:L32" si="33">SUM(I5:I32)</f>
        <v>345</v>
      </c>
      <c r="L32" s="1">
        <f t="shared" si="33"/>
        <v>686</v>
      </c>
      <c r="M32" s="4">
        <f t="shared" si="6"/>
        <v>515.5</v>
      </c>
      <c r="N32" s="3">
        <v>515.0</v>
      </c>
      <c r="O32" s="4">
        <f t="shared" si="7"/>
        <v>-0.5</v>
      </c>
      <c r="P32" s="4">
        <f t="shared" si="8"/>
        <v>1.5</v>
      </c>
      <c r="Q32" s="3">
        <v>1.0</v>
      </c>
    </row>
    <row r="33">
      <c r="A33" s="2">
        <v>29.0</v>
      </c>
      <c r="B33" s="2">
        <v>520.0</v>
      </c>
      <c r="C33" s="1">
        <f t="shared" si="2"/>
        <v>5</v>
      </c>
      <c r="D33" s="2">
        <v>0.0</v>
      </c>
      <c r="E33" s="2">
        <v>2.0</v>
      </c>
      <c r="F33" s="1"/>
      <c r="G33" s="1"/>
      <c r="H33" s="1"/>
      <c r="I33" s="1">
        <f t="shared" si="3"/>
        <v>2</v>
      </c>
      <c r="J33" s="1">
        <f t="shared" si="4"/>
        <v>8</v>
      </c>
      <c r="K33" s="1">
        <f t="shared" ref="K33:L33" si="34">SUM(I5:I33)</f>
        <v>347</v>
      </c>
      <c r="L33" s="1">
        <f t="shared" si="34"/>
        <v>694</v>
      </c>
      <c r="M33" s="4">
        <f t="shared" si="6"/>
        <v>520.5</v>
      </c>
      <c r="N33" s="3">
        <v>520.0</v>
      </c>
      <c r="O33" s="4">
        <f t="shared" si="7"/>
        <v>-0.5</v>
      </c>
      <c r="P33" s="4">
        <f t="shared" si="8"/>
        <v>1.5</v>
      </c>
      <c r="Q33" s="3">
        <v>1.0</v>
      </c>
    </row>
    <row r="34">
      <c r="A34" s="2">
        <v>30.0</v>
      </c>
      <c r="B34" s="2">
        <v>525.0</v>
      </c>
      <c r="C34" s="2">
        <v>5.0</v>
      </c>
      <c r="D34" s="2">
        <v>0.0</v>
      </c>
      <c r="E34" s="2">
        <v>2.0</v>
      </c>
      <c r="F34" s="1"/>
      <c r="G34" s="1"/>
      <c r="H34" s="1"/>
      <c r="I34" s="1">
        <f t="shared" si="3"/>
        <v>2</v>
      </c>
      <c r="J34" s="1">
        <f t="shared" si="4"/>
        <v>8</v>
      </c>
      <c r="K34" s="1">
        <f t="shared" ref="K34:L34" si="35">SUM(I5:I34)</f>
        <v>349</v>
      </c>
      <c r="L34" s="1">
        <f t="shared" si="35"/>
        <v>702</v>
      </c>
      <c r="M34" s="4">
        <f t="shared" si="6"/>
        <v>525.5</v>
      </c>
      <c r="N34" s="3">
        <v>525.0</v>
      </c>
      <c r="O34" s="4">
        <f t="shared" si="7"/>
        <v>-0.5</v>
      </c>
      <c r="P34" s="4">
        <f t="shared" si="8"/>
        <v>1.5</v>
      </c>
      <c r="Q34" s="3">
        <v>1.0</v>
      </c>
    </row>
    <row r="35">
      <c r="A35" s="2" t="s">
        <v>20</v>
      </c>
      <c r="B35" s="2" t="s">
        <v>21</v>
      </c>
      <c r="C35" s="2">
        <v>5.0</v>
      </c>
      <c r="D35" s="1"/>
      <c r="E35" s="2">
        <v>2.0</v>
      </c>
      <c r="F35" s="1"/>
      <c r="G35" s="1"/>
      <c r="H35" s="1"/>
      <c r="I35" s="1">
        <f t="shared" si="3"/>
        <v>2</v>
      </c>
      <c r="J35" s="1">
        <f t="shared" si="4"/>
        <v>8</v>
      </c>
      <c r="K35" s="1">
        <f>SUM(I5:I35)</f>
        <v>351</v>
      </c>
      <c r="L35" s="1"/>
      <c r="M35" s="4">
        <f t="shared" si="6"/>
        <v>351</v>
      </c>
      <c r="N35" s="3" t="s">
        <v>21</v>
      </c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</row>
    <row r="2">
      <c r="A2" s="3">
        <v>1.0</v>
      </c>
      <c r="B2" s="3">
        <v>10.0</v>
      </c>
      <c r="C2" s="3">
        <v>1.0</v>
      </c>
      <c r="D2" s="4">
        <f>B2+1</f>
        <v>11</v>
      </c>
      <c r="E2" s="4">
        <f t="shared" ref="E2:E26" si="1">SUM(B2,2*A2)</f>
        <v>12</v>
      </c>
    </row>
    <row r="3">
      <c r="A3" s="3">
        <v>2.0</v>
      </c>
      <c r="B3" s="3">
        <v>12.0</v>
      </c>
      <c r="C3" s="3">
        <v>1.0</v>
      </c>
      <c r="D3" s="4">
        <f>B3+2</f>
        <v>14</v>
      </c>
      <c r="E3" s="4">
        <f t="shared" si="1"/>
        <v>16</v>
      </c>
    </row>
    <row r="4">
      <c r="A4" s="3">
        <v>3.0</v>
      </c>
      <c r="B4" s="3">
        <v>14.0</v>
      </c>
      <c r="C4" s="3">
        <v>1.0</v>
      </c>
      <c r="D4" s="4">
        <f>B4+3</f>
        <v>17</v>
      </c>
      <c r="E4" s="4">
        <f t="shared" si="1"/>
        <v>20</v>
      </c>
    </row>
    <row r="5">
      <c r="A5" s="3">
        <v>4.0</v>
      </c>
      <c r="B5" s="3">
        <v>16.0</v>
      </c>
      <c r="C5" s="3">
        <v>1.0</v>
      </c>
      <c r="D5" s="4">
        <f>B5+4</f>
        <v>20</v>
      </c>
      <c r="E5" s="4">
        <f t="shared" si="1"/>
        <v>24</v>
      </c>
    </row>
    <row r="6">
      <c r="A6" s="3">
        <v>5.0</v>
      </c>
      <c r="B6" s="3">
        <v>20.0</v>
      </c>
      <c r="C6" s="3">
        <v>1.0</v>
      </c>
      <c r="D6" s="4">
        <f>B6+5</f>
        <v>25</v>
      </c>
      <c r="E6" s="4">
        <f t="shared" si="1"/>
        <v>30</v>
      </c>
    </row>
    <row r="7">
      <c r="A7" s="3">
        <v>6.0</v>
      </c>
      <c r="B7" s="3">
        <v>23.0</v>
      </c>
      <c r="C7" s="3">
        <v>1.0</v>
      </c>
      <c r="D7" s="4">
        <f>B7+6</f>
        <v>29</v>
      </c>
      <c r="E7" s="4">
        <f t="shared" si="1"/>
        <v>35</v>
      </c>
    </row>
    <row r="8">
      <c r="A8" s="3">
        <v>7.0</v>
      </c>
      <c r="B8" s="3">
        <v>26.0</v>
      </c>
      <c r="C8" s="3">
        <v>1.0</v>
      </c>
      <c r="D8" s="4">
        <f>B8+7</f>
        <v>33</v>
      </c>
      <c r="E8" s="4">
        <f t="shared" si="1"/>
        <v>40</v>
      </c>
    </row>
    <row r="9">
      <c r="A9" s="3">
        <v>8.0</v>
      </c>
      <c r="B9" s="3">
        <v>29.0</v>
      </c>
      <c r="C9" s="3">
        <v>1.0</v>
      </c>
      <c r="D9" s="4">
        <f>B9+8</f>
        <v>37</v>
      </c>
      <c r="E9" s="4">
        <f t="shared" si="1"/>
        <v>45</v>
      </c>
    </row>
    <row r="10">
      <c r="A10" s="3">
        <v>9.0</v>
      </c>
      <c r="B10" s="3">
        <v>32.0</v>
      </c>
      <c r="C10" s="3">
        <v>1.0</v>
      </c>
      <c r="D10" s="4">
        <f>B10+9</f>
        <v>41</v>
      </c>
      <c r="E10" s="4">
        <f t="shared" si="1"/>
        <v>50</v>
      </c>
    </row>
    <row r="11">
      <c r="A11" s="3">
        <v>10.0</v>
      </c>
      <c r="B11" s="3">
        <v>35.0</v>
      </c>
      <c r="C11" s="3">
        <v>1.0</v>
      </c>
      <c r="D11" s="4">
        <f t="shared" ref="D11:D26" si="2">SUM(A11:B11)</f>
        <v>45</v>
      </c>
      <c r="E11" s="4">
        <f t="shared" si="1"/>
        <v>55</v>
      </c>
    </row>
    <row r="12">
      <c r="A12" s="3">
        <v>11.0</v>
      </c>
      <c r="B12" s="3">
        <v>38.0</v>
      </c>
      <c r="C12" s="3">
        <v>1.0</v>
      </c>
      <c r="D12" s="4">
        <f t="shared" si="2"/>
        <v>49</v>
      </c>
      <c r="E12" s="4">
        <f t="shared" si="1"/>
        <v>60</v>
      </c>
    </row>
    <row r="13">
      <c r="A13" s="3">
        <v>12.0</v>
      </c>
      <c r="B13" s="3">
        <v>41.0</v>
      </c>
      <c r="C13" s="3">
        <v>1.0</v>
      </c>
      <c r="D13" s="4">
        <f t="shared" si="2"/>
        <v>53</v>
      </c>
      <c r="E13" s="4">
        <f t="shared" si="1"/>
        <v>65</v>
      </c>
    </row>
    <row r="14">
      <c r="A14" s="3">
        <v>13.0</v>
      </c>
      <c r="B14" s="3">
        <v>44.0</v>
      </c>
      <c r="C14" s="3">
        <v>1.0</v>
      </c>
      <c r="D14" s="4">
        <f t="shared" si="2"/>
        <v>57</v>
      </c>
      <c r="E14" s="4">
        <f t="shared" si="1"/>
        <v>70</v>
      </c>
    </row>
    <row r="15">
      <c r="A15" s="3">
        <v>14.0</v>
      </c>
      <c r="B15" s="3">
        <v>47.0</v>
      </c>
      <c r="C15" s="3">
        <v>1.0</v>
      </c>
      <c r="D15" s="4">
        <f t="shared" si="2"/>
        <v>61</v>
      </c>
      <c r="E15" s="4">
        <f t="shared" si="1"/>
        <v>75</v>
      </c>
    </row>
    <row r="16">
      <c r="A16" s="3">
        <v>15.0</v>
      </c>
      <c r="B16" s="3">
        <v>60.0</v>
      </c>
      <c r="C16" s="3">
        <v>1.0</v>
      </c>
      <c r="D16" s="4">
        <f t="shared" si="2"/>
        <v>75</v>
      </c>
      <c r="E16" s="4">
        <f t="shared" si="1"/>
        <v>90</v>
      </c>
    </row>
    <row r="17">
      <c r="A17" s="3">
        <v>16.0</v>
      </c>
      <c r="B17" s="3">
        <v>64.0</v>
      </c>
      <c r="C17" s="3">
        <v>1.0</v>
      </c>
      <c r="D17" s="4">
        <f t="shared" si="2"/>
        <v>80</v>
      </c>
      <c r="E17" s="4">
        <f t="shared" si="1"/>
        <v>96</v>
      </c>
    </row>
    <row r="18">
      <c r="A18" s="3">
        <v>17.0</v>
      </c>
      <c r="B18" s="3">
        <v>68.0</v>
      </c>
      <c r="C18" s="3">
        <v>1.0</v>
      </c>
      <c r="D18" s="4">
        <f t="shared" si="2"/>
        <v>85</v>
      </c>
      <c r="E18" s="4">
        <f t="shared" si="1"/>
        <v>102</v>
      </c>
    </row>
    <row r="19">
      <c r="A19" s="3">
        <v>18.0</v>
      </c>
      <c r="B19" s="3">
        <v>72.0</v>
      </c>
      <c r="C19" s="3">
        <v>1.0</v>
      </c>
      <c r="D19" s="4">
        <f t="shared" si="2"/>
        <v>90</v>
      </c>
      <c r="E19" s="4">
        <f t="shared" si="1"/>
        <v>108</v>
      </c>
    </row>
    <row r="20">
      <c r="A20" s="3">
        <v>19.0</v>
      </c>
      <c r="B20" s="3">
        <v>76.0</v>
      </c>
      <c r="C20" s="3">
        <v>1.0</v>
      </c>
      <c r="D20" s="4">
        <f t="shared" si="2"/>
        <v>95</v>
      </c>
      <c r="E20" s="4">
        <f t="shared" si="1"/>
        <v>114</v>
      </c>
    </row>
    <row r="21">
      <c r="A21" s="3">
        <v>20.0</v>
      </c>
      <c r="B21" s="3">
        <v>80.0</v>
      </c>
      <c r="C21" s="3">
        <v>1.0</v>
      </c>
      <c r="D21" s="4">
        <f t="shared" si="2"/>
        <v>100</v>
      </c>
      <c r="E21" s="4">
        <f t="shared" si="1"/>
        <v>120</v>
      </c>
    </row>
    <row r="22">
      <c r="A22" s="3">
        <v>21.0</v>
      </c>
      <c r="B22" s="3">
        <v>84.0</v>
      </c>
      <c r="C22" s="3">
        <v>1.0</v>
      </c>
      <c r="D22" s="4">
        <f t="shared" si="2"/>
        <v>105</v>
      </c>
      <c r="E22" s="4">
        <f t="shared" si="1"/>
        <v>126</v>
      </c>
    </row>
    <row r="23">
      <c r="A23" s="3">
        <v>22.0</v>
      </c>
      <c r="B23" s="3">
        <v>88.0</v>
      </c>
      <c r="C23" s="3">
        <v>1.0</v>
      </c>
      <c r="D23" s="4">
        <f t="shared" si="2"/>
        <v>110</v>
      </c>
      <c r="E23" s="4">
        <f t="shared" si="1"/>
        <v>132</v>
      </c>
    </row>
    <row r="24">
      <c r="A24" s="3">
        <v>23.0</v>
      </c>
      <c r="B24" s="3">
        <v>92.0</v>
      </c>
      <c r="C24" s="3">
        <v>1.0</v>
      </c>
      <c r="D24" s="4">
        <f t="shared" si="2"/>
        <v>115</v>
      </c>
      <c r="E24" s="4">
        <f t="shared" si="1"/>
        <v>138</v>
      </c>
    </row>
    <row r="25">
      <c r="A25" s="3">
        <v>24.0</v>
      </c>
      <c r="B25" s="3">
        <v>96.0</v>
      </c>
      <c r="C25" s="3">
        <v>1.0</v>
      </c>
      <c r="D25" s="4">
        <f t="shared" si="2"/>
        <v>120</v>
      </c>
      <c r="E25" s="4">
        <f t="shared" si="1"/>
        <v>144</v>
      </c>
    </row>
    <row r="26">
      <c r="A26" s="3">
        <v>25.0</v>
      </c>
      <c r="B26" s="3">
        <v>100.0</v>
      </c>
      <c r="C26" s="3">
        <v>1.0</v>
      </c>
      <c r="D26" s="4">
        <f t="shared" si="2"/>
        <v>125</v>
      </c>
      <c r="E26" s="4">
        <f t="shared" si="1"/>
        <v>150</v>
      </c>
    </row>
    <row r="27">
      <c r="A27" s="3" t="s">
        <v>20</v>
      </c>
      <c r="B27" s="3" t="s">
        <v>26</v>
      </c>
      <c r="C27" s="3">
        <v>1.0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  <c r="B31" s="3">
        <v>0.0</v>
      </c>
    </row>
    <row r="32">
      <c r="A32" s="3" t="s">
        <v>30</v>
      </c>
      <c r="B32" s="3" t="s">
        <v>31</v>
      </c>
    </row>
    <row r="33">
      <c r="A33" s="3" t="s">
        <v>32</v>
      </c>
      <c r="B33" s="3" t="s">
        <v>33</v>
      </c>
    </row>
    <row r="34">
      <c r="A34" s="3" t="s">
        <v>34</v>
      </c>
      <c r="B34" s="3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  <c r="B1" s="3" t="s">
        <v>37</v>
      </c>
    </row>
    <row r="2">
      <c r="A2" s="3" t="s">
        <v>29</v>
      </c>
      <c r="B2" s="3" t="s">
        <v>38</v>
      </c>
    </row>
    <row r="3">
      <c r="A3" s="3" t="s">
        <v>39</v>
      </c>
      <c r="B3" s="3" t="s">
        <v>40</v>
      </c>
    </row>
    <row r="4">
      <c r="A4" s="3" t="s">
        <v>41</v>
      </c>
      <c r="B4" s="3" t="s">
        <v>42</v>
      </c>
    </row>
    <row r="6">
      <c r="A6" s="3">
        <v>1.0</v>
      </c>
      <c r="B6" s="3">
        <v>1000.0</v>
      </c>
    </row>
    <row r="7">
      <c r="A7" s="3">
        <v>2.0</v>
      </c>
      <c r="B7" s="3">
        <v>2000.0</v>
      </c>
    </row>
    <row r="8">
      <c r="A8" s="3">
        <v>3.0</v>
      </c>
      <c r="B8" s="3">
        <v>3000.0</v>
      </c>
      <c r="J8" s="3" t="s">
        <v>43</v>
      </c>
    </row>
    <row r="9">
      <c r="A9" s="3">
        <v>4.0</v>
      </c>
      <c r="B9" s="3">
        <v>4000.0</v>
      </c>
      <c r="I9" s="3" t="s">
        <v>44</v>
      </c>
      <c r="J9" s="3" t="s">
        <v>45</v>
      </c>
    </row>
    <row r="10">
      <c r="A10" s="3">
        <v>5.0</v>
      </c>
      <c r="B10" s="3">
        <v>5000.0</v>
      </c>
      <c r="I10" s="3">
        <v>21.0</v>
      </c>
      <c r="J10" s="3">
        <v>190000.0</v>
      </c>
    </row>
    <row r="11">
      <c r="A11" s="3">
        <v>6.0</v>
      </c>
      <c r="B11" s="3">
        <v>6000.0</v>
      </c>
      <c r="I11" s="3">
        <v>22.0</v>
      </c>
      <c r="J11" s="3">
        <v>280000.0</v>
      </c>
    </row>
    <row r="12">
      <c r="A12" s="3">
        <v>7.0</v>
      </c>
      <c r="B12" s="3">
        <v>7000.0</v>
      </c>
      <c r="I12" s="3">
        <v>23.0</v>
      </c>
      <c r="J12" s="3">
        <v>370000.0</v>
      </c>
    </row>
    <row r="13">
      <c r="A13" s="3">
        <v>8.0</v>
      </c>
      <c r="B13" s="3">
        <v>8000.0</v>
      </c>
      <c r="I13" s="3">
        <v>24.0</v>
      </c>
      <c r="J13" s="3">
        <v>460000.0</v>
      </c>
    </row>
    <row r="14">
      <c r="A14" s="3">
        <v>9.0</v>
      </c>
      <c r="B14" s="3">
        <v>9000.0</v>
      </c>
      <c r="I14" s="3">
        <v>25.0</v>
      </c>
      <c r="J14" s="3">
        <v>550000.0</v>
      </c>
    </row>
    <row r="15">
      <c r="A15" s="3">
        <v>10.0</v>
      </c>
      <c r="B15" s="3">
        <v>10000.0</v>
      </c>
      <c r="I15" s="3">
        <v>26.0</v>
      </c>
      <c r="J15" s="3">
        <v>640000.0</v>
      </c>
    </row>
    <row r="16">
      <c r="A16" s="3">
        <v>11.0</v>
      </c>
      <c r="B16" s="3">
        <v>19000.0</v>
      </c>
      <c r="I16" s="3">
        <v>27.0</v>
      </c>
      <c r="J16" s="3">
        <v>730000.0</v>
      </c>
    </row>
    <row r="17">
      <c r="A17" s="3">
        <v>12.0</v>
      </c>
      <c r="B17" s="3">
        <v>28000.0</v>
      </c>
      <c r="I17" s="3">
        <v>28.0</v>
      </c>
      <c r="J17" s="3">
        <v>820000.0</v>
      </c>
    </row>
    <row r="18">
      <c r="A18" s="3">
        <v>13.0</v>
      </c>
      <c r="B18" s="3">
        <v>37000.0</v>
      </c>
      <c r="I18" s="3">
        <v>29.0</v>
      </c>
      <c r="J18" s="3">
        <v>910000.0</v>
      </c>
    </row>
    <row r="19">
      <c r="A19" s="3">
        <v>14.0</v>
      </c>
      <c r="B19" s="3">
        <v>46000.0</v>
      </c>
      <c r="I19" s="3">
        <v>30.0</v>
      </c>
      <c r="J19" s="3">
        <v>1000000.0</v>
      </c>
    </row>
    <row r="20">
      <c r="A20" s="3">
        <v>15.0</v>
      </c>
      <c r="B20" s="3">
        <v>55000.0</v>
      </c>
    </row>
    <row r="21">
      <c r="A21" s="3">
        <v>16.0</v>
      </c>
      <c r="B21" s="3">
        <v>64000.0</v>
      </c>
    </row>
    <row r="22">
      <c r="A22" s="3">
        <v>17.0</v>
      </c>
      <c r="B22" s="3">
        <v>73000.0</v>
      </c>
    </row>
    <row r="23">
      <c r="A23" s="3">
        <v>18.0</v>
      </c>
      <c r="B23" s="3">
        <v>82000.0</v>
      </c>
    </row>
    <row r="24">
      <c r="A24" s="3">
        <v>19.0</v>
      </c>
      <c r="B24" s="3">
        <v>91000.0</v>
      </c>
    </row>
    <row r="25">
      <c r="A25" s="3">
        <v>20.0</v>
      </c>
      <c r="B25" s="3">
        <v>100000.0</v>
      </c>
    </row>
    <row r="26">
      <c r="A26" s="3">
        <v>21.0</v>
      </c>
      <c r="B26" s="3">
        <v>130000.0</v>
      </c>
    </row>
    <row r="27">
      <c r="A27" s="3">
        <v>22.0</v>
      </c>
      <c r="B27" s="3">
        <v>160000.0</v>
      </c>
    </row>
    <row r="28">
      <c r="A28" s="3">
        <v>23.0</v>
      </c>
      <c r="B28" s="3">
        <v>190000.0</v>
      </c>
    </row>
    <row r="29">
      <c r="A29" s="3">
        <v>24.0</v>
      </c>
      <c r="B29" s="3">
        <v>220000.0</v>
      </c>
    </row>
    <row r="30">
      <c r="A30" s="3">
        <v>25.0</v>
      </c>
      <c r="B30" s="3">
        <v>250000.0</v>
      </c>
    </row>
    <row r="31">
      <c r="A31" s="3">
        <v>26.0</v>
      </c>
    </row>
    <row r="32">
      <c r="A32" s="3">
        <v>27.0</v>
      </c>
    </row>
    <row r="33">
      <c r="A33" s="3">
        <v>28.0</v>
      </c>
    </row>
    <row r="34">
      <c r="A34" s="3">
        <v>29.0</v>
      </c>
    </row>
    <row r="35">
      <c r="A35" s="3">
        <v>30.0</v>
      </c>
    </row>
    <row r="36">
      <c r="A36" s="3">
        <v>31.0</v>
      </c>
    </row>
    <row r="37">
      <c r="A37" s="3">
        <v>32.0</v>
      </c>
    </row>
    <row r="38">
      <c r="A38" s="3">
        <v>33.0</v>
      </c>
    </row>
  </sheetData>
  <drawing r:id="rId1"/>
</worksheet>
</file>