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c/Desktop/Car Stuff/Golf/Projects/OpenPilot/"/>
    </mc:Choice>
  </mc:AlternateContent>
  <xr:revisionPtr revIDLastSave="0" documentId="13_ncr:1_{68AD3F08-05EF-974C-9C5F-F26AEF0775C8}" xr6:coauthVersionLast="45" xr6:coauthVersionMax="45" xr10:uidLastSave="{00000000-0000-0000-0000-000000000000}"/>
  <bookViews>
    <workbookView xWindow="0" yWindow="460" windowWidth="28800" windowHeight="16480" activeTab="1" xr2:uid="{A98CBC95-3952-4DB5-B56C-22051403B4A5}"/>
  </bookViews>
  <sheets>
    <sheet name="@Edgy" sheetId="1" r:id="rId1"/>
    <sheet name="Parts List and Co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2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8" i="2"/>
  <c r="F19" i="2"/>
  <c r="F2" i="2"/>
  <c r="J19" i="1"/>
  <c r="H12" i="1"/>
  <c r="I12" i="1"/>
  <c r="J12" i="1" s="1"/>
  <c r="H13" i="1"/>
  <c r="J13" i="1" s="1"/>
  <c r="I13" i="1"/>
  <c r="H14" i="1"/>
  <c r="J14" i="1" s="1"/>
  <c r="I14" i="1"/>
  <c r="H15" i="1"/>
  <c r="I15" i="1"/>
  <c r="J15" i="1"/>
  <c r="F15" i="1"/>
  <c r="F14" i="1"/>
  <c r="F13" i="1"/>
  <c r="F12" i="1"/>
  <c r="H10" i="1"/>
  <c r="I10" i="1"/>
  <c r="J10" i="1"/>
  <c r="H11" i="1"/>
  <c r="J11" i="1" s="1"/>
  <c r="I11" i="1"/>
  <c r="F11" i="1"/>
  <c r="F10" i="1"/>
  <c r="M19" i="1"/>
  <c r="N19" i="1"/>
  <c r="G17" i="1"/>
  <c r="H17" i="1" s="1"/>
  <c r="F17" i="1"/>
  <c r="F5" i="1"/>
  <c r="F6" i="1"/>
  <c r="F7" i="1"/>
  <c r="F8" i="1"/>
  <c r="F9" i="1"/>
  <c r="F4" i="1"/>
  <c r="G9" i="1"/>
  <c r="H9" i="1" s="1"/>
  <c r="G8" i="1"/>
  <c r="I8" i="1" s="1"/>
  <c r="G7" i="1"/>
  <c r="I7" i="1" s="1"/>
  <c r="G6" i="1"/>
  <c r="I6" i="1" s="1"/>
  <c r="G5" i="1"/>
  <c r="I5" i="1" s="1"/>
  <c r="G4" i="1"/>
  <c r="H4" i="1" s="1"/>
  <c r="F19" i="1" l="1"/>
  <c r="H6" i="1"/>
  <c r="J6" i="1" s="1"/>
  <c r="I4" i="1"/>
  <c r="J4" i="1" s="1"/>
  <c r="H8" i="1"/>
  <c r="J8" i="1" s="1"/>
  <c r="I9" i="1"/>
  <c r="J9" i="1" s="1"/>
  <c r="H7" i="1"/>
  <c r="J7" i="1" s="1"/>
  <c r="H5" i="1"/>
  <c r="J5" i="1" s="1"/>
  <c r="I17" i="1"/>
  <c r="J17" i="1" s="1"/>
  <c r="F21" i="2" l="1"/>
</calcChain>
</file>

<file path=xl/sharedStrings.xml><?xml version="1.0" encoding="utf-8"?>
<sst xmlns="http://schemas.openxmlformats.org/spreadsheetml/2006/main" count="88" uniqueCount="48">
  <si>
    <t>Item</t>
  </si>
  <si>
    <t>Shipping</t>
  </si>
  <si>
    <t>EUR</t>
  </si>
  <si>
    <t>USD</t>
  </si>
  <si>
    <t>Steering Column Under Fairing</t>
  </si>
  <si>
    <t>Stalk</t>
  </si>
  <si>
    <t>LKAS Camera</t>
  </si>
  <si>
    <t>Steering Module Controller</t>
  </si>
  <si>
    <t>Radar</t>
  </si>
  <si>
    <t>Conversion Rate</t>
  </si>
  <si>
    <t>Line Total</t>
  </si>
  <si>
    <t>Grand Total</t>
  </si>
  <si>
    <t>Conversion</t>
  </si>
  <si>
    <t>Shipping to USA</t>
  </si>
  <si>
    <t>Date</t>
  </si>
  <si>
    <t>Amount(EUR)</t>
  </si>
  <si>
    <t>Amount(USD)</t>
  </si>
  <si>
    <t>Amount Paid</t>
  </si>
  <si>
    <t>7N0 907 530 AJ</t>
  </si>
  <si>
    <t>1K0 953 513 H</t>
  </si>
  <si>
    <t>5N0 858 566 D</t>
  </si>
  <si>
    <t>3AA 907 567 A</t>
  </si>
  <si>
    <t>3AA 980 654 D</t>
  </si>
  <si>
    <t>5K0 857 511 B</t>
  </si>
  <si>
    <t>LKAS Camera Mount</t>
  </si>
  <si>
    <t>1K0 953 549 CD</t>
  </si>
  <si>
    <t>Quantity</t>
  </si>
  <si>
    <t>Unit Cost</t>
  </si>
  <si>
    <t>CAN Wire</t>
  </si>
  <si>
    <t>ACC Harness</t>
  </si>
  <si>
    <t>LKAS Harness</t>
  </si>
  <si>
    <t>Compass</t>
  </si>
  <si>
    <t>5N0 919 879</t>
  </si>
  <si>
    <t>USB Connector</t>
  </si>
  <si>
    <t>5KD 035 726 A</t>
  </si>
  <si>
    <t>Auto Headlight Rain Sensor</t>
  </si>
  <si>
    <t>For @Edgy's Help</t>
  </si>
  <si>
    <t>Part Number</t>
  </si>
  <si>
    <t>Panda</t>
  </si>
  <si>
    <t>Purchased</t>
  </si>
  <si>
    <t>Received</t>
  </si>
  <si>
    <t>X</t>
  </si>
  <si>
    <t>Extended CAN Gateway</t>
  </si>
  <si>
    <t>Aluminum Plate</t>
  </si>
  <si>
    <t>Sniffer Cable</t>
  </si>
  <si>
    <t>EON</t>
  </si>
  <si>
    <t>VW Emblem</t>
  </si>
  <si>
    <t>3D0-853-601-F-JZA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</si>
</sst>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[$€-2]\ * #,##0.00_);_([$€-2]\ * \(#,##0.00\);_([$€-2]\ 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/>
    <xf numFmtId="165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right"/>
    </xf>
    <xf numFmtId="14" fontId="1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8C45-5F48-4E1B-B706-67A7A1901957}">
  <dimension ref="A1:N2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28.5" bestFit="1" customWidth="1"/>
    <col min="2" max="2" width="20.6640625" customWidth="1"/>
    <col min="3" max="3" width="8.6640625" style="1" bestFit="1" customWidth="1"/>
    <col min="4" max="4" width="9.5" style="4" bestFit="1" customWidth="1"/>
    <col min="5" max="5" width="10.1640625" style="4" bestFit="1" customWidth="1"/>
    <col min="6" max="6" width="11" style="4" bestFit="1" customWidth="1"/>
    <col min="7" max="7" width="11" style="2" bestFit="1" customWidth="1"/>
    <col min="8" max="8" width="9.1640625" style="3" bestFit="1" customWidth="1"/>
    <col min="9" max="9" width="8.6640625" style="3" bestFit="1" customWidth="1"/>
    <col min="10" max="10" width="9.5" bestFit="1" customWidth="1"/>
    <col min="12" max="12" width="10.6640625" style="5" bestFit="1" customWidth="1"/>
    <col min="13" max="13" width="14.6640625" style="4" bestFit="1" customWidth="1"/>
    <col min="14" max="14" width="13.5" style="3" bestFit="1" customWidth="1"/>
    <col min="16" max="16" width="15.5" bestFit="1" customWidth="1"/>
  </cols>
  <sheetData>
    <row r="1" spans="1:14" x14ac:dyDescent="0.2">
      <c r="A1" s="12" t="s">
        <v>9</v>
      </c>
      <c r="B1" s="14">
        <v>1.135</v>
      </c>
      <c r="C1" s="21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</row>
    <row r="2" spans="1:14" x14ac:dyDescent="0.2">
      <c r="A2" s="27" t="s">
        <v>0</v>
      </c>
      <c r="B2" s="19" t="s">
        <v>37</v>
      </c>
      <c r="C2" s="19" t="s">
        <v>26</v>
      </c>
      <c r="D2" s="25" t="s">
        <v>2</v>
      </c>
      <c r="E2" s="25"/>
      <c r="F2" s="25"/>
      <c r="G2" s="28" t="s">
        <v>12</v>
      </c>
      <c r="H2" s="26" t="s">
        <v>3</v>
      </c>
      <c r="I2" s="26"/>
      <c r="J2" s="26"/>
      <c r="K2" s="19"/>
      <c r="L2" s="24" t="s">
        <v>17</v>
      </c>
      <c r="M2" s="24"/>
      <c r="N2" s="24"/>
    </row>
    <row r="3" spans="1:14" ht="16" x14ac:dyDescent="0.2">
      <c r="A3" s="27"/>
      <c r="B3" s="20"/>
      <c r="C3" s="20"/>
      <c r="D3" s="8" t="s">
        <v>27</v>
      </c>
      <c r="E3" s="8" t="s">
        <v>1</v>
      </c>
      <c r="F3" s="9" t="s">
        <v>10</v>
      </c>
      <c r="G3" s="29"/>
      <c r="H3" s="10" t="s">
        <v>27</v>
      </c>
      <c r="I3" s="10" t="s">
        <v>1</v>
      </c>
      <c r="J3" s="6" t="s">
        <v>10</v>
      </c>
      <c r="K3" s="20"/>
      <c r="L3" s="11" t="s">
        <v>14</v>
      </c>
      <c r="M3" s="7" t="s">
        <v>15</v>
      </c>
      <c r="N3" s="10" t="s">
        <v>16</v>
      </c>
    </row>
    <row r="4" spans="1:14" x14ac:dyDescent="0.2">
      <c r="A4" t="s">
        <v>4</v>
      </c>
      <c r="B4" t="s">
        <v>20</v>
      </c>
      <c r="C4" s="1">
        <v>1</v>
      </c>
      <c r="D4" s="4">
        <v>19.2</v>
      </c>
      <c r="E4" s="4">
        <v>13.71</v>
      </c>
      <c r="F4" s="4">
        <f>D4+E4</f>
        <v>32.909999999999997</v>
      </c>
      <c r="G4" s="2">
        <f>B1</f>
        <v>1.135</v>
      </c>
      <c r="H4" s="3">
        <f>D4*G4</f>
        <v>21.791999999999998</v>
      </c>
      <c r="I4" s="3">
        <f>E4*G4</f>
        <v>15.56085</v>
      </c>
      <c r="J4" s="3">
        <f>H4+I4</f>
        <v>37.352849999999997</v>
      </c>
      <c r="L4" s="5">
        <v>43773</v>
      </c>
      <c r="M4" s="4">
        <v>977.55</v>
      </c>
      <c r="N4" s="3">
        <v>1199.99</v>
      </c>
    </row>
    <row r="5" spans="1:14" x14ac:dyDescent="0.2">
      <c r="A5" t="s">
        <v>5</v>
      </c>
      <c r="B5" t="s">
        <v>19</v>
      </c>
      <c r="C5" s="1">
        <v>1</v>
      </c>
      <c r="D5" s="4">
        <v>74.959999999999994</v>
      </c>
      <c r="E5" s="4">
        <v>7.5</v>
      </c>
      <c r="F5" s="4">
        <f t="shared" ref="F5:F15" si="0">D5+E5</f>
        <v>82.46</v>
      </c>
      <c r="G5" s="2">
        <f>B1</f>
        <v>1.135</v>
      </c>
      <c r="H5" s="3">
        <f t="shared" ref="H5:H9" si="1">D5*G5</f>
        <v>85.079599999999999</v>
      </c>
      <c r="I5" s="3">
        <f t="shared" ref="I5:I9" si="2">E5*G5</f>
        <v>8.5124999999999993</v>
      </c>
      <c r="J5" s="3">
        <f t="shared" ref="J5:J17" si="3">H5+I5</f>
        <v>93.592100000000002</v>
      </c>
      <c r="L5" s="5">
        <v>43775</v>
      </c>
      <c r="M5" s="4">
        <v>215.98</v>
      </c>
      <c r="N5" s="3">
        <v>254.98</v>
      </c>
    </row>
    <row r="6" spans="1:14" x14ac:dyDescent="0.2">
      <c r="A6" t="s">
        <v>6</v>
      </c>
      <c r="B6" t="s">
        <v>22</v>
      </c>
      <c r="C6" s="1">
        <v>1</v>
      </c>
      <c r="D6" s="4">
        <v>76.69</v>
      </c>
      <c r="E6" s="4">
        <v>25.56</v>
      </c>
      <c r="F6" s="4">
        <f t="shared" si="0"/>
        <v>102.25</v>
      </c>
      <c r="G6" s="2">
        <f>B1</f>
        <v>1.135</v>
      </c>
      <c r="H6" s="3">
        <f t="shared" si="1"/>
        <v>87.043149999999997</v>
      </c>
      <c r="I6" s="3">
        <f t="shared" si="2"/>
        <v>29.0106</v>
      </c>
      <c r="J6" s="3">
        <f t="shared" si="3"/>
        <v>116.05374999999999</v>
      </c>
      <c r="L6" s="5">
        <v>43775</v>
      </c>
      <c r="M6" s="4">
        <v>70</v>
      </c>
      <c r="N6" s="3">
        <v>85.08</v>
      </c>
    </row>
    <row r="7" spans="1:14" x14ac:dyDescent="0.2">
      <c r="A7" t="s">
        <v>7</v>
      </c>
      <c r="B7" t="s">
        <v>25</v>
      </c>
      <c r="C7" s="1">
        <v>1</v>
      </c>
      <c r="D7" s="4">
        <v>49.9</v>
      </c>
      <c r="E7" s="4">
        <v>18.899999999999999</v>
      </c>
      <c r="F7" s="4">
        <f t="shared" si="0"/>
        <v>68.8</v>
      </c>
      <c r="G7" s="2">
        <f>B1</f>
        <v>1.135</v>
      </c>
      <c r="H7" s="3">
        <f t="shared" si="1"/>
        <v>56.636499999999998</v>
      </c>
      <c r="I7" s="3">
        <f t="shared" si="2"/>
        <v>21.451499999999999</v>
      </c>
      <c r="J7" s="3">
        <f t="shared" si="3"/>
        <v>78.087999999999994</v>
      </c>
      <c r="L7" s="5">
        <v>43776</v>
      </c>
      <c r="M7" s="4">
        <v>50</v>
      </c>
      <c r="N7" s="3">
        <v>62.59</v>
      </c>
    </row>
    <row r="8" spans="1:14" x14ac:dyDescent="0.2">
      <c r="A8" t="s">
        <v>8</v>
      </c>
      <c r="B8" t="s">
        <v>21</v>
      </c>
      <c r="C8" s="1">
        <v>1</v>
      </c>
      <c r="D8" s="4">
        <v>399.95</v>
      </c>
      <c r="E8" s="4">
        <v>12</v>
      </c>
      <c r="F8" s="4">
        <f t="shared" si="0"/>
        <v>411.95</v>
      </c>
      <c r="G8" s="2">
        <f>B1</f>
        <v>1.135</v>
      </c>
      <c r="H8" s="3">
        <f t="shared" si="1"/>
        <v>453.94324999999998</v>
      </c>
      <c r="I8" s="3">
        <f t="shared" si="2"/>
        <v>13.620000000000001</v>
      </c>
      <c r="J8" s="3">
        <f t="shared" si="3"/>
        <v>467.56324999999998</v>
      </c>
    </row>
    <row r="9" spans="1:14" x14ac:dyDescent="0.2">
      <c r="A9" t="s">
        <v>24</v>
      </c>
      <c r="B9" t="s">
        <v>23</v>
      </c>
      <c r="C9" s="1">
        <v>1</v>
      </c>
      <c r="D9" s="4">
        <v>125</v>
      </c>
      <c r="E9" s="4">
        <v>9.99</v>
      </c>
      <c r="F9" s="4">
        <f t="shared" si="0"/>
        <v>134.99</v>
      </c>
      <c r="G9" s="2">
        <f>B1</f>
        <v>1.135</v>
      </c>
      <c r="H9" s="3">
        <f t="shared" si="1"/>
        <v>141.875</v>
      </c>
      <c r="I9" s="3">
        <f t="shared" si="2"/>
        <v>11.338649999999999</v>
      </c>
      <c r="J9" s="3">
        <f t="shared" si="3"/>
        <v>153.21365</v>
      </c>
    </row>
    <row r="10" spans="1:14" x14ac:dyDescent="0.2">
      <c r="A10" t="s">
        <v>29</v>
      </c>
      <c r="C10" s="1">
        <v>1</v>
      </c>
      <c r="D10" s="4">
        <v>30.89</v>
      </c>
      <c r="E10" s="4">
        <v>2.44</v>
      </c>
      <c r="F10" s="4">
        <f t="shared" si="0"/>
        <v>33.33</v>
      </c>
      <c r="G10" s="2">
        <v>1.135</v>
      </c>
      <c r="H10" s="3">
        <f t="shared" ref="H10:H11" si="4">D10*G10</f>
        <v>35.06015</v>
      </c>
      <c r="I10" s="3">
        <f t="shared" ref="I10:I11" si="5">E10*G10</f>
        <v>2.7694000000000001</v>
      </c>
      <c r="J10" s="3">
        <f t="shared" ref="J10:J11" si="6">H10+I10</f>
        <v>37.829549999999998</v>
      </c>
    </row>
    <row r="11" spans="1:14" x14ac:dyDescent="0.2">
      <c r="A11" t="s">
        <v>30</v>
      </c>
      <c r="C11" s="1">
        <v>1</v>
      </c>
      <c r="D11" s="4">
        <v>22.63</v>
      </c>
      <c r="E11" s="4">
        <v>2.44</v>
      </c>
      <c r="F11" s="4">
        <f t="shared" si="0"/>
        <v>25.07</v>
      </c>
      <c r="G11" s="2">
        <v>1.135</v>
      </c>
      <c r="H11" s="3">
        <f t="shared" si="4"/>
        <v>25.68505</v>
      </c>
      <c r="I11" s="3">
        <f t="shared" si="5"/>
        <v>2.7694000000000001</v>
      </c>
      <c r="J11" s="3">
        <f t="shared" si="6"/>
        <v>28.454450000000001</v>
      </c>
    </row>
    <row r="12" spans="1:14" x14ac:dyDescent="0.2">
      <c r="A12" t="s">
        <v>31</v>
      </c>
      <c r="B12" t="s">
        <v>32</v>
      </c>
      <c r="C12" s="1">
        <v>1</v>
      </c>
      <c r="D12" s="4">
        <v>60.99</v>
      </c>
      <c r="E12" s="4">
        <v>1.24</v>
      </c>
      <c r="F12" s="4">
        <f t="shared" si="0"/>
        <v>62.230000000000004</v>
      </c>
      <c r="G12" s="2">
        <v>1.135</v>
      </c>
      <c r="H12" s="3">
        <f t="shared" ref="H12:H15" si="7">D12*G12</f>
        <v>69.223650000000006</v>
      </c>
      <c r="I12" s="3">
        <f t="shared" ref="I12:I15" si="8">E12*G12</f>
        <v>1.4074</v>
      </c>
      <c r="J12" s="3">
        <f t="shared" ref="J12:J15" si="9">H12+I12</f>
        <v>70.631050000000002</v>
      </c>
    </row>
    <row r="13" spans="1:14" x14ac:dyDescent="0.2">
      <c r="A13" t="s">
        <v>33</v>
      </c>
      <c r="B13" t="s">
        <v>34</v>
      </c>
      <c r="C13" s="1">
        <v>1</v>
      </c>
      <c r="D13" s="4">
        <v>17.420000000000002</v>
      </c>
      <c r="E13" s="4">
        <v>1.24</v>
      </c>
      <c r="F13" s="4">
        <f t="shared" si="0"/>
        <v>18.66</v>
      </c>
      <c r="G13" s="2">
        <v>1.135</v>
      </c>
      <c r="H13" s="3">
        <f t="shared" si="7"/>
        <v>19.771700000000003</v>
      </c>
      <c r="I13" s="3">
        <f t="shared" si="8"/>
        <v>1.4074</v>
      </c>
      <c r="J13" s="3">
        <f t="shared" si="9"/>
        <v>21.179100000000002</v>
      </c>
    </row>
    <row r="14" spans="1:14" x14ac:dyDescent="0.2">
      <c r="A14" t="s">
        <v>35</v>
      </c>
      <c r="C14" s="1">
        <v>1</v>
      </c>
      <c r="D14" s="4">
        <v>60.99</v>
      </c>
      <c r="E14" s="4">
        <v>1.24</v>
      </c>
      <c r="F14" s="4">
        <f t="shared" si="0"/>
        <v>62.230000000000004</v>
      </c>
      <c r="G14" s="2">
        <v>1.135</v>
      </c>
      <c r="H14" s="3">
        <f t="shared" si="7"/>
        <v>69.223650000000006</v>
      </c>
      <c r="I14" s="3">
        <f t="shared" si="8"/>
        <v>1.4074</v>
      </c>
      <c r="J14" s="3">
        <f t="shared" si="9"/>
        <v>70.631050000000002</v>
      </c>
    </row>
    <row r="15" spans="1:14" x14ac:dyDescent="0.2">
      <c r="A15" t="s">
        <v>28</v>
      </c>
      <c r="C15" s="1">
        <v>1</v>
      </c>
      <c r="D15" s="4">
        <v>15</v>
      </c>
      <c r="E15" s="4">
        <v>1.24</v>
      </c>
      <c r="F15" s="4">
        <f t="shared" si="0"/>
        <v>16.239999999999998</v>
      </c>
      <c r="G15" s="2">
        <v>1.135</v>
      </c>
      <c r="H15" s="3">
        <f t="shared" si="7"/>
        <v>17.024999999999999</v>
      </c>
      <c r="I15" s="3">
        <f t="shared" si="8"/>
        <v>1.4074</v>
      </c>
      <c r="J15" s="3">
        <f t="shared" si="9"/>
        <v>18.432399999999998</v>
      </c>
    </row>
    <row r="16" spans="1:14" x14ac:dyDescent="0.2">
      <c r="J16" s="3"/>
    </row>
    <row r="17" spans="1:14" x14ac:dyDescent="0.2">
      <c r="A17" t="s">
        <v>13</v>
      </c>
      <c r="E17" s="4">
        <v>137</v>
      </c>
      <c r="F17" s="4">
        <f>D17+E17</f>
        <v>137</v>
      </c>
      <c r="G17" s="2">
        <f>B1</f>
        <v>1.135</v>
      </c>
      <c r="H17" s="3">
        <f t="shared" ref="H17" si="10">D17*G17</f>
        <v>0</v>
      </c>
      <c r="I17" s="3">
        <f t="shared" ref="I17" si="11">E17*G17</f>
        <v>155.495</v>
      </c>
      <c r="J17" s="3">
        <f t="shared" si="3"/>
        <v>155.495</v>
      </c>
    </row>
    <row r="19" spans="1:14" x14ac:dyDescent="0.2">
      <c r="A19" t="s">
        <v>11</v>
      </c>
      <c r="F19" s="4">
        <f>SUM(F4:F17)</f>
        <v>1188.1200000000001</v>
      </c>
      <c r="J19" s="3">
        <f>SUM(J4:J17)</f>
        <v>1348.5162</v>
      </c>
      <c r="M19" s="4">
        <f>SUM(M4:M17)</f>
        <v>1313.53</v>
      </c>
      <c r="N19" s="3">
        <f>SUM(N4:N17)</f>
        <v>1602.6399999999999</v>
      </c>
    </row>
    <row r="22" spans="1:14" x14ac:dyDescent="0.2">
      <c r="L22" s="3"/>
    </row>
  </sheetData>
  <mergeCells count="9">
    <mergeCell ref="A2:A3"/>
    <mergeCell ref="B2:B3"/>
    <mergeCell ref="G2:G3"/>
    <mergeCell ref="K2:K3"/>
    <mergeCell ref="C2:C3"/>
    <mergeCell ref="C1:N1"/>
    <mergeCell ref="L2:N2"/>
    <mergeCell ref="D2:F2"/>
    <mergeCell ref="H2:J2"/>
  </mergeCells>
  <pageMargins left="0.7" right="0.7" top="0.75" bottom="0.75" header="0.3" footer="0.3"/>
  <pageSetup orientation="portrait" verticalDpi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3398-9EB2-4561-A57A-9B6D2312EA7E}">
  <dimension ref="A1:H22"/>
  <sheetViews>
    <sheetView tabSelected="1" workbookViewId="0">
      <selection activeCell="H16" sqref="H16"/>
    </sheetView>
  </sheetViews>
  <sheetFormatPr baseColWidth="10" defaultColWidth="8.83203125" defaultRowHeight="15" x14ac:dyDescent="0.2"/>
  <cols>
    <col min="1" max="1" width="28.5" bestFit="1" customWidth="1"/>
    <col min="2" max="2" width="15.6640625" bestFit="1" customWidth="1"/>
    <col min="3" max="3" width="8.6640625" bestFit="1" customWidth="1"/>
    <col min="4" max="4" width="9.1640625" style="3"/>
    <col min="5" max="5" width="8.6640625" style="3" bestFit="1" customWidth="1"/>
    <col min="6" max="6" width="9.1640625" style="3"/>
    <col min="7" max="7" width="10.1640625" style="1" bestFit="1" customWidth="1"/>
    <col min="8" max="8" width="9.1640625" style="1"/>
  </cols>
  <sheetData>
    <row r="1" spans="1:8" ht="16" x14ac:dyDescent="0.2">
      <c r="A1" s="13" t="s">
        <v>0</v>
      </c>
      <c r="B1" s="13" t="s">
        <v>37</v>
      </c>
      <c r="C1" s="13" t="s">
        <v>26</v>
      </c>
      <c r="D1" s="15" t="s">
        <v>27</v>
      </c>
      <c r="E1" s="15" t="s">
        <v>1</v>
      </c>
      <c r="F1" s="16" t="s">
        <v>10</v>
      </c>
      <c r="G1" s="17" t="s">
        <v>39</v>
      </c>
      <c r="H1" s="18" t="s">
        <v>40</v>
      </c>
    </row>
    <row r="2" spans="1:8" x14ac:dyDescent="0.2">
      <c r="A2" t="s">
        <v>4</v>
      </c>
      <c r="B2" t="s">
        <v>20</v>
      </c>
      <c r="C2" s="1">
        <v>1</v>
      </c>
      <c r="D2" s="3">
        <v>21.791999999999998</v>
      </c>
      <c r="E2" s="3">
        <v>15.56085</v>
      </c>
      <c r="F2" s="3">
        <f>D2+E2</f>
        <v>37.352849999999997</v>
      </c>
      <c r="G2" s="1" t="s">
        <v>41</v>
      </c>
    </row>
    <row r="3" spans="1:8" x14ac:dyDescent="0.2">
      <c r="A3" t="s">
        <v>5</v>
      </c>
      <c r="B3" t="s">
        <v>19</v>
      </c>
      <c r="C3" s="1">
        <v>1</v>
      </c>
      <c r="D3" s="3">
        <v>85.079599999999999</v>
      </c>
      <c r="E3" s="3">
        <v>8.5124999999999993</v>
      </c>
      <c r="F3" s="3">
        <f t="shared" ref="F3:F16" si="0">D3+E3</f>
        <v>93.592100000000002</v>
      </c>
      <c r="G3" s="1" t="s">
        <v>41</v>
      </c>
    </row>
    <row r="4" spans="1:8" x14ac:dyDescent="0.2">
      <c r="A4" t="s">
        <v>6</v>
      </c>
      <c r="B4" t="s">
        <v>22</v>
      </c>
      <c r="C4" s="1">
        <v>1</v>
      </c>
      <c r="D4" s="3">
        <v>87.043149999999997</v>
      </c>
      <c r="E4" s="3">
        <v>29.0106</v>
      </c>
      <c r="F4" s="3">
        <f t="shared" si="0"/>
        <v>116.05374999999999</v>
      </c>
      <c r="G4" s="1" t="s">
        <v>41</v>
      </c>
    </row>
    <row r="5" spans="1:8" x14ac:dyDescent="0.2">
      <c r="A5" t="s">
        <v>7</v>
      </c>
      <c r="B5" t="s">
        <v>25</v>
      </c>
      <c r="C5" s="1">
        <v>1</v>
      </c>
      <c r="D5" s="3">
        <v>56.636499999999998</v>
      </c>
      <c r="E5" s="3">
        <v>21.451499999999999</v>
      </c>
      <c r="F5" s="3">
        <f t="shared" si="0"/>
        <v>78.087999999999994</v>
      </c>
      <c r="G5" s="1" t="s">
        <v>41</v>
      </c>
    </row>
    <row r="6" spans="1:8" x14ac:dyDescent="0.2">
      <c r="A6" t="s">
        <v>8</v>
      </c>
      <c r="B6" t="s">
        <v>21</v>
      </c>
      <c r="C6" s="1">
        <v>1</v>
      </c>
      <c r="D6" s="3">
        <v>453.94324999999998</v>
      </c>
      <c r="E6" s="3">
        <v>13.620000000000001</v>
      </c>
      <c r="F6" s="3">
        <f t="shared" si="0"/>
        <v>467.56324999999998</v>
      </c>
      <c r="G6" s="1" t="s">
        <v>41</v>
      </c>
    </row>
    <row r="7" spans="1:8" x14ac:dyDescent="0.2">
      <c r="A7" t="s">
        <v>24</v>
      </c>
      <c r="B7" t="s">
        <v>23</v>
      </c>
      <c r="C7" s="1">
        <v>1</v>
      </c>
      <c r="D7" s="3">
        <v>141.875</v>
      </c>
      <c r="E7" s="3">
        <v>11.338649999999999</v>
      </c>
      <c r="F7" s="3">
        <f t="shared" si="0"/>
        <v>153.21365</v>
      </c>
      <c r="G7" s="1" t="s">
        <v>41</v>
      </c>
    </row>
    <row r="8" spans="1:8" x14ac:dyDescent="0.2">
      <c r="A8" t="s">
        <v>29</v>
      </c>
      <c r="C8" s="1">
        <v>1</v>
      </c>
      <c r="D8" s="3">
        <v>35.06015</v>
      </c>
      <c r="E8" s="3">
        <v>2.7694000000000001</v>
      </c>
      <c r="F8" s="3">
        <f t="shared" si="0"/>
        <v>37.829549999999998</v>
      </c>
      <c r="G8" s="1" t="s">
        <v>41</v>
      </c>
    </row>
    <row r="9" spans="1:8" x14ac:dyDescent="0.2">
      <c r="A9" t="s">
        <v>30</v>
      </c>
      <c r="C9" s="1">
        <v>1</v>
      </c>
      <c r="D9" s="3">
        <v>25.68505</v>
      </c>
      <c r="E9" s="3">
        <v>2.7694000000000001</v>
      </c>
      <c r="F9" s="3">
        <f t="shared" si="0"/>
        <v>28.454450000000001</v>
      </c>
      <c r="G9" s="1" t="s">
        <v>41</v>
      </c>
    </row>
    <row r="10" spans="1:8" x14ac:dyDescent="0.2">
      <c r="A10" t="s">
        <v>28</v>
      </c>
      <c r="C10" s="1">
        <v>1</v>
      </c>
      <c r="D10" s="3">
        <v>17.024999999999999</v>
      </c>
      <c r="E10" s="3">
        <v>1.4074</v>
      </c>
      <c r="F10" s="3">
        <f t="shared" si="0"/>
        <v>18.432399999999998</v>
      </c>
      <c r="G10" s="1" t="s">
        <v>41</v>
      </c>
    </row>
    <row r="11" spans="1:8" x14ac:dyDescent="0.2">
      <c r="A11" t="s">
        <v>38</v>
      </c>
      <c r="C11" s="1">
        <v>1</v>
      </c>
      <c r="D11" s="3">
        <v>99</v>
      </c>
      <c r="E11" s="3">
        <v>0</v>
      </c>
      <c r="F11" s="3">
        <f t="shared" si="0"/>
        <v>99</v>
      </c>
      <c r="G11" s="1" t="s">
        <v>41</v>
      </c>
      <c r="H11" s="1" t="s">
        <v>41</v>
      </c>
    </row>
    <row r="12" spans="1:8" x14ac:dyDescent="0.2">
      <c r="A12" t="s">
        <v>42</v>
      </c>
      <c r="B12" t="s">
        <v>18</v>
      </c>
      <c r="C12" s="1">
        <v>1</v>
      </c>
      <c r="D12" s="3">
        <v>24.58</v>
      </c>
      <c r="E12" s="3">
        <v>5.51</v>
      </c>
      <c r="F12" s="3">
        <f t="shared" si="0"/>
        <v>30.089999999999996</v>
      </c>
      <c r="G12" s="1" t="s">
        <v>41</v>
      </c>
    </row>
    <row r="13" spans="1:8" x14ac:dyDescent="0.2">
      <c r="A13" t="s">
        <v>43</v>
      </c>
      <c r="C13" s="1">
        <v>1</v>
      </c>
      <c r="D13" s="3">
        <v>21.24</v>
      </c>
      <c r="E13" s="3">
        <v>0</v>
      </c>
      <c r="F13" s="3">
        <f t="shared" si="0"/>
        <v>21.24</v>
      </c>
      <c r="G13" s="1" t="s">
        <v>41</v>
      </c>
    </row>
    <row r="14" spans="1:8" x14ac:dyDescent="0.2">
      <c r="A14" t="s">
        <v>44</v>
      </c>
      <c r="C14" s="1">
        <v>1</v>
      </c>
      <c r="D14" s="3">
        <v>68</v>
      </c>
      <c r="E14" s="3">
        <v>0</v>
      </c>
      <c r="F14" s="3">
        <f t="shared" si="0"/>
        <v>68</v>
      </c>
      <c r="G14" s="1" t="s">
        <v>41</v>
      </c>
    </row>
    <row r="15" spans="1:8" x14ac:dyDescent="0.2">
      <c r="A15" t="s">
        <v>45</v>
      </c>
      <c r="C15" s="1">
        <v>1</v>
      </c>
      <c r="D15" s="3">
        <v>599</v>
      </c>
      <c r="E15" s="3">
        <v>0</v>
      </c>
      <c r="F15" s="3">
        <f t="shared" si="0"/>
        <v>599</v>
      </c>
    </row>
    <row r="16" spans="1:8" x14ac:dyDescent="0.2">
      <c r="A16" t="s">
        <v>46</v>
      </c>
      <c r="B16" t="s">
        <v>47</v>
      </c>
      <c r="C16" s="1">
        <v>1</v>
      </c>
      <c r="D16" s="3">
        <v>148.5</v>
      </c>
      <c r="E16" s="3">
        <v>8.8699999999999992</v>
      </c>
      <c r="F16" s="3">
        <f t="shared" si="0"/>
        <v>157.37</v>
      </c>
      <c r="G16" s="1" t="s">
        <v>41</v>
      </c>
    </row>
    <row r="17" spans="1:6" x14ac:dyDescent="0.2">
      <c r="C17" s="1"/>
    </row>
    <row r="18" spans="1:6" x14ac:dyDescent="0.2">
      <c r="A18" t="s">
        <v>36</v>
      </c>
      <c r="C18" s="1">
        <v>1</v>
      </c>
      <c r="D18" s="3">
        <v>254.12</v>
      </c>
      <c r="E18" s="3">
        <v>0</v>
      </c>
      <c r="F18" s="3">
        <f t="shared" ref="F18:F19" si="1">D18+E18</f>
        <v>254.12</v>
      </c>
    </row>
    <row r="19" spans="1:6" x14ac:dyDescent="0.2">
      <c r="A19" t="s">
        <v>13</v>
      </c>
      <c r="C19" s="1">
        <v>1</v>
      </c>
      <c r="D19" s="3">
        <v>0</v>
      </c>
      <c r="E19" s="3">
        <v>155.495</v>
      </c>
      <c r="F19" s="3">
        <f t="shared" si="1"/>
        <v>155.495</v>
      </c>
    </row>
    <row r="20" spans="1:6" x14ac:dyDescent="0.2">
      <c r="C20" s="1"/>
    </row>
    <row r="21" spans="1:6" x14ac:dyDescent="0.2">
      <c r="A21" t="s">
        <v>11</v>
      </c>
      <c r="C21" s="1"/>
      <c r="F21" s="3">
        <f>SUM(F2:F19)</f>
        <v>2414.8949999999995</v>
      </c>
    </row>
    <row r="22" spans="1:6" x14ac:dyDescent="0.2">
      <c r="C22" s="1"/>
    </row>
  </sheetData>
  <pageMargins left="0.7" right="0.7" top="0.75" bottom="0.75" header="0.3" footer="0.3"/>
  <pageSetup orientation="portrait" verticalDpi="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3491FD8DA87D44860ED08255B1C593" ma:contentTypeVersion="8" ma:contentTypeDescription="Create a new document." ma:contentTypeScope="" ma:versionID="7261c8f508888c986930ce324e7dc6f4">
  <xsd:schema xmlns:xsd="http://www.w3.org/2001/XMLSchema" xmlns:xs="http://www.w3.org/2001/XMLSchema" xmlns:p="http://schemas.microsoft.com/office/2006/metadata/properties" xmlns:ns3="803ffcd0-8ce6-4ee1-95a7-87092a1205c4" xmlns:ns4="83fd53ed-a4b4-4c65-8ddb-6f0e70b27c96" targetNamespace="http://schemas.microsoft.com/office/2006/metadata/properties" ma:root="true" ma:fieldsID="ab65066831bc8a7708a72835d13ee5a8" ns3:_="" ns4:_="">
    <xsd:import namespace="803ffcd0-8ce6-4ee1-95a7-87092a1205c4"/>
    <xsd:import namespace="83fd53ed-a4b4-4c65-8ddb-6f0e70b27c9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ffcd0-8ce6-4ee1-95a7-87092a1205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d53ed-a4b4-4c65-8ddb-6f0e70b27c9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418BB1-9E39-430C-9D07-D75301147C3F}">
  <ds:schemaRefs>
    <ds:schemaRef ds:uri="803ffcd0-8ce6-4ee1-95a7-87092a1205c4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83fd53ed-a4b4-4c65-8ddb-6f0e70b27c96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FC47E73-B344-4979-8B85-033CE5C7EF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2783E2-5B17-4CA9-A51A-3D5ABE5597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3ffcd0-8ce6-4ee1-95a7-87092a1205c4"/>
    <ds:schemaRef ds:uri="83fd53ed-a4b4-4c65-8ddb-6f0e70b27c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@Edgy</vt:lpstr>
      <vt:lpstr>Parts List and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Conn</dc:creator>
  <cp:lastModifiedBy>Microsoft Office User</cp:lastModifiedBy>
  <dcterms:created xsi:type="dcterms:W3CDTF">2019-11-06T16:45:46Z</dcterms:created>
  <dcterms:modified xsi:type="dcterms:W3CDTF">2019-11-10T16:53:11Z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0x010100363491FD8DA87D44860ED08255B1C593</vt:lpwstr>
  </property>
</Properties>
</file>