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austinc/Desktop/"/>
    </mc:Choice>
  </mc:AlternateContent>
  <bookViews>
    <workbookView xWindow="4200" yWindow="460" windowWidth="28040" windowHeight="20460" tabRatio="500" activeTab="6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5" r:id="rId6"/>
    <sheet name="Sheet7" sheetId="7" r:id="rId7"/>
    <sheet name="Sheet8" sheetId="8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8" i="7" l="1"/>
  <c r="G58" i="7"/>
  <c r="F58" i="7"/>
  <c r="M49" i="7"/>
  <c r="E60" i="8"/>
  <c r="D60" i="8"/>
  <c r="C60" i="8"/>
  <c r="B60" i="8"/>
  <c r="A60" i="8"/>
  <c r="E30" i="8"/>
  <c r="D30" i="8"/>
  <c r="C30" i="8"/>
  <c r="B30" i="8"/>
  <c r="A30" i="8"/>
  <c r="C46" i="5"/>
  <c r="C45" i="5"/>
  <c r="B45" i="5"/>
  <c r="C28" i="7"/>
  <c r="C27" i="7"/>
  <c r="B27" i="7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N45" i="6"/>
  <c r="P45" i="6"/>
  <c r="R45" i="6"/>
  <c r="O45" i="6"/>
  <c r="Q45" i="6"/>
  <c r="K45" i="6"/>
  <c r="J45" i="6"/>
  <c r="V44" i="6"/>
  <c r="N44" i="6"/>
  <c r="O44" i="6"/>
  <c r="Q44" i="6"/>
  <c r="P44" i="6"/>
  <c r="R44" i="6"/>
  <c r="T44" i="6"/>
  <c r="V43" i="6"/>
  <c r="N43" i="6"/>
  <c r="O43" i="6"/>
  <c r="Q43" i="6"/>
  <c r="P43" i="6"/>
  <c r="R43" i="6"/>
  <c r="T43" i="6"/>
  <c r="V42" i="6"/>
  <c r="N42" i="6"/>
  <c r="O42" i="6"/>
  <c r="Q42" i="6"/>
  <c r="P42" i="6"/>
  <c r="R42" i="6"/>
  <c r="T42" i="6"/>
  <c r="V41" i="6"/>
  <c r="N41" i="6"/>
  <c r="O41" i="6"/>
  <c r="Q41" i="6"/>
  <c r="P41" i="6"/>
  <c r="R41" i="6"/>
  <c r="T41" i="6"/>
  <c r="V40" i="6"/>
  <c r="N40" i="6"/>
  <c r="O40" i="6"/>
  <c r="Q40" i="6"/>
  <c r="P40" i="6"/>
  <c r="R40" i="6"/>
  <c r="T40" i="6"/>
  <c r="V39" i="6"/>
  <c r="N39" i="6"/>
  <c r="O39" i="6"/>
  <c r="Q39" i="6"/>
  <c r="P39" i="6"/>
  <c r="R39" i="6"/>
  <c r="T39" i="6"/>
  <c r="V38" i="6"/>
  <c r="N38" i="6"/>
  <c r="O38" i="6"/>
  <c r="Q38" i="6"/>
  <c r="P38" i="6"/>
  <c r="R38" i="6"/>
  <c r="T38" i="6"/>
  <c r="V37" i="6"/>
  <c r="N37" i="6"/>
  <c r="O37" i="6"/>
  <c r="Q37" i="6"/>
  <c r="P37" i="6"/>
  <c r="R37" i="6"/>
  <c r="T37" i="6"/>
  <c r="V36" i="6"/>
  <c r="N36" i="6"/>
  <c r="O36" i="6"/>
  <c r="Q36" i="6"/>
  <c r="P36" i="6"/>
  <c r="R36" i="6"/>
  <c r="T36" i="6"/>
  <c r="V35" i="6"/>
  <c r="N35" i="6"/>
  <c r="O35" i="6"/>
  <c r="Q35" i="6"/>
  <c r="P35" i="6"/>
  <c r="R35" i="6"/>
  <c r="T35" i="6"/>
  <c r="V34" i="6"/>
  <c r="N34" i="6"/>
  <c r="O34" i="6"/>
  <c r="Q34" i="6"/>
  <c r="P34" i="6"/>
  <c r="R34" i="6"/>
  <c r="T34" i="6"/>
  <c r="V33" i="6"/>
  <c r="N33" i="6"/>
  <c r="O33" i="6"/>
  <c r="Q33" i="6"/>
  <c r="P33" i="6"/>
  <c r="R33" i="6"/>
  <c r="T33" i="6"/>
  <c r="V32" i="6"/>
  <c r="N32" i="6"/>
  <c r="O32" i="6"/>
  <c r="Q32" i="6"/>
  <c r="P32" i="6"/>
  <c r="R32" i="6"/>
  <c r="T32" i="6"/>
  <c r="V31" i="6"/>
  <c r="N31" i="6"/>
  <c r="O31" i="6"/>
  <c r="Q31" i="6"/>
  <c r="P31" i="6"/>
  <c r="R31" i="6"/>
  <c r="T31" i="6"/>
  <c r="V30" i="6"/>
  <c r="N30" i="6"/>
  <c r="O30" i="6"/>
  <c r="Q30" i="6"/>
  <c r="P30" i="6"/>
  <c r="R30" i="6"/>
  <c r="T30" i="6"/>
  <c r="V29" i="6"/>
  <c r="N29" i="6"/>
  <c r="O29" i="6"/>
  <c r="Q29" i="6"/>
  <c r="P29" i="6"/>
  <c r="R29" i="6"/>
  <c r="T29" i="6"/>
  <c r="V28" i="6"/>
  <c r="N28" i="6"/>
  <c r="O28" i="6"/>
  <c r="Q28" i="6"/>
  <c r="P28" i="6"/>
  <c r="R28" i="6"/>
  <c r="T28" i="6"/>
  <c r="V27" i="6"/>
  <c r="N27" i="6"/>
  <c r="O27" i="6"/>
  <c r="Q27" i="6"/>
  <c r="P27" i="6"/>
  <c r="R27" i="6"/>
  <c r="T27" i="6"/>
  <c r="V26" i="6"/>
  <c r="N26" i="6"/>
  <c r="O26" i="6"/>
  <c r="Q26" i="6"/>
  <c r="P26" i="6"/>
  <c r="R26" i="6"/>
  <c r="T26" i="6"/>
  <c r="V25" i="6"/>
  <c r="N25" i="6"/>
  <c r="O25" i="6"/>
  <c r="Q25" i="6"/>
  <c r="P25" i="6"/>
  <c r="R25" i="6"/>
  <c r="T25" i="6"/>
  <c r="V24" i="6"/>
  <c r="N24" i="6"/>
  <c r="O24" i="6"/>
  <c r="Q24" i="6"/>
  <c r="P24" i="6"/>
  <c r="R24" i="6"/>
  <c r="T24" i="6"/>
  <c r="V23" i="6"/>
  <c r="N23" i="6"/>
  <c r="O23" i="6"/>
  <c r="Q23" i="6"/>
  <c r="P23" i="6"/>
  <c r="R23" i="6"/>
  <c r="T23" i="6"/>
  <c r="V22" i="6"/>
  <c r="N22" i="6"/>
  <c r="O22" i="6"/>
  <c r="Q22" i="6"/>
  <c r="P22" i="6"/>
  <c r="R22" i="6"/>
  <c r="T22" i="6"/>
  <c r="V21" i="6"/>
  <c r="N21" i="6"/>
  <c r="O21" i="6"/>
  <c r="Q21" i="6"/>
  <c r="P21" i="6"/>
  <c r="R21" i="6"/>
  <c r="T21" i="6"/>
  <c r="V20" i="6"/>
  <c r="N20" i="6"/>
  <c r="O20" i="6"/>
  <c r="Q20" i="6"/>
  <c r="P20" i="6"/>
  <c r="R20" i="6"/>
  <c r="T20" i="6"/>
  <c r="V19" i="6"/>
  <c r="N19" i="6"/>
  <c r="O19" i="6"/>
  <c r="Q19" i="6"/>
  <c r="P19" i="6"/>
  <c r="R19" i="6"/>
  <c r="T19" i="6"/>
  <c r="V18" i="6"/>
  <c r="N18" i="6"/>
  <c r="O18" i="6"/>
  <c r="Q18" i="6"/>
  <c r="P18" i="6"/>
  <c r="R18" i="6"/>
  <c r="T18" i="6"/>
  <c r="V17" i="6"/>
  <c r="N17" i="6"/>
  <c r="O17" i="6"/>
  <c r="Q17" i="6"/>
  <c r="P17" i="6"/>
  <c r="R17" i="6"/>
  <c r="T17" i="6"/>
  <c r="V16" i="6"/>
  <c r="N16" i="6"/>
  <c r="O16" i="6"/>
  <c r="Q16" i="6"/>
  <c r="P16" i="6"/>
  <c r="R16" i="6"/>
  <c r="T16" i="6"/>
  <c r="V15" i="6"/>
  <c r="N15" i="6"/>
  <c r="O15" i="6"/>
  <c r="Q15" i="6"/>
  <c r="P15" i="6"/>
  <c r="R15" i="6"/>
  <c r="T15" i="6"/>
  <c r="V14" i="6"/>
  <c r="N14" i="6"/>
  <c r="O14" i="6"/>
  <c r="Q14" i="6"/>
  <c r="P14" i="6"/>
  <c r="R14" i="6"/>
  <c r="T14" i="6"/>
  <c r="V13" i="6"/>
  <c r="N13" i="6"/>
  <c r="O13" i="6"/>
  <c r="Q13" i="6"/>
  <c r="P13" i="6"/>
  <c r="R13" i="6"/>
  <c r="T13" i="6"/>
  <c r="V12" i="6"/>
  <c r="N12" i="6"/>
  <c r="O12" i="6"/>
  <c r="Q12" i="6"/>
  <c r="P12" i="6"/>
  <c r="R12" i="6"/>
  <c r="T12" i="6"/>
  <c r="V11" i="6"/>
  <c r="N11" i="6"/>
  <c r="O11" i="6"/>
  <c r="Q11" i="6"/>
  <c r="P11" i="6"/>
  <c r="R11" i="6"/>
  <c r="T11" i="6"/>
  <c r="V10" i="6"/>
  <c r="N10" i="6"/>
  <c r="O10" i="6"/>
  <c r="Q10" i="6"/>
  <c r="P10" i="6"/>
  <c r="R10" i="6"/>
  <c r="T10" i="6"/>
  <c r="V9" i="6"/>
  <c r="N9" i="6"/>
  <c r="O9" i="6"/>
  <c r="Q9" i="6"/>
  <c r="P9" i="6"/>
  <c r="R9" i="6"/>
  <c r="T9" i="6"/>
  <c r="V8" i="6"/>
  <c r="N8" i="6"/>
  <c r="O8" i="6"/>
  <c r="Q8" i="6"/>
  <c r="P8" i="6"/>
  <c r="R8" i="6"/>
  <c r="T8" i="6"/>
  <c r="V7" i="6"/>
  <c r="N7" i="6"/>
  <c r="O7" i="6"/>
  <c r="Q7" i="6"/>
  <c r="P7" i="6"/>
  <c r="R7" i="6"/>
  <c r="T7" i="6"/>
  <c r="V6" i="6"/>
  <c r="N6" i="6"/>
  <c r="O6" i="6"/>
  <c r="Q6" i="6"/>
  <c r="P6" i="6"/>
  <c r="R6" i="6"/>
  <c r="T6" i="6"/>
  <c r="V5" i="6"/>
  <c r="N5" i="6"/>
  <c r="O5" i="6"/>
  <c r="Q5" i="6"/>
  <c r="P5" i="6"/>
  <c r="R5" i="6"/>
  <c r="T5" i="6"/>
  <c r="V4" i="6"/>
  <c r="N4" i="6"/>
  <c r="O4" i="6"/>
  <c r="Q4" i="6"/>
  <c r="P4" i="6"/>
  <c r="R4" i="6"/>
  <c r="T4" i="6"/>
  <c r="V3" i="6"/>
  <c r="N3" i="6"/>
  <c r="O3" i="6"/>
  <c r="Q3" i="6"/>
  <c r="P3" i="6"/>
  <c r="R3" i="6"/>
  <c r="T3" i="6"/>
  <c r="V2" i="6"/>
  <c r="N2" i="6"/>
  <c r="O2" i="6"/>
  <c r="Q2" i="6"/>
  <c r="P2" i="6"/>
  <c r="R2" i="6"/>
  <c r="T2" i="6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2" i="4"/>
  <c r="M55" i="4"/>
  <c r="L55" i="4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N45" i="5"/>
  <c r="P45" i="5"/>
  <c r="R45" i="5"/>
  <c r="O45" i="5"/>
  <c r="Q45" i="5"/>
  <c r="K45" i="5"/>
  <c r="J45" i="5"/>
  <c r="N44" i="5"/>
  <c r="O44" i="5"/>
  <c r="Q44" i="5"/>
  <c r="P44" i="5"/>
  <c r="R44" i="5"/>
  <c r="T44" i="5"/>
  <c r="N43" i="5"/>
  <c r="O43" i="5"/>
  <c r="Q43" i="5"/>
  <c r="P43" i="5"/>
  <c r="R43" i="5"/>
  <c r="T43" i="5"/>
  <c r="N42" i="5"/>
  <c r="O42" i="5"/>
  <c r="Q42" i="5"/>
  <c r="P42" i="5"/>
  <c r="R42" i="5"/>
  <c r="T42" i="5"/>
  <c r="N41" i="5"/>
  <c r="O41" i="5"/>
  <c r="Q41" i="5"/>
  <c r="P41" i="5"/>
  <c r="R41" i="5"/>
  <c r="T41" i="5"/>
  <c r="N40" i="5"/>
  <c r="O40" i="5"/>
  <c r="Q40" i="5"/>
  <c r="P40" i="5"/>
  <c r="R40" i="5"/>
  <c r="T40" i="5"/>
  <c r="N39" i="5"/>
  <c r="O39" i="5"/>
  <c r="Q39" i="5"/>
  <c r="P39" i="5"/>
  <c r="R39" i="5"/>
  <c r="T39" i="5"/>
  <c r="N38" i="5"/>
  <c r="O38" i="5"/>
  <c r="Q38" i="5"/>
  <c r="P38" i="5"/>
  <c r="R38" i="5"/>
  <c r="T38" i="5"/>
  <c r="N37" i="5"/>
  <c r="O37" i="5"/>
  <c r="Q37" i="5"/>
  <c r="P37" i="5"/>
  <c r="R37" i="5"/>
  <c r="T37" i="5"/>
  <c r="N36" i="5"/>
  <c r="O36" i="5"/>
  <c r="Q36" i="5"/>
  <c r="P36" i="5"/>
  <c r="R36" i="5"/>
  <c r="T36" i="5"/>
  <c r="N35" i="5"/>
  <c r="O35" i="5"/>
  <c r="Q35" i="5"/>
  <c r="P35" i="5"/>
  <c r="R35" i="5"/>
  <c r="T35" i="5"/>
  <c r="N34" i="5"/>
  <c r="O34" i="5"/>
  <c r="Q34" i="5"/>
  <c r="P34" i="5"/>
  <c r="R34" i="5"/>
  <c r="T34" i="5"/>
  <c r="N33" i="5"/>
  <c r="O33" i="5"/>
  <c r="Q33" i="5"/>
  <c r="P33" i="5"/>
  <c r="R33" i="5"/>
  <c r="T33" i="5"/>
  <c r="N32" i="5"/>
  <c r="O32" i="5"/>
  <c r="Q32" i="5"/>
  <c r="P32" i="5"/>
  <c r="R32" i="5"/>
  <c r="T32" i="5"/>
  <c r="N31" i="5"/>
  <c r="O31" i="5"/>
  <c r="Q31" i="5"/>
  <c r="P31" i="5"/>
  <c r="R31" i="5"/>
  <c r="T31" i="5"/>
  <c r="N30" i="5"/>
  <c r="O30" i="5"/>
  <c r="Q30" i="5"/>
  <c r="P30" i="5"/>
  <c r="R30" i="5"/>
  <c r="T30" i="5"/>
  <c r="N29" i="5"/>
  <c r="O29" i="5"/>
  <c r="Q29" i="5"/>
  <c r="P29" i="5"/>
  <c r="R29" i="5"/>
  <c r="T29" i="5"/>
  <c r="N28" i="5"/>
  <c r="O28" i="5"/>
  <c r="Q28" i="5"/>
  <c r="P28" i="5"/>
  <c r="R28" i="5"/>
  <c r="T28" i="5"/>
  <c r="N27" i="5"/>
  <c r="O27" i="5"/>
  <c r="Q27" i="5"/>
  <c r="P27" i="5"/>
  <c r="R27" i="5"/>
  <c r="T27" i="5"/>
  <c r="N26" i="5"/>
  <c r="O26" i="5"/>
  <c r="Q26" i="5"/>
  <c r="P26" i="5"/>
  <c r="R26" i="5"/>
  <c r="T26" i="5"/>
  <c r="N25" i="5"/>
  <c r="O25" i="5"/>
  <c r="Q25" i="5"/>
  <c r="P25" i="5"/>
  <c r="R25" i="5"/>
  <c r="T25" i="5"/>
  <c r="N24" i="5"/>
  <c r="O24" i="5"/>
  <c r="Q24" i="5"/>
  <c r="P24" i="5"/>
  <c r="R24" i="5"/>
  <c r="T24" i="5"/>
  <c r="N23" i="5"/>
  <c r="O23" i="5"/>
  <c r="Q23" i="5"/>
  <c r="P23" i="5"/>
  <c r="R23" i="5"/>
  <c r="T23" i="5"/>
  <c r="N22" i="5"/>
  <c r="O22" i="5"/>
  <c r="Q22" i="5"/>
  <c r="P22" i="5"/>
  <c r="R22" i="5"/>
  <c r="T22" i="5"/>
  <c r="N21" i="5"/>
  <c r="O21" i="5"/>
  <c r="Q21" i="5"/>
  <c r="P21" i="5"/>
  <c r="R21" i="5"/>
  <c r="T21" i="5"/>
  <c r="N20" i="5"/>
  <c r="O20" i="5"/>
  <c r="Q20" i="5"/>
  <c r="P20" i="5"/>
  <c r="R20" i="5"/>
  <c r="T20" i="5"/>
  <c r="N19" i="5"/>
  <c r="O19" i="5"/>
  <c r="Q19" i="5"/>
  <c r="P19" i="5"/>
  <c r="R19" i="5"/>
  <c r="T19" i="5"/>
  <c r="N18" i="5"/>
  <c r="O18" i="5"/>
  <c r="Q18" i="5"/>
  <c r="P18" i="5"/>
  <c r="R18" i="5"/>
  <c r="T18" i="5"/>
  <c r="N17" i="5"/>
  <c r="O17" i="5"/>
  <c r="Q17" i="5"/>
  <c r="P17" i="5"/>
  <c r="R17" i="5"/>
  <c r="T17" i="5"/>
  <c r="N16" i="5"/>
  <c r="O16" i="5"/>
  <c r="Q16" i="5"/>
  <c r="P16" i="5"/>
  <c r="R16" i="5"/>
  <c r="T16" i="5"/>
  <c r="N15" i="5"/>
  <c r="O15" i="5"/>
  <c r="Q15" i="5"/>
  <c r="P15" i="5"/>
  <c r="R15" i="5"/>
  <c r="T15" i="5"/>
  <c r="N14" i="5"/>
  <c r="O14" i="5"/>
  <c r="Q14" i="5"/>
  <c r="P14" i="5"/>
  <c r="R14" i="5"/>
  <c r="T14" i="5"/>
  <c r="N13" i="5"/>
  <c r="O13" i="5"/>
  <c r="Q13" i="5"/>
  <c r="P13" i="5"/>
  <c r="R13" i="5"/>
  <c r="T13" i="5"/>
  <c r="N12" i="5"/>
  <c r="O12" i="5"/>
  <c r="Q12" i="5"/>
  <c r="P12" i="5"/>
  <c r="R12" i="5"/>
  <c r="T12" i="5"/>
  <c r="N11" i="5"/>
  <c r="O11" i="5"/>
  <c r="Q11" i="5"/>
  <c r="P11" i="5"/>
  <c r="R11" i="5"/>
  <c r="T11" i="5"/>
  <c r="N10" i="5"/>
  <c r="O10" i="5"/>
  <c r="Q10" i="5"/>
  <c r="P10" i="5"/>
  <c r="R10" i="5"/>
  <c r="T10" i="5"/>
  <c r="N9" i="5"/>
  <c r="O9" i="5"/>
  <c r="Q9" i="5"/>
  <c r="P9" i="5"/>
  <c r="R9" i="5"/>
  <c r="T9" i="5"/>
  <c r="N8" i="5"/>
  <c r="O8" i="5"/>
  <c r="Q8" i="5"/>
  <c r="P8" i="5"/>
  <c r="R8" i="5"/>
  <c r="T8" i="5"/>
  <c r="N7" i="5"/>
  <c r="O7" i="5"/>
  <c r="Q7" i="5"/>
  <c r="P7" i="5"/>
  <c r="R7" i="5"/>
  <c r="T7" i="5"/>
  <c r="N6" i="5"/>
  <c r="O6" i="5"/>
  <c r="Q6" i="5"/>
  <c r="P6" i="5"/>
  <c r="R6" i="5"/>
  <c r="T6" i="5"/>
  <c r="N5" i="5"/>
  <c r="O5" i="5"/>
  <c r="Q5" i="5"/>
  <c r="P5" i="5"/>
  <c r="R5" i="5"/>
  <c r="T5" i="5"/>
  <c r="N4" i="5"/>
  <c r="O4" i="5"/>
  <c r="Q4" i="5"/>
  <c r="P4" i="5"/>
  <c r="R4" i="5"/>
  <c r="T4" i="5"/>
  <c r="N3" i="5"/>
  <c r="O3" i="5"/>
  <c r="Q3" i="5"/>
  <c r="P3" i="5"/>
  <c r="R3" i="5"/>
  <c r="T3" i="5"/>
  <c r="N2" i="5"/>
  <c r="O2" i="5"/>
  <c r="Q2" i="5"/>
  <c r="P2" i="5"/>
  <c r="R2" i="5"/>
  <c r="T2" i="5"/>
  <c r="M54" i="4"/>
  <c r="L54" i="4"/>
  <c r="M53" i="4"/>
  <c r="L53" i="4"/>
  <c r="Q3" i="4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Q50" i="4"/>
  <c r="R50" i="4"/>
  <c r="Q51" i="4"/>
  <c r="R51" i="4"/>
  <c r="Q52" i="4"/>
  <c r="R52" i="4"/>
  <c r="R2" i="4"/>
  <c r="Q2" i="4"/>
  <c r="T3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2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2" i="4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M2" i="4"/>
  <c r="L2" i="4"/>
  <c r="K52" i="4"/>
  <c r="J52" i="4"/>
  <c r="K51" i="3"/>
  <c r="J51" i="3"/>
  <c r="K50" i="2"/>
  <c r="L50" i="2"/>
  <c r="M50" i="2"/>
  <c r="N50" i="2"/>
  <c r="O50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3" i="2"/>
  <c r="L43" i="2"/>
  <c r="M43" i="2"/>
  <c r="N43" i="2"/>
  <c r="O43" i="2"/>
  <c r="K41" i="2"/>
  <c r="L41" i="2"/>
  <c r="M41" i="2"/>
  <c r="N41" i="2"/>
  <c r="O41" i="2"/>
  <c r="K37" i="2"/>
  <c r="L37" i="2"/>
  <c r="M37" i="2"/>
  <c r="N37" i="2"/>
  <c r="O37" i="2"/>
  <c r="K38" i="2"/>
  <c r="L38" i="2"/>
  <c r="M38" i="2"/>
  <c r="N38" i="2"/>
  <c r="O38" i="2"/>
  <c r="K32" i="2"/>
  <c r="L32" i="2"/>
  <c r="M32" i="2"/>
  <c r="N32" i="2"/>
  <c r="O32" i="2"/>
  <c r="K33" i="2"/>
  <c r="L33" i="2"/>
  <c r="M33" i="2"/>
  <c r="N33" i="2"/>
  <c r="O33" i="2"/>
  <c r="K30" i="2"/>
  <c r="L30" i="2"/>
  <c r="M30" i="2"/>
  <c r="N30" i="2"/>
  <c r="O30" i="2"/>
  <c r="K28" i="2"/>
  <c r="L28" i="2"/>
  <c r="M28" i="2"/>
  <c r="N28" i="2"/>
  <c r="O28" i="2"/>
  <c r="K24" i="2"/>
  <c r="L24" i="2"/>
  <c r="M24" i="2"/>
  <c r="N24" i="2"/>
  <c r="O24" i="2"/>
  <c r="K25" i="2"/>
  <c r="L25" i="2"/>
  <c r="M25" i="2"/>
  <c r="N25" i="2"/>
  <c r="O25" i="2"/>
  <c r="K21" i="2"/>
  <c r="L21" i="2"/>
  <c r="M21" i="2"/>
  <c r="N21" i="2"/>
  <c r="O21" i="2"/>
  <c r="K22" i="2"/>
  <c r="L22" i="2"/>
  <c r="M22" i="2"/>
  <c r="N22" i="2"/>
  <c r="O22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2" i="2"/>
  <c r="L12" i="2"/>
  <c r="M12" i="2"/>
  <c r="N12" i="2"/>
  <c r="O12" i="2"/>
  <c r="K13" i="2"/>
  <c r="L13" i="2"/>
  <c r="M13" i="2"/>
  <c r="N13" i="2"/>
  <c r="O13" i="2"/>
  <c r="K8" i="2"/>
  <c r="L8" i="2"/>
  <c r="M8" i="2"/>
  <c r="N8" i="2"/>
  <c r="O8" i="2"/>
  <c r="K9" i="2"/>
  <c r="L9" i="2"/>
  <c r="M9" i="2"/>
  <c r="N9" i="2"/>
  <c r="O9" i="2"/>
  <c r="K2" i="2"/>
  <c r="L2" i="2"/>
  <c r="M2" i="2"/>
  <c r="N2" i="2"/>
  <c r="O2" i="2"/>
  <c r="K3" i="2"/>
  <c r="L3" i="2"/>
  <c r="M3" i="2"/>
  <c r="N3" i="2"/>
  <c r="O3" i="2"/>
  <c r="M4" i="2"/>
  <c r="M5" i="2"/>
  <c r="M6" i="2"/>
  <c r="M7" i="2"/>
  <c r="M10" i="2"/>
  <c r="M11" i="2"/>
  <c r="M14" i="2"/>
  <c r="M18" i="2"/>
  <c r="M19" i="2"/>
  <c r="M20" i="2"/>
  <c r="M23" i="2"/>
  <c r="M26" i="2"/>
  <c r="M27" i="2"/>
  <c r="M29" i="2"/>
  <c r="M31" i="2"/>
  <c r="M34" i="2"/>
  <c r="M35" i="2"/>
  <c r="M36" i="2"/>
  <c r="M39" i="2"/>
  <c r="M40" i="2"/>
  <c r="M42" i="2"/>
  <c r="M44" i="2"/>
  <c r="M48" i="2"/>
  <c r="M49" i="2"/>
  <c r="M51" i="2"/>
  <c r="M52" i="2"/>
  <c r="O4" i="2"/>
  <c r="O5" i="2"/>
  <c r="O6" i="2"/>
  <c r="O7" i="2"/>
  <c r="O10" i="2"/>
  <c r="O11" i="2"/>
  <c r="O14" i="2"/>
  <c r="O18" i="2"/>
  <c r="O19" i="2"/>
  <c r="O20" i="2"/>
  <c r="O23" i="2"/>
  <c r="O26" i="2"/>
  <c r="O27" i="2"/>
  <c r="O29" i="2"/>
  <c r="O31" i="2"/>
  <c r="O34" i="2"/>
  <c r="O35" i="2"/>
  <c r="O36" i="2"/>
  <c r="O39" i="2"/>
  <c r="O40" i="2"/>
  <c r="O42" i="2"/>
  <c r="O44" i="2"/>
  <c r="O48" i="2"/>
  <c r="O49" i="2"/>
  <c r="O51" i="2"/>
  <c r="O53" i="2"/>
  <c r="N4" i="2"/>
  <c r="N5" i="2"/>
  <c r="N6" i="2"/>
  <c r="N7" i="2"/>
  <c r="N10" i="2"/>
  <c r="N11" i="2"/>
  <c r="N14" i="2"/>
  <c r="N18" i="2"/>
  <c r="N19" i="2"/>
  <c r="N20" i="2"/>
  <c r="N23" i="2"/>
  <c r="N26" i="2"/>
  <c r="N27" i="2"/>
  <c r="N29" i="2"/>
  <c r="N31" i="2"/>
  <c r="N34" i="2"/>
  <c r="N35" i="2"/>
  <c r="N36" i="2"/>
  <c r="N39" i="2"/>
  <c r="N40" i="2"/>
  <c r="N42" i="2"/>
  <c r="N44" i="2"/>
  <c r="N48" i="2"/>
  <c r="N49" i="2"/>
  <c r="N51" i="2"/>
  <c r="N53" i="2"/>
  <c r="L4" i="2"/>
  <c r="L5" i="2"/>
  <c r="L6" i="2"/>
  <c r="L7" i="2"/>
  <c r="L10" i="2"/>
  <c r="L11" i="2"/>
  <c r="L14" i="2"/>
  <c r="L18" i="2"/>
  <c r="L19" i="2"/>
  <c r="L20" i="2"/>
  <c r="L23" i="2"/>
  <c r="L26" i="2"/>
  <c r="L27" i="2"/>
  <c r="L29" i="2"/>
  <c r="L31" i="2"/>
  <c r="L34" i="2"/>
  <c r="L35" i="2"/>
  <c r="L36" i="2"/>
  <c r="L39" i="2"/>
  <c r="L40" i="2"/>
  <c r="L42" i="2"/>
  <c r="L44" i="2"/>
  <c r="L48" i="2"/>
  <c r="L49" i="2"/>
  <c r="L51" i="2"/>
  <c r="L52" i="2"/>
  <c r="B52" i="2"/>
  <c r="L53" i="2"/>
  <c r="K4" i="2"/>
  <c r="K5" i="2"/>
  <c r="K6" i="2"/>
  <c r="K7" i="2"/>
  <c r="K10" i="2"/>
  <c r="K11" i="2"/>
  <c r="K14" i="2"/>
  <c r="K18" i="2"/>
  <c r="K19" i="2"/>
  <c r="K20" i="2"/>
  <c r="K23" i="2"/>
  <c r="K26" i="2"/>
  <c r="K27" i="2"/>
  <c r="K29" i="2"/>
  <c r="K31" i="2"/>
  <c r="K34" i="2"/>
  <c r="K35" i="2"/>
  <c r="K36" i="2"/>
  <c r="K39" i="2"/>
  <c r="K40" i="2"/>
  <c r="K42" i="2"/>
  <c r="K44" i="2"/>
  <c r="K48" i="2"/>
  <c r="K49" i="2"/>
  <c r="K51" i="2"/>
  <c r="K52" i="2"/>
  <c r="K53" i="2"/>
  <c r="I52" i="2"/>
  <c r="H52" i="2"/>
  <c r="C52" i="2"/>
  <c r="C53" i="2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C42" i="1"/>
  <c r="B44" i="1"/>
  <c r="B42" i="1"/>
  <c r="A42" i="1"/>
</calcChain>
</file>

<file path=xl/sharedStrings.xml><?xml version="1.0" encoding="utf-8"?>
<sst xmlns="http://schemas.openxmlformats.org/spreadsheetml/2006/main" count="558" uniqueCount="86">
  <si>
    <t>districts</t>
  </si>
  <si>
    <t>real_correct</t>
  </si>
  <si>
    <t>avg_error</t>
  </si>
  <si>
    <t>rpopvote</t>
  </si>
  <si>
    <t>%realr</t>
  </si>
  <si>
    <t>%algor</t>
  </si>
  <si>
    <t>realcomp</t>
  </si>
  <si>
    <t>algocomp</t>
  </si>
  <si>
    <t>rdists</t>
  </si>
  <si>
    <t>ralgodists</t>
  </si>
  <si>
    <t>WA</t>
  </si>
  <si>
    <t>WI</t>
  </si>
  <si>
    <t>WV</t>
  </si>
  <si>
    <t>FL</t>
  </si>
  <si>
    <t>WY</t>
  </si>
  <si>
    <t>NH</t>
  </si>
  <si>
    <t>NJ</t>
  </si>
  <si>
    <t>NM</t>
  </si>
  <si>
    <t>NC</t>
  </si>
  <si>
    <t>ND</t>
  </si>
  <si>
    <t>NE</t>
  </si>
  <si>
    <t>NY</t>
  </si>
  <si>
    <t>RI</t>
  </si>
  <si>
    <t>NV</t>
  </si>
  <si>
    <t>CO</t>
  </si>
  <si>
    <t>CA</t>
  </si>
  <si>
    <t>GA</t>
  </si>
  <si>
    <t>CT</t>
  </si>
  <si>
    <t>OK</t>
  </si>
  <si>
    <t>OH</t>
  </si>
  <si>
    <t>KS</t>
  </si>
  <si>
    <t>SC</t>
  </si>
  <si>
    <t>KY</t>
  </si>
  <si>
    <t>OR</t>
  </si>
  <si>
    <t>SD</t>
  </si>
  <si>
    <t>DE</t>
  </si>
  <si>
    <t>HI</t>
  </si>
  <si>
    <t>TX</t>
  </si>
  <si>
    <t>LA</t>
  </si>
  <si>
    <t>TN</t>
  </si>
  <si>
    <t>PA</t>
  </si>
  <si>
    <t>VA</t>
  </si>
  <si>
    <t>AK</t>
  </si>
  <si>
    <t>AL</t>
  </si>
  <si>
    <t>AR</t>
  </si>
  <si>
    <t>VT</t>
  </si>
  <si>
    <t>IL</t>
  </si>
  <si>
    <t>IN</t>
  </si>
  <si>
    <t>IA</t>
  </si>
  <si>
    <t>AZ</t>
  </si>
  <si>
    <t>ID</t>
  </si>
  <si>
    <t>ME</t>
  </si>
  <si>
    <t>MD</t>
  </si>
  <si>
    <t>MA</t>
  </si>
  <si>
    <t>UT</t>
  </si>
  <si>
    <t>MO</t>
  </si>
  <si>
    <t>MN</t>
  </si>
  <si>
    <t>MI</t>
  </si>
  <si>
    <t>MT</t>
  </si>
  <si>
    <t>MS</t>
  </si>
  <si>
    <t>state</t>
  </si>
  <si>
    <t>reall correct</t>
  </si>
  <si>
    <t>avg error</t>
  </si>
  <si>
    <t>r popvote %</t>
  </si>
  <si>
    <t>real r</t>
  </si>
  <si>
    <t>algo r</t>
  </si>
  <si>
    <t>real compete</t>
  </si>
  <si>
    <t>algo compete</t>
  </si>
  <si>
    <t>real minority</t>
  </si>
  <si>
    <t>algo minority</t>
  </si>
  <si>
    <t>real r #</t>
  </si>
  <si>
    <t>algo r #</t>
  </si>
  <si>
    <t>real diff</t>
  </si>
  <si>
    <t>algo diff</t>
  </si>
  <si>
    <t>fair</t>
  </si>
  <si>
    <t>real % diff</t>
  </si>
  <si>
    <t>algo % diff</t>
  </si>
  <si>
    <t>diff diff</t>
  </si>
  <si>
    <t>r_state</t>
  </si>
  <si>
    <t>realstates</t>
  </si>
  <si>
    <t>REAL</t>
  </si>
  <si>
    <t>DISTRICTS</t>
  </si>
  <si>
    <t>ALGORITHM</t>
  </si>
  <si>
    <t>real%</t>
  </si>
  <si>
    <t>algo%</t>
  </si>
  <si>
    <t>simulate%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</si>
</sst>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sqref="A1:K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</row>
    <row r="2" spans="1:11" x14ac:dyDescent="0.2">
      <c r="A2">
        <v>10</v>
      </c>
      <c r="B2">
        <v>6</v>
      </c>
      <c r="C2">
        <v>0.111102862604</v>
      </c>
      <c r="D2">
        <v>0.44666239653099998</v>
      </c>
      <c r="E2">
        <v>0.4</v>
      </c>
      <c r="F2">
        <v>0</v>
      </c>
      <c r="G2">
        <v>1</v>
      </c>
      <c r="H2">
        <v>0</v>
      </c>
      <c r="J2">
        <f>E2*A2</f>
        <v>4</v>
      </c>
      <c r="K2">
        <f>F2*A2</f>
        <v>0</v>
      </c>
    </row>
    <row r="3" spans="1:11" x14ac:dyDescent="0.2">
      <c r="A3">
        <v>8</v>
      </c>
      <c r="B3">
        <v>6</v>
      </c>
      <c r="C3">
        <v>0.106850273472</v>
      </c>
      <c r="D3">
        <v>0.52790657957099996</v>
      </c>
      <c r="E3">
        <v>0.625</v>
      </c>
      <c r="F3">
        <v>0.75</v>
      </c>
      <c r="G3">
        <v>0</v>
      </c>
      <c r="H3">
        <v>3</v>
      </c>
      <c r="J3">
        <f t="shared" ref="J3:J41" si="0">E3*A3</f>
        <v>5</v>
      </c>
      <c r="K3">
        <f t="shared" ref="K3:K41" si="1">F3*A3</f>
        <v>6</v>
      </c>
    </row>
    <row r="4" spans="1:11" x14ac:dyDescent="0.2">
      <c r="A4">
        <v>3</v>
      </c>
      <c r="B4">
        <v>3</v>
      </c>
      <c r="C4">
        <v>6.8702408204099993E-2</v>
      </c>
      <c r="D4">
        <v>0.57093581812700001</v>
      </c>
      <c r="E4">
        <v>1</v>
      </c>
      <c r="F4">
        <v>1</v>
      </c>
      <c r="G4">
        <v>1</v>
      </c>
      <c r="H4">
        <v>0</v>
      </c>
      <c r="J4">
        <f t="shared" si="0"/>
        <v>3</v>
      </c>
      <c r="K4">
        <f t="shared" si="1"/>
        <v>3</v>
      </c>
    </row>
    <row r="5" spans="1:11" x14ac:dyDescent="0.2">
      <c r="A5">
        <v>27</v>
      </c>
      <c r="B5">
        <v>21</v>
      </c>
      <c r="C5">
        <v>9.4093378694199994E-2</v>
      </c>
      <c r="D5">
        <v>0.53936426211300004</v>
      </c>
      <c r="E5">
        <v>0.59259259259300001</v>
      </c>
      <c r="F5">
        <v>0.59259259259300001</v>
      </c>
      <c r="G5">
        <v>3</v>
      </c>
      <c r="H5">
        <v>6</v>
      </c>
      <c r="J5">
        <f t="shared" si="0"/>
        <v>16.000000000010999</v>
      </c>
      <c r="K5">
        <f t="shared" si="1"/>
        <v>16.000000000010999</v>
      </c>
    </row>
    <row r="6" spans="1:11" x14ac:dyDescent="0.2">
      <c r="A6">
        <v>2</v>
      </c>
      <c r="B6">
        <v>1</v>
      </c>
      <c r="C6">
        <v>3.4644137399799997E-2</v>
      </c>
      <c r="D6">
        <v>0.48427627081899999</v>
      </c>
      <c r="E6">
        <v>0.5</v>
      </c>
      <c r="F6">
        <v>0</v>
      </c>
      <c r="G6">
        <v>1</v>
      </c>
      <c r="H6">
        <v>0</v>
      </c>
      <c r="J6">
        <f t="shared" si="0"/>
        <v>1</v>
      </c>
      <c r="K6">
        <f t="shared" si="1"/>
        <v>0</v>
      </c>
    </row>
    <row r="7" spans="1:11" x14ac:dyDescent="0.2">
      <c r="A7">
        <v>12</v>
      </c>
      <c r="B7">
        <v>6</v>
      </c>
      <c r="C7">
        <v>0.118357362385</v>
      </c>
      <c r="D7">
        <v>0.48969905165499999</v>
      </c>
      <c r="E7">
        <v>0.5</v>
      </c>
      <c r="F7">
        <v>0</v>
      </c>
      <c r="G7">
        <v>0</v>
      </c>
      <c r="H7">
        <v>2</v>
      </c>
      <c r="J7">
        <f t="shared" si="0"/>
        <v>6</v>
      </c>
      <c r="K7">
        <f t="shared" si="1"/>
        <v>0</v>
      </c>
    </row>
    <row r="8" spans="1:11" x14ac:dyDescent="0.2">
      <c r="A8">
        <v>3</v>
      </c>
      <c r="B8">
        <v>2</v>
      </c>
      <c r="C8">
        <v>0.10665765998</v>
      </c>
      <c r="D8">
        <v>0.47002524601200002</v>
      </c>
      <c r="E8">
        <v>0.33333333333300003</v>
      </c>
      <c r="F8">
        <v>0</v>
      </c>
      <c r="G8">
        <v>0</v>
      </c>
      <c r="H8">
        <v>1</v>
      </c>
      <c r="J8">
        <f t="shared" si="0"/>
        <v>0.99999999999900013</v>
      </c>
      <c r="K8">
        <f t="shared" si="1"/>
        <v>0</v>
      </c>
    </row>
    <row r="9" spans="1:11" x14ac:dyDescent="0.2">
      <c r="A9">
        <v>13</v>
      </c>
      <c r="B9">
        <v>13</v>
      </c>
      <c r="C9">
        <v>6.40445401443E-2</v>
      </c>
      <c r="D9">
        <v>0.53487105393099998</v>
      </c>
      <c r="E9">
        <v>0.76923076923099998</v>
      </c>
      <c r="F9">
        <v>0.46153846153799999</v>
      </c>
      <c r="G9">
        <v>0</v>
      </c>
      <c r="H9">
        <v>2</v>
      </c>
      <c r="J9">
        <f t="shared" si="0"/>
        <v>10.000000000003</v>
      </c>
      <c r="K9">
        <f t="shared" si="1"/>
        <v>5.9999999999939995</v>
      </c>
    </row>
    <row r="10" spans="1:11" x14ac:dyDescent="0.2">
      <c r="A10">
        <v>3</v>
      </c>
      <c r="B10">
        <v>2</v>
      </c>
      <c r="C10">
        <v>0.133445354071</v>
      </c>
      <c r="D10">
        <v>0.64787757817699998</v>
      </c>
      <c r="E10">
        <v>0.66666666666700003</v>
      </c>
      <c r="F10">
        <v>1</v>
      </c>
      <c r="G10">
        <v>1</v>
      </c>
      <c r="H10">
        <v>1</v>
      </c>
      <c r="J10">
        <f t="shared" si="0"/>
        <v>2.0000000000010001</v>
      </c>
      <c r="K10">
        <f t="shared" si="1"/>
        <v>3</v>
      </c>
    </row>
    <row r="11" spans="1:11" x14ac:dyDescent="0.2">
      <c r="A11">
        <v>27</v>
      </c>
      <c r="B11">
        <v>19</v>
      </c>
      <c r="C11">
        <v>0.14078878765</v>
      </c>
      <c r="D11">
        <v>0.37447273700700001</v>
      </c>
      <c r="E11">
        <v>0.33333333333300003</v>
      </c>
      <c r="F11">
        <v>0</v>
      </c>
      <c r="G11">
        <v>3</v>
      </c>
      <c r="H11">
        <v>8</v>
      </c>
      <c r="J11">
        <f t="shared" si="0"/>
        <v>8.999999999991001</v>
      </c>
      <c r="K11">
        <f t="shared" si="1"/>
        <v>0</v>
      </c>
    </row>
    <row r="12" spans="1:11" x14ac:dyDescent="0.2">
      <c r="A12">
        <v>2</v>
      </c>
      <c r="B12">
        <v>2</v>
      </c>
      <c r="C12">
        <v>9.3726878554299994E-2</v>
      </c>
      <c r="D12">
        <v>0.38897675730699999</v>
      </c>
      <c r="E12">
        <v>0</v>
      </c>
      <c r="F12">
        <v>0</v>
      </c>
      <c r="G12">
        <v>0</v>
      </c>
      <c r="H12">
        <v>1</v>
      </c>
      <c r="J12">
        <f t="shared" si="0"/>
        <v>0</v>
      </c>
      <c r="K12">
        <f t="shared" si="1"/>
        <v>0</v>
      </c>
    </row>
    <row r="13" spans="1:11" x14ac:dyDescent="0.2">
      <c r="A13">
        <v>4</v>
      </c>
      <c r="B13">
        <v>1</v>
      </c>
      <c r="C13">
        <v>0.119011595163</v>
      </c>
      <c r="D13">
        <v>0.59191270710499999</v>
      </c>
      <c r="E13">
        <v>0.75</v>
      </c>
      <c r="F13">
        <v>0</v>
      </c>
      <c r="G13">
        <v>1</v>
      </c>
      <c r="H13">
        <v>1</v>
      </c>
      <c r="J13">
        <f t="shared" si="0"/>
        <v>3</v>
      </c>
      <c r="K13">
        <f t="shared" si="1"/>
        <v>0</v>
      </c>
    </row>
    <row r="14" spans="1:11" x14ac:dyDescent="0.2">
      <c r="A14">
        <v>7</v>
      </c>
      <c r="B14">
        <v>2</v>
      </c>
      <c r="C14">
        <v>0.112062447966</v>
      </c>
      <c r="D14">
        <v>0.51646688498600002</v>
      </c>
      <c r="E14">
        <v>0.57142857142900005</v>
      </c>
      <c r="F14">
        <v>0</v>
      </c>
      <c r="G14">
        <v>0</v>
      </c>
      <c r="H14">
        <v>4</v>
      </c>
      <c r="J14">
        <f t="shared" si="0"/>
        <v>4.0000000000030003</v>
      </c>
      <c r="K14">
        <f t="shared" si="1"/>
        <v>0</v>
      </c>
    </row>
    <row r="15" spans="1:11" x14ac:dyDescent="0.2">
      <c r="A15">
        <v>53</v>
      </c>
      <c r="B15">
        <v>39</v>
      </c>
      <c r="C15">
        <v>0.12739947003900001</v>
      </c>
      <c r="D15">
        <v>0.42331232774900002</v>
      </c>
      <c r="E15">
        <v>0.26415094339599998</v>
      </c>
      <c r="F15">
        <v>0</v>
      </c>
      <c r="G15">
        <v>8</v>
      </c>
      <c r="H15">
        <v>0</v>
      </c>
      <c r="J15">
        <f t="shared" si="0"/>
        <v>13.999999999987999</v>
      </c>
      <c r="K15">
        <f t="shared" si="1"/>
        <v>0</v>
      </c>
    </row>
    <row r="16" spans="1:11" x14ac:dyDescent="0.2">
      <c r="A16">
        <v>14</v>
      </c>
      <c r="B16">
        <v>14</v>
      </c>
      <c r="C16">
        <v>6.6384518728399997E-2</v>
      </c>
      <c r="D16">
        <v>0.53808924925500001</v>
      </c>
      <c r="E16">
        <v>0.71428571428599996</v>
      </c>
      <c r="F16">
        <v>0.71428571428599996</v>
      </c>
      <c r="G16">
        <v>0</v>
      </c>
      <c r="H16">
        <v>3</v>
      </c>
      <c r="J16">
        <f t="shared" si="0"/>
        <v>10.000000000004</v>
      </c>
      <c r="K16">
        <f t="shared" si="1"/>
        <v>10.000000000004</v>
      </c>
    </row>
    <row r="17" spans="1:11" x14ac:dyDescent="0.2">
      <c r="A17">
        <v>5</v>
      </c>
      <c r="B17">
        <v>5</v>
      </c>
      <c r="C17">
        <v>5.2304676820799999E-2</v>
      </c>
      <c r="D17">
        <v>0.70362611639600003</v>
      </c>
      <c r="E17">
        <v>1</v>
      </c>
      <c r="F17">
        <v>1</v>
      </c>
      <c r="G17">
        <v>0</v>
      </c>
      <c r="H17">
        <v>0</v>
      </c>
      <c r="J17">
        <f t="shared" si="0"/>
        <v>5</v>
      </c>
      <c r="K17">
        <f t="shared" si="1"/>
        <v>5</v>
      </c>
    </row>
    <row r="18" spans="1:11" x14ac:dyDescent="0.2">
      <c r="A18">
        <v>16</v>
      </c>
      <c r="B18">
        <v>13</v>
      </c>
      <c r="C18">
        <v>0.107971518862</v>
      </c>
      <c r="D18">
        <v>0.576436171045</v>
      </c>
      <c r="E18">
        <v>0.75</v>
      </c>
      <c r="F18">
        <v>0.9375</v>
      </c>
      <c r="G18">
        <v>0</v>
      </c>
      <c r="H18">
        <v>1</v>
      </c>
      <c r="J18">
        <f t="shared" si="0"/>
        <v>12</v>
      </c>
      <c r="K18">
        <f t="shared" si="1"/>
        <v>15</v>
      </c>
    </row>
    <row r="19" spans="1:11" x14ac:dyDescent="0.2">
      <c r="A19">
        <v>4</v>
      </c>
      <c r="B19">
        <v>4</v>
      </c>
      <c r="C19">
        <v>0.103652855142</v>
      </c>
      <c r="D19">
        <v>0.61327914616400003</v>
      </c>
      <c r="E19">
        <v>1</v>
      </c>
      <c r="F19">
        <v>1</v>
      </c>
      <c r="G19">
        <v>0</v>
      </c>
      <c r="H19">
        <v>3</v>
      </c>
      <c r="J19">
        <f t="shared" si="0"/>
        <v>4</v>
      </c>
      <c r="K19">
        <f t="shared" si="1"/>
        <v>4</v>
      </c>
    </row>
    <row r="20" spans="1:11" x14ac:dyDescent="0.2">
      <c r="A20">
        <v>7</v>
      </c>
      <c r="B20">
        <v>7</v>
      </c>
      <c r="C20">
        <v>4.04364039962E-2</v>
      </c>
      <c r="D20">
        <v>0.58070397826800002</v>
      </c>
      <c r="E20">
        <v>0.85714285714299998</v>
      </c>
      <c r="F20">
        <v>0.85714285714299998</v>
      </c>
      <c r="G20">
        <v>0</v>
      </c>
      <c r="H20">
        <v>1</v>
      </c>
      <c r="J20">
        <f t="shared" si="0"/>
        <v>6.0000000000010001</v>
      </c>
      <c r="K20">
        <f t="shared" si="1"/>
        <v>6.0000000000010001</v>
      </c>
    </row>
    <row r="21" spans="1:11" x14ac:dyDescent="0.2">
      <c r="A21">
        <v>6</v>
      </c>
      <c r="B21">
        <v>6</v>
      </c>
      <c r="C21">
        <v>0.115802650018</v>
      </c>
      <c r="D21">
        <v>0.63846521430799996</v>
      </c>
      <c r="E21">
        <v>0.83333333333299997</v>
      </c>
      <c r="F21">
        <v>1</v>
      </c>
      <c r="G21">
        <v>0</v>
      </c>
      <c r="H21">
        <v>0</v>
      </c>
      <c r="J21">
        <f t="shared" si="0"/>
        <v>4.9999999999979998</v>
      </c>
      <c r="K21">
        <f t="shared" si="1"/>
        <v>6</v>
      </c>
    </row>
    <row r="22" spans="1:11" x14ac:dyDescent="0.2">
      <c r="A22">
        <v>5</v>
      </c>
      <c r="B22">
        <v>4</v>
      </c>
      <c r="C22">
        <v>0.12628257566199999</v>
      </c>
      <c r="D22">
        <v>0.42827953165499999</v>
      </c>
      <c r="E22">
        <v>0.2</v>
      </c>
      <c r="F22">
        <v>0</v>
      </c>
      <c r="G22">
        <v>0</v>
      </c>
      <c r="H22">
        <v>0</v>
      </c>
      <c r="J22">
        <f t="shared" si="0"/>
        <v>1</v>
      </c>
      <c r="K22">
        <f t="shared" si="1"/>
        <v>0</v>
      </c>
    </row>
    <row r="23" spans="1:11" x14ac:dyDescent="0.2">
      <c r="A23">
        <v>2</v>
      </c>
      <c r="B23">
        <v>2</v>
      </c>
      <c r="C23">
        <v>0.141797676255</v>
      </c>
      <c r="D23">
        <v>0.33780423310199997</v>
      </c>
      <c r="E23">
        <v>0</v>
      </c>
      <c r="F23">
        <v>0</v>
      </c>
      <c r="G23">
        <v>1</v>
      </c>
      <c r="H23">
        <v>0</v>
      </c>
      <c r="J23">
        <f t="shared" si="0"/>
        <v>0</v>
      </c>
      <c r="K23">
        <f t="shared" si="1"/>
        <v>0</v>
      </c>
    </row>
    <row r="24" spans="1:11" x14ac:dyDescent="0.2">
      <c r="A24">
        <v>36</v>
      </c>
      <c r="B24">
        <v>30</v>
      </c>
      <c r="C24">
        <v>9.8290578163899994E-2</v>
      </c>
      <c r="D24">
        <v>0.60259467692599999</v>
      </c>
      <c r="E24">
        <v>0.694444444444</v>
      </c>
      <c r="F24">
        <v>0.944444444444</v>
      </c>
      <c r="G24">
        <v>1</v>
      </c>
      <c r="H24">
        <v>2</v>
      </c>
      <c r="J24">
        <f t="shared" si="0"/>
        <v>24.999999999983999</v>
      </c>
      <c r="K24">
        <f t="shared" si="1"/>
        <v>33.999999999983999</v>
      </c>
    </row>
    <row r="25" spans="1:11" x14ac:dyDescent="0.2">
      <c r="A25">
        <v>6</v>
      </c>
      <c r="B25">
        <v>4</v>
      </c>
      <c r="C25">
        <v>0.12684422636600001</v>
      </c>
      <c r="D25">
        <v>0.586839339761</v>
      </c>
      <c r="E25">
        <v>0.83333333333299997</v>
      </c>
      <c r="F25">
        <v>0.66666666666700003</v>
      </c>
      <c r="G25">
        <v>0</v>
      </c>
      <c r="H25">
        <v>2</v>
      </c>
      <c r="J25">
        <f t="shared" si="0"/>
        <v>4.9999999999979998</v>
      </c>
      <c r="K25">
        <f t="shared" si="1"/>
        <v>4.0000000000020002</v>
      </c>
    </row>
    <row r="26" spans="1:11" x14ac:dyDescent="0.2">
      <c r="A26">
        <v>9</v>
      </c>
      <c r="B26">
        <v>8</v>
      </c>
      <c r="C26">
        <v>7.1933976605000005E-2</v>
      </c>
      <c r="D26">
        <v>0.64228150467900003</v>
      </c>
      <c r="E26">
        <v>0.77777777777799995</v>
      </c>
      <c r="F26">
        <v>0.88888888888899997</v>
      </c>
      <c r="G26">
        <v>0</v>
      </c>
      <c r="H26">
        <v>0</v>
      </c>
      <c r="J26">
        <f t="shared" si="0"/>
        <v>7.0000000000019993</v>
      </c>
      <c r="K26">
        <f t="shared" si="1"/>
        <v>8.0000000000010001</v>
      </c>
    </row>
    <row r="27" spans="1:11" x14ac:dyDescent="0.2">
      <c r="A27">
        <v>18</v>
      </c>
      <c r="B27">
        <v>5</v>
      </c>
      <c r="C27">
        <v>0.13089529476799999</v>
      </c>
      <c r="D27">
        <v>0.52128443108</v>
      </c>
      <c r="E27">
        <v>0.72222222222200005</v>
      </c>
      <c r="F27">
        <v>0</v>
      </c>
      <c r="G27">
        <v>1</v>
      </c>
      <c r="H27">
        <v>7</v>
      </c>
      <c r="J27">
        <f t="shared" si="0"/>
        <v>12.999999999996001</v>
      </c>
      <c r="K27">
        <f t="shared" si="1"/>
        <v>0</v>
      </c>
    </row>
    <row r="28" spans="1:11" x14ac:dyDescent="0.2">
      <c r="A28">
        <v>11</v>
      </c>
      <c r="B28">
        <v>7</v>
      </c>
      <c r="C28">
        <v>0.101367599164</v>
      </c>
      <c r="D28">
        <v>0.527663768197</v>
      </c>
      <c r="E28">
        <v>0.72727272727299996</v>
      </c>
      <c r="F28">
        <v>0.45454545454500001</v>
      </c>
      <c r="G28">
        <v>0</v>
      </c>
      <c r="H28">
        <v>3</v>
      </c>
      <c r="J28">
        <f t="shared" si="0"/>
        <v>8.0000000000030003</v>
      </c>
      <c r="K28">
        <f t="shared" si="1"/>
        <v>4.9999999999950004</v>
      </c>
    </row>
    <row r="29" spans="1:11" x14ac:dyDescent="0.2">
      <c r="A29">
        <v>7</v>
      </c>
      <c r="B29">
        <v>7</v>
      </c>
      <c r="C29">
        <v>5.7123330615699998E-2</v>
      </c>
      <c r="D29">
        <v>0.59819661781099998</v>
      </c>
      <c r="E29">
        <v>0.85714285714299998</v>
      </c>
      <c r="F29">
        <v>0.85714285714299998</v>
      </c>
      <c r="G29">
        <v>0</v>
      </c>
      <c r="H29">
        <v>1</v>
      </c>
      <c r="J29">
        <f t="shared" si="0"/>
        <v>6.0000000000010001</v>
      </c>
      <c r="K29">
        <f t="shared" si="1"/>
        <v>6.0000000000010001</v>
      </c>
    </row>
    <row r="30" spans="1:11" x14ac:dyDescent="0.2">
      <c r="A30">
        <v>4</v>
      </c>
      <c r="B30">
        <v>4</v>
      </c>
      <c r="C30">
        <v>3.5953373817999998E-2</v>
      </c>
      <c r="D30">
        <v>0.61039459213299996</v>
      </c>
      <c r="E30">
        <v>1</v>
      </c>
      <c r="F30">
        <v>0.75</v>
      </c>
      <c r="G30">
        <v>0</v>
      </c>
      <c r="H30">
        <v>1</v>
      </c>
      <c r="J30">
        <f t="shared" si="0"/>
        <v>4</v>
      </c>
      <c r="K30">
        <f t="shared" si="1"/>
        <v>3</v>
      </c>
    </row>
    <row r="31" spans="1:11" x14ac:dyDescent="0.2">
      <c r="A31">
        <v>9</v>
      </c>
      <c r="B31">
        <v>9</v>
      </c>
      <c r="C31">
        <v>7.4571047342500002E-2</v>
      </c>
      <c r="D31">
        <v>0.61103321336200001</v>
      </c>
      <c r="E31">
        <v>0.77777777777799995</v>
      </c>
      <c r="F31">
        <v>0.77777777777799995</v>
      </c>
      <c r="G31">
        <v>0</v>
      </c>
      <c r="H31">
        <v>2</v>
      </c>
      <c r="J31">
        <f t="shared" si="0"/>
        <v>7.0000000000019993</v>
      </c>
      <c r="K31">
        <f t="shared" si="1"/>
        <v>7.0000000000019993</v>
      </c>
    </row>
    <row r="32" spans="1:11" x14ac:dyDescent="0.2">
      <c r="A32">
        <v>4</v>
      </c>
      <c r="B32">
        <v>3</v>
      </c>
      <c r="C32">
        <v>5.3225933292699999E-2</v>
      </c>
      <c r="D32">
        <v>0.53921799296700001</v>
      </c>
      <c r="E32">
        <v>0.75</v>
      </c>
      <c r="F32">
        <v>1</v>
      </c>
      <c r="G32">
        <v>1</v>
      </c>
      <c r="H32">
        <v>0</v>
      </c>
      <c r="J32">
        <f t="shared" si="0"/>
        <v>3</v>
      </c>
      <c r="K32">
        <f t="shared" si="1"/>
        <v>4</v>
      </c>
    </row>
    <row r="33" spans="1:11" x14ac:dyDescent="0.2">
      <c r="A33">
        <v>9</v>
      </c>
      <c r="B33">
        <v>5</v>
      </c>
      <c r="C33">
        <v>0.13191263001799999</v>
      </c>
      <c r="D33">
        <v>0.55291653968999999</v>
      </c>
      <c r="E33">
        <v>0.555555555556</v>
      </c>
      <c r="F33">
        <v>1</v>
      </c>
      <c r="G33">
        <v>1</v>
      </c>
      <c r="H33">
        <v>0</v>
      </c>
      <c r="J33">
        <f t="shared" si="0"/>
        <v>5.0000000000040004</v>
      </c>
      <c r="K33">
        <f t="shared" si="1"/>
        <v>9</v>
      </c>
    </row>
    <row r="34" spans="1:11" x14ac:dyDescent="0.2">
      <c r="A34">
        <v>2</v>
      </c>
      <c r="B34">
        <v>2</v>
      </c>
      <c r="C34">
        <v>2.60477348585E-2</v>
      </c>
      <c r="D34">
        <v>0.63213144892600004</v>
      </c>
      <c r="E34">
        <v>1</v>
      </c>
      <c r="F34">
        <v>1</v>
      </c>
      <c r="G34">
        <v>0</v>
      </c>
      <c r="H34">
        <v>0</v>
      </c>
      <c r="J34">
        <f t="shared" si="0"/>
        <v>2</v>
      </c>
      <c r="K34">
        <f t="shared" si="1"/>
        <v>2</v>
      </c>
    </row>
    <row r="35" spans="1:11" x14ac:dyDescent="0.2">
      <c r="A35">
        <v>2</v>
      </c>
      <c r="B35">
        <v>1</v>
      </c>
      <c r="C35">
        <v>0.17091311044800001</v>
      </c>
      <c r="D35">
        <v>0.42764617308800001</v>
      </c>
      <c r="E35">
        <v>0.5</v>
      </c>
      <c r="F35">
        <v>1</v>
      </c>
      <c r="G35">
        <v>0</v>
      </c>
      <c r="H35">
        <v>0</v>
      </c>
      <c r="J35">
        <f t="shared" si="0"/>
        <v>1</v>
      </c>
      <c r="K35">
        <f t="shared" si="1"/>
        <v>2</v>
      </c>
    </row>
    <row r="36" spans="1:11" x14ac:dyDescent="0.2">
      <c r="A36">
        <v>8</v>
      </c>
      <c r="B36">
        <v>7</v>
      </c>
      <c r="C36">
        <v>5.4228874556700002E-2</v>
      </c>
      <c r="D36">
        <v>0.41862115320499999</v>
      </c>
      <c r="E36">
        <v>0.125</v>
      </c>
      <c r="F36">
        <v>0</v>
      </c>
      <c r="G36">
        <v>1</v>
      </c>
      <c r="H36">
        <v>0</v>
      </c>
      <c r="J36">
        <f t="shared" si="0"/>
        <v>1</v>
      </c>
      <c r="K36">
        <f t="shared" si="1"/>
        <v>0</v>
      </c>
    </row>
    <row r="37" spans="1:11" x14ac:dyDescent="0.2">
      <c r="A37">
        <v>9</v>
      </c>
      <c r="B37">
        <v>7</v>
      </c>
      <c r="C37">
        <v>0.112164798191</v>
      </c>
      <c r="D37">
        <v>0.370915938818</v>
      </c>
      <c r="E37">
        <v>0</v>
      </c>
      <c r="F37">
        <v>0.111111111111</v>
      </c>
      <c r="G37">
        <v>0</v>
      </c>
      <c r="H37">
        <v>7</v>
      </c>
      <c r="J37">
        <f t="shared" si="0"/>
        <v>0</v>
      </c>
      <c r="K37">
        <f t="shared" si="1"/>
        <v>0.99999999999900002</v>
      </c>
    </row>
    <row r="38" spans="1:11" x14ac:dyDescent="0.2">
      <c r="A38">
        <v>4</v>
      </c>
      <c r="B38">
        <v>4</v>
      </c>
      <c r="C38">
        <v>0.13026800328300001</v>
      </c>
      <c r="D38">
        <v>0.65672138814799996</v>
      </c>
      <c r="E38">
        <v>1</v>
      </c>
      <c r="F38">
        <v>1</v>
      </c>
      <c r="G38">
        <v>0</v>
      </c>
      <c r="H38">
        <v>0</v>
      </c>
      <c r="J38">
        <f t="shared" si="0"/>
        <v>4</v>
      </c>
      <c r="K38">
        <f t="shared" si="1"/>
        <v>4</v>
      </c>
    </row>
    <row r="39" spans="1:11" x14ac:dyDescent="0.2">
      <c r="A39">
        <v>8</v>
      </c>
      <c r="B39">
        <v>8</v>
      </c>
      <c r="C39">
        <v>0.14366934736</v>
      </c>
      <c r="D39">
        <v>0.62008546597600001</v>
      </c>
      <c r="E39">
        <v>0.75</v>
      </c>
      <c r="F39">
        <v>0.75</v>
      </c>
      <c r="G39">
        <v>0</v>
      </c>
      <c r="H39">
        <v>3</v>
      </c>
      <c r="J39">
        <f t="shared" si="0"/>
        <v>6</v>
      </c>
      <c r="K39">
        <f t="shared" si="1"/>
        <v>6</v>
      </c>
    </row>
    <row r="40" spans="1:11" x14ac:dyDescent="0.2">
      <c r="A40">
        <v>8</v>
      </c>
      <c r="B40">
        <v>5</v>
      </c>
      <c r="C40">
        <v>9.2435837243800001E-2</v>
      </c>
      <c r="D40">
        <v>0.48098745905700002</v>
      </c>
      <c r="E40">
        <v>0.375</v>
      </c>
      <c r="F40">
        <v>0</v>
      </c>
      <c r="G40">
        <v>1</v>
      </c>
      <c r="H40">
        <v>2</v>
      </c>
      <c r="J40">
        <f t="shared" si="0"/>
        <v>3</v>
      </c>
      <c r="K40">
        <f t="shared" si="1"/>
        <v>0</v>
      </c>
    </row>
    <row r="41" spans="1:11" x14ac:dyDescent="0.2">
      <c r="A41">
        <v>4</v>
      </c>
      <c r="B41">
        <v>4</v>
      </c>
      <c r="C41">
        <v>4.1652441850199999E-2</v>
      </c>
      <c r="D41">
        <v>0.54737309808800005</v>
      </c>
      <c r="E41">
        <v>0.75</v>
      </c>
      <c r="F41">
        <v>1</v>
      </c>
      <c r="G41">
        <v>0</v>
      </c>
      <c r="H41">
        <v>1</v>
      </c>
      <c r="J41">
        <f t="shared" si="0"/>
        <v>3</v>
      </c>
      <c r="K41">
        <f t="shared" si="1"/>
        <v>4</v>
      </c>
    </row>
    <row r="42" spans="1:11" x14ac:dyDescent="0.2">
      <c r="A42">
        <f>SUM(A2:A41)</f>
        <v>391</v>
      </c>
      <c r="B42">
        <f>SUM(B2:B41)</f>
        <v>298</v>
      </c>
      <c r="C42">
        <f>AVERAGE(C2:C41)</f>
        <v>9.5975454243902483E-2</v>
      </c>
      <c r="J42">
        <f>SUM(J2:J41)</f>
        <v>223.999999999989</v>
      </c>
      <c r="K42">
        <f>SUM(K2:K41)</f>
        <v>178.999999999994</v>
      </c>
    </row>
    <row r="43" spans="1:11" x14ac:dyDescent="0.2">
      <c r="J43">
        <f>J42/A42</f>
        <v>0.57289002557541946</v>
      </c>
      <c r="K43">
        <f>K42/A42</f>
        <v>0.45780051150893608</v>
      </c>
    </row>
    <row r="44" spans="1:11" x14ac:dyDescent="0.2">
      <c r="B44">
        <f>B42/A42</f>
        <v>0.76214833759590794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G22" sqref="G22"/>
    </sheetView>
  </sheetViews>
  <sheetFormatPr baseColWidth="10" defaultRowHeight="16" x14ac:dyDescent="0.2"/>
  <sheetData>
    <row r="1" spans="1:15" x14ac:dyDescent="0.2">
      <c r="A1" t="s">
        <v>60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</row>
    <row r="2" spans="1:15" x14ac:dyDescent="0.2">
      <c r="A2" t="s">
        <v>10</v>
      </c>
      <c r="B2">
        <v>10</v>
      </c>
      <c r="C2">
        <v>6</v>
      </c>
      <c r="D2">
        <v>0.111102862604</v>
      </c>
      <c r="E2">
        <v>0.44666239653099998</v>
      </c>
      <c r="F2">
        <v>0.4</v>
      </c>
      <c r="G2">
        <v>0</v>
      </c>
      <c r="H2">
        <v>1</v>
      </c>
      <c r="I2">
        <v>0</v>
      </c>
      <c r="K2">
        <f>F2*B2</f>
        <v>4</v>
      </c>
      <c r="L2">
        <f>G2*B2</f>
        <v>0</v>
      </c>
      <c r="M2">
        <f>D2*B2</f>
        <v>1.11102862604</v>
      </c>
      <c r="N2">
        <f>ABS(F2-E2)</f>
        <v>4.6662396530999961E-2</v>
      </c>
      <c r="O2">
        <f>ABS(G2-E2)</f>
        <v>0.44666239653099998</v>
      </c>
    </row>
    <row r="3" spans="1:15" x14ac:dyDescent="0.2">
      <c r="A3" t="s">
        <v>11</v>
      </c>
      <c r="B3">
        <v>8</v>
      </c>
      <c r="C3">
        <v>6</v>
      </c>
      <c r="D3">
        <v>0.106850273472</v>
      </c>
      <c r="E3">
        <v>0.52790657957099996</v>
      </c>
      <c r="F3">
        <v>0.625</v>
      </c>
      <c r="G3">
        <v>0.75</v>
      </c>
      <c r="H3">
        <v>0</v>
      </c>
      <c r="I3">
        <v>3</v>
      </c>
      <c r="K3">
        <f t="shared" ref="K3:K51" si="0">F3*B3</f>
        <v>5</v>
      </c>
      <c r="L3">
        <f t="shared" ref="L3:L51" si="1">G3*B3</f>
        <v>6</v>
      </c>
      <c r="M3">
        <f t="shared" ref="M3:M51" si="2">D3*B3</f>
        <v>0.85480218777600003</v>
      </c>
      <c r="N3">
        <f t="shared" ref="N3:N51" si="3">ABS(F3-E3)</f>
        <v>9.7093420429000044E-2</v>
      </c>
      <c r="O3">
        <f t="shared" ref="O3:O51" si="4">ABS(G3-E3)</f>
        <v>0.22209342042900004</v>
      </c>
    </row>
    <row r="4" spans="1:15" x14ac:dyDescent="0.2">
      <c r="A4" t="s">
        <v>12</v>
      </c>
      <c r="B4">
        <v>3</v>
      </c>
      <c r="C4">
        <v>3</v>
      </c>
      <c r="D4">
        <v>6.8702408204099993E-2</v>
      </c>
      <c r="E4">
        <v>0.57093581812700001</v>
      </c>
      <c r="F4">
        <v>1</v>
      </c>
      <c r="G4">
        <v>1</v>
      </c>
      <c r="H4">
        <v>1</v>
      </c>
      <c r="I4">
        <v>0</v>
      </c>
      <c r="K4">
        <f t="shared" si="0"/>
        <v>3</v>
      </c>
      <c r="L4">
        <f t="shared" si="1"/>
        <v>3</v>
      </c>
      <c r="M4">
        <f t="shared" si="2"/>
        <v>0.20610722461229997</v>
      </c>
      <c r="N4">
        <f t="shared" si="3"/>
        <v>0.42906418187299999</v>
      </c>
      <c r="O4">
        <f t="shared" si="4"/>
        <v>0.42906418187299999</v>
      </c>
    </row>
    <row r="5" spans="1:15" x14ac:dyDescent="0.2">
      <c r="A5" t="s">
        <v>13</v>
      </c>
      <c r="B5">
        <v>27</v>
      </c>
      <c r="C5">
        <v>21</v>
      </c>
      <c r="D5">
        <v>9.4093378694199994E-2</v>
      </c>
      <c r="E5">
        <v>0.53936426211300004</v>
      </c>
      <c r="F5">
        <v>0.59259259259300001</v>
      </c>
      <c r="G5">
        <v>0.59259259259300001</v>
      </c>
      <c r="H5">
        <v>3</v>
      </c>
      <c r="I5">
        <v>6</v>
      </c>
      <c r="K5">
        <f t="shared" si="0"/>
        <v>16.000000000010999</v>
      </c>
      <c r="L5">
        <f t="shared" si="1"/>
        <v>16.000000000010999</v>
      </c>
      <c r="M5">
        <f t="shared" si="2"/>
        <v>2.5405212247433999</v>
      </c>
      <c r="N5">
        <f t="shared" si="3"/>
        <v>5.3228330479999975E-2</v>
      </c>
      <c r="O5">
        <f t="shared" si="4"/>
        <v>5.3228330479999975E-2</v>
      </c>
    </row>
    <row r="6" spans="1:15" x14ac:dyDescent="0.2">
      <c r="A6" t="s">
        <v>14</v>
      </c>
      <c r="B6">
        <v>1</v>
      </c>
      <c r="C6">
        <v>1</v>
      </c>
      <c r="D6">
        <v>8.7935749387600001E-2</v>
      </c>
      <c r="E6">
        <v>0.74938511412700004</v>
      </c>
      <c r="F6">
        <v>1</v>
      </c>
      <c r="G6">
        <v>1</v>
      </c>
      <c r="H6">
        <v>0</v>
      </c>
      <c r="I6">
        <v>0</v>
      </c>
      <c r="K6">
        <f t="shared" si="0"/>
        <v>1</v>
      </c>
      <c r="L6">
        <f t="shared" si="1"/>
        <v>1</v>
      </c>
      <c r="M6">
        <f t="shared" si="2"/>
        <v>8.7935749387600001E-2</v>
      </c>
      <c r="N6">
        <f t="shared" si="3"/>
        <v>0.25061488587299996</v>
      </c>
      <c r="O6">
        <f t="shared" si="4"/>
        <v>0.25061488587299996</v>
      </c>
    </row>
    <row r="7" spans="1:15" x14ac:dyDescent="0.2">
      <c r="A7" t="s">
        <v>15</v>
      </c>
      <c r="B7">
        <v>2</v>
      </c>
      <c r="C7">
        <v>1</v>
      </c>
      <c r="D7">
        <v>3.4644137399799997E-2</v>
      </c>
      <c r="E7">
        <v>0.48427627081899999</v>
      </c>
      <c r="F7">
        <v>0.5</v>
      </c>
      <c r="G7">
        <v>0</v>
      </c>
      <c r="H7">
        <v>1</v>
      </c>
      <c r="I7">
        <v>0</v>
      </c>
      <c r="K7">
        <f t="shared" si="0"/>
        <v>1</v>
      </c>
      <c r="L7">
        <f t="shared" si="1"/>
        <v>0</v>
      </c>
      <c r="M7">
        <f t="shared" si="2"/>
        <v>6.9288274799599994E-2</v>
      </c>
      <c r="N7">
        <f t="shared" si="3"/>
        <v>1.5723729181000012E-2</v>
      </c>
      <c r="O7">
        <f t="shared" si="4"/>
        <v>0.48427627081899999</v>
      </c>
    </row>
    <row r="8" spans="1:15" x14ac:dyDescent="0.2">
      <c r="A8" t="s">
        <v>16</v>
      </c>
      <c r="B8">
        <v>12</v>
      </c>
      <c r="C8">
        <v>6</v>
      </c>
      <c r="D8">
        <v>0.118357362385</v>
      </c>
      <c r="E8">
        <v>0.48969905165499999</v>
      </c>
      <c r="F8">
        <v>0.5</v>
      </c>
      <c r="G8">
        <v>0</v>
      </c>
      <c r="H8">
        <v>0</v>
      </c>
      <c r="I8">
        <v>2</v>
      </c>
      <c r="K8">
        <f t="shared" si="0"/>
        <v>6</v>
      </c>
      <c r="L8">
        <f t="shared" si="1"/>
        <v>0</v>
      </c>
      <c r="M8">
        <f t="shared" si="2"/>
        <v>1.42028834862</v>
      </c>
      <c r="N8">
        <f t="shared" si="3"/>
        <v>1.0300948345000005E-2</v>
      </c>
      <c r="O8">
        <f t="shared" si="4"/>
        <v>0.48969905165499999</v>
      </c>
    </row>
    <row r="9" spans="1:15" x14ac:dyDescent="0.2">
      <c r="A9" t="s">
        <v>17</v>
      </c>
      <c r="B9">
        <v>3</v>
      </c>
      <c r="C9">
        <v>2</v>
      </c>
      <c r="D9">
        <v>0.10665765998</v>
      </c>
      <c r="E9">
        <v>0.47002524601200002</v>
      </c>
      <c r="F9">
        <v>0.33333333333300003</v>
      </c>
      <c r="G9">
        <v>0</v>
      </c>
      <c r="H9">
        <v>0</v>
      </c>
      <c r="I9">
        <v>1</v>
      </c>
      <c r="K9">
        <f t="shared" si="0"/>
        <v>0.99999999999900013</v>
      </c>
      <c r="L9">
        <f t="shared" si="1"/>
        <v>0</v>
      </c>
      <c r="M9">
        <f t="shared" si="2"/>
        <v>0.31997297994000001</v>
      </c>
      <c r="N9">
        <f t="shared" si="3"/>
        <v>0.13669191267899999</v>
      </c>
      <c r="O9">
        <f t="shared" si="4"/>
        <v>0.47002524601200002</v>
      </c>
    </row>
    <row r="10" spans="1:15" x14ac:dyDescent="0.2">
      <c r="A10" t="s">
        <v>18</v>
      </c>
      <c r="B10">
        <v>13</v>
      </c>
      <c r="C10">
        <v>13</v>
      </c>
      <c r="D10">
        <v>6.40445401443E-2</v>
      </c>
      <c r="E10">
        <v>0.53487105393099998</v>
      </c>
      <c r="F10">
        <v>0.76923076923099998</v>
      </c>
      <c r="G10">
        <v>0.46153846153799999</v>
      </c>
      <c r="H10">
        <v>0</v>
      </c>
      <c r="I10">
        <v>2</v>
      </c>
      <c r="K10">
        <f t="shared" si="0"/>
        <v>10.000000000003</v>
      </c>
      <c r="L10">
        <f t="shared" si="1"/>
        <v>5.9999999999939995</v>
      </c>
      <c r="M10">
        <f t="shared" si="2"/>
        <v>0.83257902187589994</v>
      </c>
      <c r="N10">
        <f t="shared" si="3"/>
        <v>0.23435971529999999</v>
      </c>
      <c r="O10">
        <f t="shared" si="4"/>
        <v>7.3332592392999996E-2</v>
      </c>
    </row>
    <row r="11" spans="1:15" x14ac:dyDescent="0.2">
      <c r="A11" t="s">
        <v>19</v>
      </c>
      <c r="B11">
        <v>1</v>
      </c>
      <c r="C11">
        <v>1</v>
      </c>
      <c r="D11">
        <v>8.53350562683E-2</v>
      </c>
      <c r="E11">
        <v>0.59073137763200001</v>
      </c>
      <c r="F11">
        <v>1</v>
      </c>
      <c r="G11">
        <v>1</v>
      </c>
      <c r="H11">
        <v>0</v>
      </c>
      <c r="I11">
        <v>0</v>
      </c>
      <c r="K11">
        <f t="shared" si="0"/>
        <v>1</v>
      </c>
      <c r="L11">
        <f t="shared" si="1"/>
        <v>1</v>
      </c>
      <c r="M11">
        <f t="shared" si="2"/>
        <v>8.53350562683E-2</v>
      </c>
      <c r="N11">
        <f t="shared" si="3"/>
        <v>0.40926862236799999</v>
      </c>
      <c r="O11">
        <f t="shared" si="4"/>
        <v>0.40926862236799999</v>
      </c>
    </row>
    <row r="12" spans="1:15" x14ac:dyDescent="0.2">
      <c r="A12" t="s">
        <v>20</v>
      </c>
      <c r="B12">
        <v>3</v>
      </c>
      <c r="C12">
        <v>2</v>
      </c>
      <c r="D12">
        <v>0.133445354071</v>
      </c>
      <c r="E12">
        <v>0.64787757817699998</v>
      </c>
      <c r="F12">
        <v>0.66666666666700003</v>
      </c>
      <c r="G12">
        <v>1</v>
      </c>
      <c r="H12">
        <v>1</v>
      </c>
      <c r="I12">
        <v>1</v>
      </c>
      <c r="K12">
        <f t="shared" si="0"/>
        <v>2.0000000000010001</v>
      </c>
      <c r="L12">
        <f t="shared" si="1"/>
        <v>3</v>
      </c>
      <c r="M12">
        <f t="shared" si="2"/>
        <v>0.400336062213</v>
      </c>
      <c r="N12">
        <f t="shared" si="3"/>
        <v>1.878908849000005E-2</v>
      </c>
      <c r="O12">
        <f t="shared" si="4"/>
        <v>0.35212242182300002</v>
      </c>
    </row>
    <row r="13" spans="1:15" x14ac:dyDescent="0.2">
      <c r="A13" t="s">
        <v>21</v>
      </c>
      <c r="B13">
        <v>27</v>
      </c>
      <c r="C13">
        <v>19</v>
      </c>
      <c r="D13">
        <v>0.14078878765</v>
      </c>
      <c r="E13">
        <v>0.37447273700700001</v>
      </c>
      <c r="F13">
        <v>0.33333333333300003</v>
      </c>
      <c r="G13">
        <v>0</v>
      </c>
      <c r="H13">
        <v>3</v>
      </c>
      <c r="I13">
        <v>8</v>
      </c>
      <c r="K13">
        <f t="shared" si="0"/>
        <v>8.999999999991001</v>
      </c>
      <c r="L13">
        <f t="shared" si="1"/>
        <v>0</v>
      </c>
      <c r="M13">
        <f t="shared" si="2"/>
        <v>3.8012972665499998</v>
      </c>
      <c r="N13">
        <f t="shared" si="3"/>
        <v>4.1139403673999986E-2</v>
      </c>
      <c r="O13">
        <f t="shared" si="4"/>
        <v>0.37447273700700001</v>
      </c>
    </row>
    <row r="14" spans="1:15" x14ac:dyDescent="0.2">
      <c r="A14" t="s">
        <v>22</v>
      </c>
      <c r="B14">
        <v>2</v>
      </c>
      <c r="C14">
        <v>2</v>
      </c>
      <c r="D14">
        <v>9.3726878554299994E-2</v>
      </c>
      <c r="E14">
        <v>0.38897675730699999</v>
      </c>
      <c r="F14">
        <v>0</v>
      </c>
      <c r="G14">
        <v>0</v>
      </c>
      <c r="H14">
        <v>0</v>
      </c>
      <c r="I14">
        <v>1</v>
      </c>
      <c r="K14">
        <f t="shared" si="0"/>
        <v>0</v>
      </c>
      <c r="L14">
        <f t="shared" si="1"/>
        <v>0</v>
      </c>
      <c r="M14">
        <f t="shared" si="2"/>
        <v>0.18745375710859999</v>
      </c>
      <c r="N14">
        <f t="shared" si="3"/>
        <v>0.38897675730699999</v>
      </c>
      <c r="O14">
        <f t="shared" si="4"/>
        <v>0.38897675730699999</v>
      </c>
    </row>
    <row r="15" spans="1:15" x14ac:dyDescent="0.2">
      <c r="A15" t="s">
        <v>23</v>
      </c>
      <c r="B15">
        <v>4</v>
      </c>
      <c r="C15">
        <v>1</v>
      </c>
      <c r="D15">
        <v>0.119011595163</v>
      </c>
      <c r="E15">
        <v>0.59191270710499999</v>
      </c>
      <c r="F15">
        <v>0.75</v>
      </c>
      <c r="G15">
        <v>0</v>
      </c>
      <c r="H15">
        <v>1</v>
      </c>
      <c r="I15">
        <v>1</v>
      </c>
      <c r="K15">
        <f t="shared" si="0"/>
        <v>3</v>
      </c>
      <c r="L15">
        <f t="shared" si="1"/>
        <v>0</v>
      </c>
      <c r="M15">
        <f t="shared" si="2"/>
        <v>0.476046380652</v>
      </c>
      <c r="N15">
        <f t="shared" si="3"/>
        <v>0.15808729289500001</v>
      </c>
      <c r="O15">
        <f t="shared" si="4"/>
        <v>0.59191270710499999</v>
      </c>
    </row>
    <row r="16" spans="1:15" x14ac:dyDescent="0.2">
      <c r="A16" t="s">
        <v>24</v>
      </c>
      <c r="B16">
        <v>7</v>
      </c>
      <c r="C16">
        <v>2</v>
      </c>
      <c r="D16">
        <v>0.112062447966</v>
      </c>
      <c r="E16">
        <v>0.51646688498600002</v>
      </c>
      <c r="F16">
        <v>0.57142857142900005</v>
      </c>
      <c r="G16">
        <v>0</v>
      </c>
      <c r="H16">
        <v>0</v>
      </c>
      <c r="I16">
        <v>4</v>
      </c>
      <c r="K16">
        <f t="shared" si="0"/>
        <v>4.0000000000030003</v>
      </c>
      <c r="L16">
        <f t="shared" si="1"/>
        <v>0</v>
      </c>
      <c r="M16">
        <f t="shared" si="2"/>
        <v>0.78443713576200003</v>
      </c>
      <c r="N16">
        <f t="shared" si="3"/>
        <v>5.4961686443000035E-2</v>
      </c>
      <c r="O16">
        <f t="shared" si="4"/>
        <v>0.51646688498600002</v>
      </c>
    </row>
    <row r="17" spans="1:15" x14ac:dyDescent="0.2">
      <c r="A17" t="s">
        <v>25</v>
      </c>
      <c r="B17">
        <v>53</v>
      </c>
      <c r="C17">
        <v>39</v>
      </c>
      <c r="D17">
        <v>0.12739947003900001</v>
      </c>
      <c r="E17">
        <v>0.42331232774900002</v>
      </c>
      <c r="F17">
        <v>0.26415094339599998</v>
      </c>
      <c r="G17">
        <v>0</v>
      </c>
      <c r="H17">
        <v>8</v>
      </c>
      <c r="I17">
        <v>0</v>
      </c>
      <c r="K17">
        <f t="shared" si="0"/>
        <v>13.999999999987999</v>
      </c>
      <c r="L17">
        <f t="shared" si="1"/>
        <v>0</v>
      </c>
      <c r="M17">
        <f t="shared" si="2"/>
        <v>6.7521719120670003</v>
      </c>
      <c r="N17">
        <f t="shared" si="3"/>
        <v>0.15916138435300003</v>
      </c>
      <c r="O17">
        <f t="shared" si="4"/>
        <v>0.42331232774900002</v>
      </c>
    </row>
    <row r="18" spans="1:15" x14ac:dyDescent="0.2">
      <c r="A18" t="s">
        <v>26</v>
      </c>
      <c r="B18">
        <v>14</v>
      </c>
      <c r="C18">
        <v>14</v>
      </c>
      <c r="D18">
        <v>6.6384518728399997E-2</v>
      </c>
      <c r="E18">
        <v>0.53808924925500001</v>
      </c>
      <c r="F18">
        <v>0.71428571428599996</v>
      </c>
      <c r="G18">
        <v>0.71428571428599996</v>
      </c>
      <c r="H18">
        <v>0</v>
      </c>
      <c r="I18">
        <v>3</v>
      </c>
      <c r="K18">
        <f t="shared" si="0"/>
        <v>10.000000000004</v>
      </c>
      <c r="L18">
        <f t="shared" si="1"/>
        <v>10.000000000004</v>
      </c>
      <c r="M18">
        <f t="shared" si="2"/>
        <v>0.92938326219759992</v>
      </c>
      <c r="N18">
        <f t="shared" si="3"/>
        <v>0.17619646503099995</v>
      </c>
      <c r="O18">
        <f t="shared" si="4"/>
        <v>0.17619646503099995</v>
      </c>
    </row>
    <row r="19" spans="1:15" x14ac:dyDescent="0.2">
      <c r="A19" t="s">
        <v>27</v>
      </c>
      <c r="B19">
        <v>5</v>
      </c>
      <c r="C19">
        <v>5</v>
      </c>
      <c r="D19">
        <v>7.3466991782900004E-2</v>
      </c>
      <c r="E19">
        <v>0.39590970827100003</v>
      </c>
      <c r="F19">
        <v>0</v>
      </c>
      <c r="G19">
        <v>0</v>
      </c>
      <c r="H19">
        <v>0</v>
      </c>
      <c r="I19">
        <v>2</v>
      </c>
      <c r="K19">
        <f t="shared" si="0"/>
        <v>0</v>
      </c>
      <c r="L19">
        <f t="shared" si="1"/>
        <v>0</v>
      </c>
      <c r="M19">
        <f t="shared" si="2"/>
        <v>0.36733495891450002</v>
      </c>
      <c r="N19">
        <f t="shared" si="3"/>
        <v>0.39590970827100003</v>
      </c>
      <c r="O19">
        <f t="shared" si="4"/>
        <v>0.39590970827100003</v>
      </c>
    </row>
    <row r="20" spans="1:15" x14ac:dyDescent="0.2">
      <c r="A20" t="s">
        <v>28</v>
      </c>
      <c r="B20">
        <v>5</v>
      </c>
      <c r="C20">
        <v>5</v>
      </c>
      <c r="D20">
        <v>5.2304676820799999E-2</v>
      </c>
      <c r="E20">
        <v>0.70362611639600003</v>
      </c>
      <c r="F20">
        <v>1</v>
      </c>
      <c r="G20">
        <v>1</v>
      </c>
      <c r="H20">
        <v>0</v>
      </c>
      <c r="I20">
        <v>0</v>
      </c>
      <c r="K20">
        <f t="shared" si="0"/>
        <v>5</v>
      </c>
      <c r="L20">
        <f t="shared" si="1"/>
        <v>5</v>
      </c>
      <c r="M20">
        <f t="shared" si="2"/>
        <v>0.261523384104</v>
      </c>
      <c r="N20">
        <f t="shared" si="3"/>
        <v>0.29637388360399997</v>
      </c>
      <c r="O20">
        <f t="shared" si="4"/>
        <v>0.29637388360399997</v>
      </c>
    </row>
    <row r="21" spans="1:15" x14ac:dyDescent="0.2">
      <c r="A21" t="s">
        <v>29</v>
      </c>
      <c r="B21">
        <v>16</v>
      </c>
      <c r="C21">
        <v>13</v>
      </c>
      <c r="D21">
        <v>0.107971518862</v>
      </c>
      <c r="E21">
        <v>0.576436171045</v>
      </c>
      <c r="F21">
        <v>0.75</v>
      </c>
      <c r="G21">
        <v>0.9375</v>
      </c>
      <c r="H21">
        <v>0</v>
      </c>
      <c r="I21">
        <v>1</v>
      </c>
      <c r="K21">
        <f t="shared" si="0"/>
        <v>12</v>
      </c>
      <c r="L21">
        <f t="shared" si="1"/>
        <v>15</v>
      </c>
      <c r="M21">
        <f t="shared" si="2"/>
        <v>1.727544301792</v>
      </c>
      <c r="N21">
        <f t="shared" si="3"/>
        <v>0.173563828955</v>
      </c>
      <c r="O21">
        <f t="shared" si="4"/>
        <v>0.361063828955</v>
      </c>
    </row>
    <row r="22" spans="1:15" x14ac:dyDescent="0.2">
      <c r="A22" t="s">
        <v>30</v>
      </c>
      <c r="B22">
        <v>4</v>
      </c>
      <c r="C22">
        <v>4</v>
      </c>
      <c r="D22">
        <v>0.103652855142</v>
      </c>
      <c r="E22">
        <v>0.61327914616400003</v>
      </c>
      <c r="F22">
        <v>1</v>
      </c>
      <c r="G22">
        <v>1</v>
      </c>
      <c r="H22">
        <v>0</v>
      </c>
      <c r="I22">
        <v>3</v>
      </c>
      <c r="K22">
        <f t="shared" si="0"/>
        <v>4</v>
      </c>
      <c r="L22">
        <f t="shared" si="1"/>
        <v>4</v>
      </c>
      <c r="M22">
        <f t="shared" si="2"/>
        <v>0.41461142056799999</v>
      </c>
      <c r="N22">
        <f t="shared" si="3"/>
        <v>0.38672085383599997</v>
      </c>
      <c r="O22">
        <f t="shared" si="4"/>
        <v>0.38672085383599997</v>
      </c>
    </row>
    <row r="23" spans="1:15" x14ac:dyDescent="0.2">
      <c r="A23" t="s">
        <v>31</v>
      </c>
      <c r="B23">
        <v>7</v>
      </c>
      <c r="C23">
        <v>7</v>
      </c>
      <c r="D23">
        <v>4.04364039962E-2</v>
      </c>
      <c r="E23">
        <v>0.58070397826800002</v>
      </c>
      <c r="F23">
        <v>0.85714285714299998</v>
      </c>
      <c r="G23">
        <v>0.85714285714299998</v>
      </c>
      <c r="H23">
        <v>0</v>
      </c>
      <c r="I23">
        <v>1</v>
      </c>
      <c r="K23">
        <f t="shared" si="0"/>
        <v>6.0000000000010001</v>
      </c>
      <c r="L23">
        <f t="shared" si="1"/>
        <v>6.0000000000010001</v>
      </c>
      <c r="M23">
        <f t="shared" si="2"/>
        <v>0.28305482797339998</v>
      </c>
      <c r="N23">
        <f t="shared" si="3"/>
        <v>0.27643887887499996</v>
      </c>
      <c r="O23">
        <f t="shared" si="4"/>
        <v>0.27643887887499996</v>
      </c>
    </row>
    <row r="24" spans="1:15" x14ac:dyDescent="0.2">
      <c r="A24" t="s">
        <v>32</v>
      </c>
      <c r="B24">
        <v>6</v>
      </c>
      <c r="C24">
        <v>6</v>
      </c>
      <c r="D24">
        <v>0.115802650018</v>
      </c>
      <c r="E24">
        <v>0.63846521430799996</v>
      </c>
      <c r="F24">
        <v>0.83333333333299997</v>
      </c>
      <c r="G24">
        <v>1</v>
      </c>
      <c r="H24">
        <v>0</v>
      </c>
      <c r="I24">
        <v>0</v>
      </c>
      <c r="K24">
        <f t="shared" si="0"/>
        <v>4.9999999999979998</v>
      </c>
      <c r="L24">
        <f t="shared" si="1"/>
        <v>6</v>
      </c>
      <c r="M24">
        <f t="shared" si="2"/>
        <v>0.69481590010799998</v>
      </c>
      <c r="N24">
        <f t="shared" si="3"/>
        <v>0.19486811902500001</v>
      </c>
      <c r="O24">
        <f t="shared" si="4"/>
        <v>0.36153478569200004</v>
      </c>
    </row>
    <row r="25" spans="1:15" x14ac:dyDescent="0.2">
      <c r="A25" t="s">
        <v>33</v>
      </c>
      <c r="B25">
        <v>5</v>
      </c>
      <c r="C25">
        <v>4</v>
      </c>
      <c r="D25">
        <v>0.12628257566199999</v>
      </c>
      <c r="E25">
        <v>0.42827953165499999</v>
      </c>
      <c r="F25">
        <v>0.2</v>
      </c>
      <c r="G25">
        <v>0</v>
      </c>
      <c r="H25">
        <v>0</v>
      </c>
      <c r="I25">
        <v>0</v>
      </c>
      <c r="K25">
        <f t="shared" si="0"/>
        <v>1</v>
      </c>
      <c r="L25">
        <f t="shared" si="1"/>
        <v>0</v>
      </c>
      <c r="M25">
        <f t="shared" si="2"/>
        <v>0.63141287830999993</v>
      </c>
      <c r="N25">
        <f t="shared" si="3"/>
        <v>0.22827953165499998</v>
      </c>
      <c r="O25">
        <f t="shared" si="4"/>
        <v>0.42827953165499999</v>
      </c>
    </row>
    <row r="26" spans="1:15" x14ac:dyDescent="0.2">
      <c r="A26" t="s">
        <v>34</v>
      </c>
      <c r="B26">
        <v>1</v>
      </c>
      <c r="C26">
        <v>1</v>
      </c>
      <c r="D26">
        <v>7.1290609772299996E-3</v>
      </c>
      <c r="E26">
        <v>0.66529626989099999</v>
      </c>
      <c r="F26">
        <v>1</v>
      </c>
      <c r="G26">
        <v>1</v>
      </c>
      <c r="H26">
        <v>0</v>
      </c>
      <c r="I26">
        <v>0</v>
      </c>
      <c r="K26">
        <f t="shared" si="0"/>
        <v>1</v>
      </c>
      <c r="L26">
        <f t="shared" si="1"/>
        <v>1</v>
      </c>
      <c r="M26">
        <f t="shared" si="2"/>
        <v>7.1290609772299996E-3</v>
      </c>
      <c r="N26">
        <f t="shared" si="3"/>
        <v>0.33470373010900001</v>
      </c>
      <c r="O26">
        <f t="shared" si="4"/>
        <v>0.33470373010900001</v>
      </c>
    </row>
    <row r="27" spans="1:15" x14ac:dyDescent="0.2">
      <c r="A27" t="s">
        <v>35</v>
      </c>
      <c r="B27">
        <v>1</v>
      </c>
      <c r="C27">
        <v>1</v>
      </c>
      <c r="D27">
        <v>2.74812067613E-2</v>
      </c>
      <c r="E27">
        <v>0.38285588384699998</v>
      </c>
      <c r="F27">
        <v>0</v>
      </c>
      <c r="G27">
        <v>0</v>
      </c>
      <c r="H27">
        <v>0</v>
      </c>
      <c r="I27">
        <v>0</v>
      </c>
      <c r="K27">
        <f t="shared" si="0"/>
        <v>0</v>
      </c>
      <c r="L27">
        <f t="shared" si="1"/>
        <v>0</v>
      </c>
      <c r="M27">
        <f t="shared" si="2"/>
        <v>2.74812067613E-2</v>
      </c>
      <c r="N27">
        <f t="shared" si="3"/>
        <v>0.38285588384699998</v>
      </c>
      <c r="O27">
        <f t="shared" si="4"/>
        <v>0.38285588384699998</v>
      </c>
    </row>
    <row r="28" spans="1:15" x14ac:dyDescent="0.2">
      <c r="A28" t="s">
        <v>36</v>
      </c>
      <c r="B28">
        <v>2</v>
      </c>
      <c r="C28">
        <v>2</v>
      </c>
      <c r="D28">
        <v>0.141797676255</v>
      </c>
      <c r="E28">
        <v>0.33780423310199997</v>
      </c>
      <c r="F28">
        <v>0</v>
      </c>
      <c r="G28">
        <v>0</v>
      </c>
      <c r="H28">
        <v>1</v>
      </c>
      <c r="I28">
        <v>0</v>
      </c>
      <c r="K28">
        <f t="shared" si="0"/>
        <v>0</v>
      </c>
      <c r="L28">
        <f t="shared" si="1"/>
        <v>0</v>
      </c>
      <c r="M28">
        <f t="shared" si="2"/>
        <v>0.28359535251000001</v>
      </c>
      <c r="N28">
        <f t="shared" si="3"/>
        <v>0.33780423310199997</v>
      </c>
      <c r="O28">
        <f t="shared" si="4"/>
        <v>0.33780423310199997</v>
      </c>
    </row>
    <row r="29" spans="1:15" x14ac:dyDescent="0.2">
      <c r="A29" t="s">
        <v>37</v>
      </c>
      <c r="B29">
        <v>36</v>
      </c>
      <c r="C29">
        <v>30</v>
      </c>
      <c r="D29">
        <v>9.8290578163899994E-2</v>
      </c>
      <c r="E29">
        <v>0.60259467692599999</v>
      </c>
      <c r="F29">
        <v>0.694444444444</v>
      </c>
      <c r="G29">
        <v>0.944444444444</v>
      </c>
      <c r="H29">
        <v>1</v>
      </c>
      <c r="I29">
        <v>2</v>
      </c>
      <c r="K29">
        <f t="shared" si="0"/>
        <v>24.999999999983999</v>
      </c>
      <c r="L29">
        <f t="shared" si="1"/>
        <v>33.999999999983999</v>
      </c>
      <c r="M29">
        <f t="shared" si="2"/>
        <v>3.5384608139003997</v>
      </c>
      <c r="N29">
        <f t="shared" si="3"/>
        <v>9.1849767518000003E-2</v>
      </c>
      <c r="O29">
        <f t="shared" si="4"/>
        <v>0.341849767518</v>
      </c>
    </row>
    <row r="30" spans="1:15" x14ac:dyDescent="0.2">
      <c r="A30" t="s">
        <v>38</v>
      </c>
      <c r="B30">
        <v>6</v>
      </c>
      <c r="C30">
        <v>4</v>
      </c>
      <c r="D30">
        <v>0.12684422636600001</v>
      </c>
      <c r="E30">
        <v>0.586839339761</v>
      </c>
      <c r="F30">
        <v>0.83333333333299997</v>
      </c>
      <c r="G30">
        <v>0.66666666666700003</v>
      </c>
      <c r="H30">
        <v>0</v>
      </c>
      <c r="I30">
        <v>2</v>
      </c>
      <c r="K30">
        <f t="shared" si="0"/>
        <v>4.9999999999979998</v>
      </c>
      <c r="L30">
        <f t="shared" si="1"/>
        <v>4.0000000000020002</v>
      </c>
      <c r="M30">
        <f t="shared" si="2"/>
        <v>0.76106535819600007</v>
      </c>
      <c r="N30">
        <f t="shared" si="3"/>
        <v>0.24649399357199997</v>
      </c>
      <c r="O30">
        <f t="shared" si="4"/>
        <v>7.9827326906000029E-2</v>
      </c>
    </row>
    <row r="31" spans="1:15" x14ac:dyDescent="0.2">
      <c r="A31" t="s">
        <v>39</v>
      </c>
      <c r="B31">
        <v>9</v>
      </c>
      <c r="C31">
        <v>8</v>
      </c>
      <c r="D31">
        <v>7.1933976605000005E-2</v>
      </c>
      <c r="E31">
        <v>0.64228150467900003</v>
      </c>
      <c r="F31">
        <v>0.77777777777799995</v>
      </c>
      <c r="G31">
        <v>0.88888888888899997</v>
      </c>
      <c r="H31">
        <v>0</v>
      </c>
      <c r="I31">
        <v>0</v>
      </c>
      <c r="K31">
        <f t="shared" si="0"/>
        <v>7.0000000000019993</v>
      </c>
      <c r="L31">
        <f t="shared" si="1"/>
        <v>8.0000000000010001</v>
      </c>
      <c r="M31">
        <f t="shared" si="2"/>
        <v>0.64740578944500005</v>
      </c>
      <c r="N31">
        <f t="shared" si="3"/>
        <v>0.13549627309899992</v>
      </c>
      <c r="O31">
        <f t="shared" si="4"/>
        <v>0.24660738420999995</v>
      </c>
    </row>
    <row r="32" spans="1:15" x14ac:dyDescent="0.2">
      <c r="A32" t="s">
        <v>40</v>
      </c>
      <c r="B32">
        <v>18</v>
      </c>
      <c r="C32">
        <v>5</v>
      </c>
      <c r="D32">
        <v>0.13089529476799999</v>
      </c>
      <c r="E32">
        <v>0.52128443108</v>
      </c>
      <c r="F32">
        <v>0.72222222222200005</v>
      </c>
      <c r="G32">
        <v>0</v>
      </c>
      <c r="H32">
        <v>1</v>
      </c>
      <c r="I32">
        <v>7</v>
      </c>
      <c r="K32">
        <f t="shared" si="0"/>
        <v>12.999999999996001</v>
      </c>
      <c r="L32">
        <f t="shared" si="1"/>
        <v>0</v>
      </c>
      <c r="M32">
        <f t="shared" si="2"/>
        <v>2.3561153058239999</v>
      </c>
      <c r="N32">
        <f t="shared" si="3"/>
        <v>0.20093779114200006</v>
      </c>
      <c r="O32">
        <f t="shared" si="4"/>
        <v>0.52128443108</v>
      </c>
    </row>
    <row r="33" spans="1:15" x14ac:dyDescent="0.2">
      <c r="A33" t="s">
        <v>41</v>
      </c>
      <c r="B33">
        <v>11</v>
      </c>
      <c r="C33">
        <v>7</v>
      </c>
      <c r="D33">
        <v>0.101367599164</v>
      </c>
      <c r="E33">
        <v>0.527663768197</v>
      </c>
      <c r="F33">
        <v>0.72727272727299996</v>
      </c>
      <c r="G33">
        <v>0.45454545454500001</v>
      </c>
      <c r="H33">
        <v>0</v>
      </c>
      <c r="I33">
        <v>3</v>
      </c>
      <c r="K33">
        <f t="shared" si="0"/>
        <v>8.0000000000030003</v>
      </c>
      <c r="L33">
        <f t="shared" si="1"/>
        <v>4.9999999999950004</v>
      </c>
      <c r="M33">
        <f t="shared" si="2"/>
        <v>1.115043590804</v>
      </c>
      <c r="N33">
        <f t="shared" si="3"/>
        <v>0.19960895907599996</v>
      </c>
      <c r="O33">
        <f t="shared" si="4"/>
        <v>7.3118313652E-2</v>
      </c>
    </row>
    <row r="34" spans="1:15" x14ac:dyDescent="0.2">
      <c r="A34" t="s">
        <v>42</v>
      </c>
      <c r="B34">
        <v>1</v>
      </c>
      <c r="C34">
        <v>0</v>
      </c>
      <c r="D34">
        <v>5.8651910889700003E-2</v>
      </c>
      <c r="E34">
        <v>0.55437952514599997</v>
      </c>
      <c r="F34">
        <v>1</v>
      </c>
      <c r="G34">
        <v>0</v>
      </c>
      <c r="H34">
        <v>0</v>
      </c>
      <c r="I34">
        <v>1</v>
      </c>
      <c r="K34">
        <f t="shared" si="0"/>
        <v>1</v>
      </c>
      <c r="L34">
        <f t="shared" si="1"/>
        <v>0</v>
      </c>
      <c r="M34">
        <f t="shared" si="2"/>
        <v>5.8651910889700003E-2</v>
      </c>
      <c r="N34">
        <f t="shared" si="3"/>
        <v>0.44562047485400003</v>
      </c>
      <c r="O34">
        <f t="shared" si="4"/>
        <v>0.55437952514599997</v>
      </c>
    </row>
    <row r="35" spans="1:15" x14ac:dyDescent="0.2">
      <c r="A35" t="s">
        <v>43</v>
      </c>
      <c r="B35">
        <v>7</v>
      </c>
      <c r="C35">
        <v>7</v>
      </c>
      <c r="D35">
        <v>5.7123330615699998E-2</v>
      </c>
      <c r="E35">
        <v>0.59819661781099998</v>
      </c>
      <c r="F35">
        <v>0.85714285714299998</v>
      </c>
      <c r="G35">
        <v>0.85714285714299998</v>
      </c>
      <c r="H35">
        <v>0</v>
      </c>
      <c r="I35">
        <v>1</v>
      </c>
      <c r="K35">
        <f t="shared" si="0"/>
        <v>6.0000000000010001</v>
      </c>
      <c r="L35">
        <f t="shared" si="1"/>
        <v>6.0000000000010001</v>
      </c>
      <c r="M35">
        <f t="shared" si="2"/>
        <v>0.39986331430989996</v>
      </c>
      <c r="N35">
        <f t="shared" si="3"/>
        <v>0.25894623933200001</v>
      </c>
      <c r="O35">
        <f t="shared" si="4"/>
        <v>0.25894623933200001</v>
      </c>
    </row>
    <row r="36" spans="1:15" x14ac:dyDescent="0.2">
      <c r="A36" t="s">
        <v>44</v>
      </c>
      <c r="B36">
        <v>4</v>
      </c>
      <c r="C36">
        <v>4</v>
      </c>
      <c r="D36">
        <v>3.5953373817999998E-2</v>
      </c>
      <c r="E36">
        <v>0.61039459213299996</v>
      </c>
      <c r="F36">
        <v>1</v>
      </c>
      <c r="G36">
        <v>0.75</v>
      </c>
      <c r="H36">
        <v>0</v>
      </c>
      <c r="I36">
        <v>1</v>
      </c>
      <c r="K36">
        <f t="shared" si="0"/>
        <v>4</v>
      </c>
      <c r="L36">
        <f t="shared" si="1"/>
        <v>3</v>
      </c>
      <c r="M36">
        <f t="shared" si="2"/>
        <v>0.14381349527199999</v>
      </c>
      <c r="N36">
        <f t="shared" si="3"/>
        <v>0.38960540786700004</v>
      </c>
      <c r="O36">
        <f t="shared" si="4"/>
        <v>0.13960540786700004</v>
      </c>
    </row>
    <row r="37" spans="1:15" x14ac:dyDescent="0.2">
      <c r="A37" t="s">
        <v>45</v>
      </c>
      <c r="B37">
        <v>1</v>
      </c>
      <c r="C37">
        <v>0</v>
      </c>
      <c r="D37">
        <v>0.18155592182800001</v>
      </c>
      <c r="E37">
        <v>0.32515414621900002</v>
      </c>
      <c r="F37">
        <v>0</v>
      </c>
      <c r="G37">
        <v>1</v>
      </c>
      <c r="H37">
        <v>0</v>
      </c>
      <c r="I37">
        <v>1</v>
      </c>
      <c r="K37">
        <f t="shared" si="0"/>
        <v>0</v>
      </c>
      <c r="L37">
        <f t="shared" si="1"/>
        <v>1</v>
      </c>
      <c r="M37">
        <f t="shared" si="2"/>
        <v>0.18155592182800001</v>
      </c>
      <c r="N37">
        <f t="shared" si="3"/>
        <v>0.32515414621900002</v>
      </c>
      <c r="O37">
        <f t="shared" si="4"/>
        <v>0.67484585378100004</v>
      </c>
    </row>
    <row r="38" spans="1:15" x14ac:dyDescent="0.2">
      <c r="A38" t="s">
        <v>46</v>
      </c>
      <c r="B38">
        <v>18</v>
      </c>
      <c r="C38">
        <v>12</v>
      </c>
      <c r="D38">
        <v>0.114593745868</v>
      </c>
      <c r="E38">
        <v>0.48576528418699999</v>
      </c>
      <c r="F38">
        <v>0.444444444444</v>
      </c>
      <c r="G38">
        <v>0.444444444444</v>
      </c>
      <c r="H38">
        <v>1</v>
      </c>
      <c r="I38">
        <v>12</v>
      </c>
      <c r="K38">
        <f t="shared" si="0"/>
        <v>7.9999999999920002</v>
      </c>
      <c r="L38">
        <f t="shared" si="1"/>
        <v>7.9999999999920002</v>
      </c>
      <c r="M38">
        <f t="shared" si="2"/>
        <v>2.062687425624</v>
      </c>
      <c r="N38">
        <f t="shared" si="3"/>
        <v>4.1320839742999993E-2</v>
      </c>
      <c r="O38">
        <f t="shared" si="4"/>
        <v>4.1320839742999993E-2</v>
      </c>
    </row>
    <row r="39" spans="1:15" x14ac:dyDescent="0.2">
      <c r="A39" t="s">
        <v>47</v>
      </c>
      <c r="B39">
        <v>9</v>
      </c>
      <c r="C39">
        <v>9</v>
      </c>
      <c r="D39">
        <v>7.4571047342500002E-2</v>
      </c>
      <c r="E39">
        <v>0.61103321336200001</v>
      </c>
      <c r="F39">
        <v>0.77777777777799995</v>
      </c>
      <c r="G39">
        <v>0.77777777777799995</v>
      </c>
      <c r="H39">
        <v>0</v>
      </c>
      <c r="I39">
        <v>2</v>
      </c>
      <c r="K39">
        <f t="shared" si="0"/>
        <v>7.0000000000019993</v>
      </c>
      <c r="L39">
        <f t="shared" si="1"/>
        <v>7.0000000000019993</v>
      </c>
      <c r="M39">
        <f t="shared" si="2"/>
        <v>0.67113942608249999</v>
      </c>
      <c r="N39">
        <f t="shared" si="3"/>
        <v>0.16674456441599994</v>
      </c>
      <c r="O39">
        <f t="shared" si="4"/>
        <v>0.16674456441599994</v>
      </c>
    </row>
    <row r="40" spans="1:15" x14ac:dyDescent="0.2">
      <c r="A40" t="s">
        <v>48</v>
      </c>
      <c r="B40">
        <v>4</v>
      </c>
      <c r="C40">
        <v>3</v>
      </c>
      <c r="D40">
        <v>5.3225933292699999E-2</v>
      </c>
      <c r="E40">
        <v>0.53921799296700001</v>
      </c>
      <c r="F40">
        <v>0.75</v>
      </c>
      <c r="G40">
        <v>1</v>
      </c>
      <c r="H40">
        <v>1</v>
      </c>
      <c r="I40">
        <v>0</v>
      </c>
      <c r="K40">
        <f t="shared" si="0"/>
        <v>3</v>
      </c>
      <c r="L40">
        <f t="shared" si="1"/>
        <v>4</v>
      </c>
      <c r="M40">
        <f t="shared" si="2"/>
        <v>0.2129037331708</v>
      </c>
      <c r="N40">
        <f t="shared" si="3"/>
        <v>0.21078200703299999</v>
      </c>
      <c r="O40">
        <f t="shared" si="4"/>
        <v>0.46078200703299999</v>
      </c>
    </row>
    <row r="41" spans="1:15" x14ac:dyDescent="0.2">
      <c r="A41" t="s">
        <v>49</v>
      </c>
      <c r="B41">
        <v>9</v>
      </c>
      <c r="C41">
        <v>5</v>
      </c>
      <c r="D41">
        <v>0.13191263001799999</v>
      </c>
      <c r="E41">
        <v>0.55291653968999999</v>
      </c>
      <c r="F41">
        <v>0.555555555556</v>
      </c>
      <c r="G41">
        <v>1</v>
      </c>
      <c r="H41">
        <v>1</v>
      </c>
      <c r="I41">
        <v>0</v>
      </c>
      <c r="K41">
        <f t="shared" si="0"/>
        <v>5.0000000000040004</v>
      </c>
      <c r="L41">
        <f t="shared" si="1"/>
        <v>9</v>
      </c>
      <c r="M41">
        <f t="shared" si="2"/>
        <v>1.187213670162</v>
      </c>
      <c r="N41">
        <f t="shared" si="3"/>
        <v>2.6390158660000163E-3</v>
      </c>
      <c r="O41">
        <f t="shared" si="4"/>
        <v>0.44708346031000001</v>
      </c>
    </row>
    <row r="42" spans="1:15" x14ac:dyDescent="0.2">
      <c r="A42" t="s">
        <v>50</v>
      </c>
      <c r="B42">
        <v>2</v>
      </c>
      <c r="C42">
        <v>2</v>
      </c>
      <c r="D42">
        <v>2.60477348585E-2</v>
      </c>
      <c r="E42">
        <v>0.63213144892600004</v>
      </c>
      <c r="F42">
        <v>1</v>
      </c>
      <c r="G42">
        <v>1</v>
      </c>
      <c r="H42">
        <v>0</v>
      </c>
      <c r="I42">
        <v>0</v>
      </c>
      <c r="K42">
        <f t="shared" si="0"/>
        <v>2</v>
      </c>
      <c r="L42">
        <f t="shared" si="1"/>
        <v>2</v>
      </c>
      <c r="M42">
        <f t="shared" si="2"/>
        <v>5.2095469716999999E-2</v>
      </c>
      <c r="N42">
        <f t="shared" si="3"/>
        <v>0.36786855107399996</v>
      </c>
      <c r="O42">
        <f t="shared" si="4"/>
        <v>0.36786855107399996</v>
      </c>
    </row>
    <row r="43" spans="1:15" x14ac:dyDescent="0.2">
      <c r="A43" t="s">
        <v>51</v>
      </c>
      <c r="B43">
        <v>2</v>
      </c>
      <c r="C43">
        <v>1</v>
      </c>
      <c r="D43">
        <v>0.17091311044800001</v>
      </c>
      <c r="E43">
        <v>0.42764617308800001</v>
      </c>
      <c r="F43">
        <v>0.5</v>
      </c>
      <c r="G43">
        <v>1</v>
      </c>
      <c r="H43">
        <v>0</v>
      </c>
      <c r="I43">
        <v>0</v>
      </c>
      <c r="K43">
        <f t="shared" si="0"/>
        <v>1</v>
      </c>
      <c r="L43">
        <f t="shared" si="1"/>
        <v>2</v>
      </c>
      <c r="M43">
        <f t="shared" si="2"/>
        <v>0.34182622089600001</v>
      </c>
      <c r="N43">
        <f t="shared" si="3"/>
        <v>7.2353826911999986E-2</v>
      </c>
      <c r="O43">
        <f t="shared" si="4"/>
        <v>0.57235382691199999</v>
      </c>
    </row>
    <row r="44" spans="1:15" x14ac:dyDescent="0.2">
      <c r="A44" t="s">
        <v>52</v>
      </c>
      <c r="B44">
        <v>8</v>
      </c>
      <c r="C44">
        <v>7</v>
      </c>
      <c r="D44">
        <v>5.4228874556700002E-2</v>
      </c>
      <c r="E44">
        <v>0.41862115320499999</v>
      </c>
      <c r="F44">
        <v>0.125</v>
      </c>
      <c r="G44">
        <v>0</v>
      </c>
      <c r="H44">
        <v>1</v>
      </c>
      <c r="I44">
        <v>0</v>
      </c>
      <c r="K44">
        <f t="shared" si="0"/>
        <v>1</v>
      </c>
      <c r="L44">
        <f t="shared" si="1"/>
        <v>0</v>
      </c>
      <c r="M44">
        <f t="shared" si="2"/>
        <v>0.43383099645360002</v>
      </c>
      <c r="N44">
        <f t="shared" si="3"/>
        <v>0.29362115320499999</v>
      </c>
      <c r="O44">
        <f t="shared" si="4"/>
        <v>0.41862115320499999</v>
      </c>
    </row>
    <row r="45" spans="1:15" x14ac:dyDescent="0.2">
      <c r="A45" t="s">
        <v>53</v>
      </c>
      <c r="B45">
        <v>9</v>
      </c>
      <c r="C45">
        <v>7</v>
      </c>
      <c r="D45">
        <v>0.112164798191</v>
      </c>
      <c r="E45">
        <v>0.370915938818</v>
      </c>
      <c r="F45">
        <v>0</v>
      </c>
      <c r="G45">
        <v>0.111111111111</v>
      </c>
      <c r="H45">
        <v>0</v>
      </c>
      <c r="I45">
        <v>7</v>
      </c>
      <c r="K45">
        <f t="shared" si="0"/>
        <v>0</v>
      </c>
      <c r="L45">
        <f t="shared" si="1"/>
        <v>0.99999999999900002</v>
      </c>
      <c r="M45">
        <f t="shared" si="2"/>
        <v>1.0094831837189999</v>
      </c>
      <c r="N45">
        <f t="shared" si="3"/>
        <v>0.370915938818</v>
      </c>
      <c r="O45">
        <f t="shared" si="4"/>
        <v>0.25980482770699997</v>
      </c>
    </row>
    <row r="46" spans="1:15" x14ac:dyDescent="0.2">
      <c r="A46" t="s">
        <v>54</v>
      </c>
      <c r="B46">
        <v>4</v>
      </c>
      <c r="C46">
        <v>4</v>
      </c>
      <c r="D46">
        <v>0.13026800328300001</v>
      </c>
      <c r="E46">
        <v>0.65672138814799996</v>
      </c>
      <c r="F46">
        <v>1</v>
      </c>
      <c r="G46">
        <v>1</v>
      </c>
      <c r="H46">
        <v>0</v>
      </c>
      <c r="I46">
        <v>0</v>
      </c>
      <c r="K46">
        <f t="shared" si="0"/>
        <v>4</v>
      </c>
      <c r="L46">
        <f t="shared" si="1"/>
        <v>4</v>
      </c>
      <c r="M46">
        <f t="shared" si="2"/>
        <v>0.52107201313200002</v>
      </c>
      <c r="N46">
        <f t="shared" si="3"/>
        <v>0.34327861185200004</v>
      </c>
      <c r="O46">
        <f t="shared" si="4"/>
        <v>0.34327861185200004</v>
      </c>
    </row>
    <row r="47" spans="1:15" x14ac:dyDescent="0.2">
      <c r="A47" t="s">
        <v>55</v>
      </c>
      <c r="B47">
        <v>8</v>
      </c>
      <c r="C47">
        <v>8</v>
      </c>
      <c r="D47">
        <v>0.14366934736</v>
      </c>
      <c r="E47">
        <v>0.62008546597600001</v>
      </c>
      <c r="F47">
        <v>0.75</v>
      </c>
      <c r="G47">
        <v>0.75</v>
      </c>
      <c r="H47">
        <v>0</v>
      </c>
      <c r="I47">
        <v>3</v>
      </c>
      <c r="K47">
        <f t="shared" si="0"/>
        <v>6</v>
      </c>
      <c r="L47">
        <f t="shared" si="1"/>
        <v>6</v>
      </c>
      <c r="M47">
        <f t="shared" si="2"/>
        <v>1.14935477888</v>
      </c>
      <c r="N47">
        <f t="shared" si="3"/>
        <v>0.12991453402399999</v>
      </c>
      <c r="O47">
        <f t="shared" si="4"/>
        <v>0.12991453402399999</v>
      </c>
    </row>
    <row r="48" spans="1:15" x14ac:dyDescent="0.2">
      <c r="A48" t="s">
        <v>56</v>
      </c>
      <c r="B48">
        <v>8</v>
      </c>
      <c r="C48">
        <v>5</v>
      </c>
      <c r="D48">
        <v>9.2435837243800001E-2</v>
      </c>
      <c r="E48">
        <v>0.48098745905700002</v>
      </c>
      <c r="F48">
        <v>0.375</v>
      </c>
      <c r="G48">
        <v>0</v>
      </c>
      <c r="H48">
        <v>1</v>
      </c>
      <c r="I48">
        <v>2</v>
      </c>
      <c r="K48">
        <f t="shared" si="0"/>
        <v>3</v>
      </c>
      <c r="L48">
        <f t="shared" si="1"/>
        <v>0</v>
      </c>
      <c r="M48">
        <f t="shared" si="2"/>
        <v>0.73948669795040001</v>
      </c>
      <c r="N48">
        <f t="shared" si="3"/>
        <v>0.10598745905700002</v>
      </c>
      <c r="O48">
        <f t="shared" si="4"/>
        <v>0.48098745905700002</v>
      </c>
    </row>
    <row r="49" spans="1:15" x14ac:dyDescent="0.2">
      <c r="A49" t="s">
        <v>57</v>
      </c>
      <c r="B49">
        <v>14</v>
      </c>
      <c r="C49">
        <v>13</v>
      </c>
      <c r="D49">
        <v>9.1981912002499999E-2</v>
      </c>
      <c r="E49">
        <v>0.492399402574</v>
      </c>
      <c r="F49">
        <v>0.64285714285700002</v>
      </c>
      <c r="G49">
        <v>0.57142857142900005</v>
      </c>
      <c r="H49">
        <v>0</v>
      </c>
      <c r="I49">
        <v>9</v>
      </c>
      <c r="K49">
        <f t="shared" si="0"/>
        <v>8.9999999999979998</v>
      </c>
      <c r="L49">
        <f t="shared" si="1"/>
        <v>8.0000000000060005</v>
      </c>
      <c r="M49">
        <f t="shared" si="2"/>
        <v>1.2877467680349999</v>
      </c>
      <c r="N49">
        <f t="shared" si="3"/>
        <v>0.15045774028300002</v>
      </c>
      <c r="O49">
        <f t="shared" si="4"/>
        <v>7.9029168855000054E-2</v>
      </c>
    </row>
    <row r="50" spans="1:15" x14ac:dyDescent="0.2">
      <c r="A50" t="s">
        <v>58</v>
      </c>
      <c r="B50">
        <v>1</v>
      </c>
      <c r="C50">
        <v>1</v>
      </c>
      <c r="D50">
        <v>0.1001866542</v>
      </c>
      <c r="E50">
        <v>0.57825737957400003</v>
      </c>
      <c r="F50">
        <v>1</v>
      </c>
      <c r="G50">
        <v>1</v>
      </c>
      <c r="H50">
        <v>0</v>
      </c>
      <c r="I50">
        <v>0</v>
      </c>
      <c r="K50">
        <f t="shared" si="0"/>
        <v>1</v>
      </c>
      <c r="L50">
        <f t="shared" si="1"/>
        <v>1</v>
      </c>
      <c r="M50">
        <f t="shared" si="2"/>
        <v>0.1001866542</v>
      </c>
      <c r="N50">
        <f t="shared" si="3"/>
        <v>0.42174262042599997</v>
      </c>
      <c r="O50">
        <f t="shared" si="4"/>
        <v>0.42174262042599997</v>
      </c>
    </row>
    <row r="51" spans="1:15" x14ac:dyDescent="0.2">
      <c r="A51" t="s">
        <v>59</v>
      </c>
      <c r="B51">
        <v>4</v>
      </c>
      <c r="C51">
        <v>4</v>
      </c>
      <c r="D51">
        <v>4.1652441850199999E-2</v>
      </c>
      <c r="E51">
        <v>0.54737309808800005</v>
      </c>
      <c r="F51">
        <v>0.75</v>
      </c>
      <c r="G51">
        <v>1</v>
      </c>
      <c r="H51">
        <v>0</v>
      </c>
      <c r="I51">
        <v>1</v>
      </c>
      <c r="K51">
        <f t="shared" si="0"/>
        <v>3</v>
      </c>
      <c r="L51">
        <f t="shared" si="1"/>
        <v>4</v>
      </c>
      <c r="M51">
        <f t="shared" si="2"/>
        <v>0.1666097674008</v>
      </c>
      <c r="N51">
        <f t="shared" si="3"/>
        <v>0.20262690191199995</v>
      </c>
      <c r="O51">
        <f t="shared" si="4"/>
        <v>0.45262690191199995</v>
      </c>
    </row>
    <row r="52" spans="1:15" x14ac:dyDescent="0.2">
      <c r="B52">
        <f>SUM(B2:B51)</f>
        <v>435</v>
      </c>
      <c r="C52">
        <f>SUM(C2:C51)</f>
        <v>333</v>
      </c>
      <c r="H52">
        <f>SUM(H2:H51)</f>
        <v>27</v>
      </c>
      <c r="I52">
        <f>SUM(I2:I51)</f>
        <v>93</v>
      </c>
      <c r="K52">
        <f>SUM(K2:K51)</f>
        <v>245.99999999997902</v>
      </c>
      <c r="L52">
        <f>SUM(L2:L51)</f>
        <v>199.99999999999201</v>
      </c>
      <c r="M52">
        <f>SUM(M2:M51)/435</f>
        <v>0.10274735647936514</v>
      </c>
    </row>
    <row r="53" spans="1:15" x14ac:dyDescent="0.2">
      <c r="C53">
        <f>C52/B52</f>
        <v>0.76551724137931032</v>
      </c>
      <c r="K53">
        <f>K52/B52</f>
        <v>0.56551724137926218</v>
      </c>
      <c r="L53">
        <f>L52/B52</f>
        <v>0.45977011494251036</v>
      </c>
      <c r="N53">
        <f>AVERAGE(N2:N51)</f>
        <v>0.21723611379662</v>
      </c>
      <c r="O53">
        <f>AVERAGE(O2:O51)</f>
        <v>0.34492066786809999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4" workbookViewId="0">
      <selection activeCell="N37" sqref="N37"/>
    </sheetView>
  </sheetViews>
  <sheetFormatPr baseColWidth="10" defaultRowHeight="16" x14ac:dyDescent="0.2"/>
  <sheetData>
    <row r="1" spans="1:11" x14ac:dyDescent="0.2">
      <c r="A1" t="s">
        <v>10</v>
      </c>
      <c r="B1">
        <v>10</v>
      </c>
      <c r="C1">
        <v>6</v>
      </c>
      <c r="D1">
        <v>0.111102862604</v>
      </c>
      <c r="E1">
        <v>0.44666239653099998</v>
      </c>
      <c r="F1">
        <v>0.4</v>
      </c>
      <c r="G1">
        <v>0</v>
      </c>
      <c r="H1">
        <v>1</v>
      </c>
      <c r="I1">
        <v>0</v>
      </c>
      <c r="J1">
        <v>1</v>
      </c>
      <c r="K1">
        <v>1</v>
      </c>
    </row>
    <row r="2" spans="1:11" x14ac:dyDescent="0.2">
      <c r="A2" t="s">
        <v>11</v>
      </c>
      <c r="B2">
        <v>8</v>
      </c>
      <c r="C2">
        <v>6</v>
      </c>
      <c r="D2">
        <v>0.106850273472</v>
      </c>
      <c r="E2">
        <v>0.52790657957099996</v>
      </c>
      <c r="F2">
        <v>0.625</v>
      </c>
      <c r="G2">
        <v>0.75</v>
      </c>
      <c r="H2">
        <v>0</v>
      </c>
      <c r="I2">
        <v>3</v>
      </c>
      <c r="J2">
        <v>1</v>
      </c>
      <c r="K2">
        <v>0</v>
      </c>
    </row>
    <row r="3" spans="1:11" x14ac:dyDescent="0.2">
      <c r="A3" t="s">
        <v>12</v>
      </c>
      <c r="B3">
        <v>3</v>
      </c>
      <c r="C3">
        <v>3</v>
      </c>
      <c r="D3">
        <v>6.8702408204099993E-2</v>
      </c>
      <c r="E3">
        <v>0.57093581812700001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</row>
    <row r="4" spans="1:11" x14ac:dyDescent="0.2">
      <c r="A4" t="s">
        <v>13</v>
      </c>
      <c r="B4">
        <v>27</v>
      </c>
      <c r="C4">
        <v>21</v>
      </c>
      <c r="D4">
        <v>9.4093378694199994E-2</v>
      </c>
      <c r="E4">
        <v>0.53936426211300004</v>
      </c>
      <c r="F4">
        <v>0.59259259259300001</v>
      </c>
      <c r="G4">
        <v>0.59259259259300001</v>
      </c>
      <c r="H4">
        <v>3</v>
      </c>
      <c r="I4">
        <v>6</v>
      </c>
      <c r="J4">
        <v>9</v>
      </c>
      <c r="K4">
        <v>11</v>
      </c>
    </row>
    <row r="5" spans="1:11" x14ac:dyDescent="0.2">
      <c r="A5" t="s">
        <v>14</v>
      </c>
      <c r="B5">
        <v>1</v>
      </c>
      <c r="C5">
        <v>1</v>
      </c>
      <c r="D5">
        <v>8.7935749387600001E-2</v>
      </c>
      <c r="E5">
        <v>0.74938511412700004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15</v>
      </c>
      <c r="B6">
        <v>2</v>
      </c>
      <c r="C6">
        <v>1</v>
      </c>
      <c r="D6">
        <v>3.4644137399799997E-2</v>
      </c>
      <c r="E6">
        <v>0.48427627081899999</v>
      </c>
      <c r="F6">
        <v>0.5</v>
      </c>
      <c r="G6">
        <v>0</v>
      </c>
      <c r="H6">
        <v>1</v>
      </c>
      <c r="I6">
        <v>0</v>
      </c>
      <c r="J6">
        <v>0</v>
      </c>
      <c r="K6">
        <v>0</v>
      </c>
    </row>
    <row r="7" spans="1:11" x14ac:dyDescent="0.2">
      <c r="A7" t="s">
        <v>16</v>
      </c>
      <c r="B7">
        <v>12</v>
      </c>
      <c r="C7">
        <v>6</v>
      </c>
      <c r="D7">
        <v>0.118357362385</v>
      </c>
      <c r="E7">
        <v>0.48969905165499999</v>
      </c>
      <c r="F7">
        <v>0.5</v>
      </c>
      <c r="G7">
        <v>0</v>
      </c>
      <c r="H7">
        <v>0</v>
      </c>
      <c r="I7">
        <v>2</v>
      </c>
      <c r="J7">
        <v>5</v>
      </c>
      <c r="K7">
        <v>5</v>
      </c>
    </row>
    <row r="8" spans="1:11" x14ac:dyDescent="0.2">
      <c r="A8" t="s">
        <v>17</v>
      </c>
      <c r="B8">
        <v>3</v>
      </c>
      <c r="C8">
        <v>2</v>
      </c>
      <c r="D8">
        <v>0.10665765998</v>
      </c>
      <c r="E8">
        <v>0.47002524601200002</v>
      </c>
      <c r="F8">
        <v>0.33333333333300003</v>
      </c>
      <c r="G8">
        <v>0</v>
      </c>
      <c r="H8">
        <v>0</v>
      </c>
      <c r="I8">
        <v>1</v>
      </c>
      <c r="J8">
        <v>3</v>
      </c>
      <c r="K8">
        <v>3</v>
      </c>
    </row>
    <row r="9" spans="1:11" x14ac:dyDescent="0.2">
      <c r="A9" t="s">
        <v>18</v>
      </c>
      <c r="B9">
        <v>13</v>
      </c>
      <c r="C9">
        <v>13</v>
      </c>
      <c r="D9">
        <v>6.40445401443E-2</v>
      </c>
      <c r="E9">
        <v>0.53487105393099998</v>
      </c>
      <c r="F9">
        <v>0.76923076923099998</v>
      </c>
      <c r="G9">
        <v>0.46153846153799999</v>
      </c>
      <c r="H9">
        <v>0</v>
      </c>
      <c r="I9">
        <v>2</v>
      </c>
      <c r="J9">
        <v>3</v>
      </c>
      <c r="K9">
        <v>2</v>
      </c>
    </row>
    <row r="10" spans="1:11" x14ac:dyDescent="0.2">
      <c r="A10" t="s">
        <v>19</v>
      </c>
      <c r="B10">
        <v>1</v>
      </c>
      <c r="C10">
        <v>1</v>
      </c>
      <c r="D10">
        <v>8.53350562683E-2</v>
      </c>
      <c r="E10">
        <v>0.59073137763200001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20</v>
      </c>
      <c r="B11">
        <v>3</v>
      </c>
      <c r="C11">
        <v>2</v>
      </c>
      <c r="D11">
        <v>0.133445354071</v>
      </c>
      <c r="E11">
        <v>0.64787757817699998</v>
      </c>
      <c r="F11">
        <v>0.66666666666700003</v>
      </c>
      <c r="G11">
        <v>1</v>
      </c>
      <c r="H11">
        <v>1</v>
      </c>
      <c r="I11">
        <v>1</v>
      </c>
      <c r="J11">
        <v>0</v>
      </c>
      <c r="K11">
        <v>0</v>
      </c>
    </row>
    <row r="12" spans="1:11" x14ac:dyDescent="0.2">
      <c r="A12" t="s">
        <v>21</v>
      </c>
      <c r="B12">
        <v>27</v>
      </c>
      <c r="C12">
        <v>19</v>
      </c>
      <c r="D12">
        <v>0.14078878765</v>
      </c>
      <c r="E12">
        <v>0.37447273700700001</v>
      </c>
      <c r="F12">
        <v>0.33333333333300003</v>
      </c>
      <c r="G12">
        <v>0</v>
      </c>
      <c r="H12">
        <v>3</v>
      </c>
      <c r="I12">
        <v>8</v>
      </c>
      <c r="J12">
        <v>9</v>
      </c>
      <c r="K12">
        <v>11</v>
      </c>
    </row>
    <row r="13" spans="1:11" x14ac:dyDescent="0.2">
      <c r="A13" t="s">
        <v>22</v>
      </c>
      <c r="B13">
        <v>2</v>
      </c>
      <c r="C13">
        <v>2</v>
      </c>
      <c r="D13">
        <v>9.3726878554299994E-2</v>
      </c>
      <c r="E13">
        <v>0.38897675730699999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</row>
    <row r="14" spans="1:11" x14ac:dyDescent="0.2">
      <c r="A14" t="s">
        <v>23</v>
      </c>
      <c r="B14">
        <v>4</v>
      </c>
      <c r="C14">
        <v>1</v>
      </c>
      <c r="D14">
        <v>0.119011595163</v>
      </c>
      <c r="E14">
        <v>0.59191270710499999</v>
      </c>
      <c r="F14">
        <v>0.75</v>
      </c>
      <c r="G14">
        <v>0</v>
      </c>
      <c r="H14">
        <v>1</v>
      </c>
      <c r="I14">
        <v>1</v>
      </c>
      <c r="J14">
        <v>2</v>
      </c>
      <c r="K14">
        <v>2</v>
      </c>
    </row>
    <row r="15" spans="1:11" x14ac:dyDescent="0.2">
      <c r="A15" t="s">
        <v>24</v>
      </c>
      <c r="B15">
        <v>7</v>
      </c>
      <c r="C15">
        <v>2</v>
      </c>
      <c r="D15">
        <v>0.112062447966</v>
      </c>
      <c r="E15">
        <v>0.51646688498600002</v>
      </c>
      <c r="F15">
        <v>0.57142857142900005</v>
      </c>
      <c r="G15">
        <v>0</v>
      </c>
      <c r="H15">
        <v>0</v>
      </c>
      <c r="I15">
        <v>4</v>
      </c>
      <c r="J15">
        <v>0</v>
      </c>
      <c r="K15">
        <v>0</v>
      </c>
    </row>
    <row r="16" spans="1:11" x14ac:dyDescent="0.2">
      <c r="A16" t="s">
        <v>25</v>
      </c>
      <c r="B16">
        <v>53</v>
      </c>
      <c r="C16">
        <v>39</v>
      </c>
      <c r="D16">
        <v>0.12739947003900001</v>
      </c>
      <c r="E16">
        <v>0.42331232774900002</v>
      </c>
      <c r="F16">
        <v>0.26415094339599998</v>
      </c>
      <c r="G16">
        <v>0</v>
      </c>
      <c r="H16">
        <v>8</v>
      </c>
      <c r="I16">
        <v>0</v>
      </c>
      <c r="J16">
        <v>42</v>
      </c>
      <c r="K16">
        <v>43</v>
      </c>
    </row>
    <row r="17" spans="1:11" x14ac:dyDescent="0.2">
      <c r="A17" t="s">
        <v>26</v>
      </c>
      <c r="B17">
        <v>14</v>
      </c>
      <c r="C17">
        <v>14</v>
      </c>
      <c r="D17">
        <v>6.6384518728399997E-2</v>
      </c>
      <c r="E17">
        <v>0.53808924925500001</v>
      </c>
      <c r="F17">
        <v>0.71428571428599996</v>
      </c>
      <c r="G17">
        <v>0.71428571428599996</v>
      </c>
      <c r="H17">
        <v>0</v>
      </c>
      <c r="I17">
        <v>3</v>
      </c>
      <c r="J17">
        <v>6</v>
      </c>
      <c r="K17">
        <v>8</v>
      </c>
    </row>
    <row r="18" spans="1:11" x14ac:dyDescent="0.2">
      <c r="A18" t="s">
        <v>27</v>
      </c>
      <c r="B18">
        <v>5</v>
      </c>
      <c r="C18">
        <v>5</v>
      </c>
      <c r="D18">
        <v>7.3466991782900004E-2</v>
      </c>
      <c r="E18">
        <v>0.39590970827100003</v>
      </c>
      <c r="F18">
        <v>0</v>
      </c>
      <c r="G18">
        <v>0</v>
      </c>
      <c r="H18">
        <v>0</v>
      </c>
      <c r="I18">
        <v>2</v>
      </c>
      <c r="J18">
        <v>0</v>
      </c>
      <c r="K18">
        <v>0</v>
      </c>
    </row>
    <row r="19" spans="1:11" x14ac:dyDescent="0.2">
      <c r="A19" t="s">
        <v>28</v>
      </c>
      <c r="B19">
        <v>5</v>
      </c>
      <c r="C19">
        <v>5</v>
      </c>
      <c r="D19">
        <v>5.2304676820799999E-2</v>
      </c>
      <c r="E19">
        <v>0.70362611639600003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29</v>
      </c>
      <c r="B20">
        <v>16</v>
      </c>
      <c r="C20">
        <v>13</v>
      </c>
      <c r="D20">
        <v>0.107971518862</v>
      </c>
      <c r="E20">
        <v>0.576436171045</v>
      </c>
      <c r="F20">
        <v>0.75</v>
      </c>
      <c r="G20">
        <v>0.9375</v>
      </c>
      <c r="H20">
        <v>0</v>
      </c>
      <c r="I20">
        <v>1</v>
      </c>
      <c r="J20">
        <v>1</v>
      </c>
      <c r="K20">
        <v>1</v>
      </c>
    </row>
    <row r="21" spans="1:11" x14ac:dyDescent="0.2">
      <c r="A21" t="s">
        <v>30</v>
      </c>
      <c r="B21">
        <v>4</v>
      </c>
      <c r="C21">
        <v>4</v>
      </c>
      <c r="D21">
        <v>0.103652855142</v>
      </c>
      <c r="E21">
        <v>0.61327914616400003</v>
      </c>
      <c r="F21">
        <v>1</v>
      </c>
      <c r="G21">
        <v>1</v>
      </c>
      <c r="H21">
        <v>0</v>
      </c>
      <c r="I21">
        <v>3</v>
      </c>
      <c r="J21">
        <v>0</v>
      </c>
      <c r="K21">
        <v>0</v>
      </c>
    </row>
    <row r="22" spans="1:11" x14ac:dyDescent="0.2">
      <c r="A22" t="s">
        <v>31</v>
      </c>
      <c r="B22">
        <v>7</v>
      </c>
      <c r="C22">
        <v>7</v>
      </c>
      <c r="D22">
        <v>4.04364039962E-2</v>
      </c>
      <c r="E22">
        <v>0.58070397826800002</v>
      </c>
      <c r="F22">
        <v>0.85714285714299998</v>
      </c>
      <c r="G22">
        <v>0.85714285714299998</v>
      </c>
      <c r="H22">
        <v>0</v>
      </c>
      <c r="I22">
        <v>1</v>
      </c>
      <c r="J22">
        <v>1</v>
      </c>
      <c r="K22">
        <v>1</v>
      </c>
    </row>
    <row r="23" spans="1:11" x14ac:dyDescent="0.2">
      <c r="A23" t="s">
        <v>32</v>
      </c>
      <c r="B23">
        <v>6</v>
      </c>
      <c r="C23">
        <v>6</v>
      </c>
      <c r="D23">
        <v>0.115802650018</v>
      </c>
      <c r="E23">
        <v>0.63846521430799996</v>
      </c>
      <c r="F23">
        <v>0.83333333333299997</v>
      </c>
      <c r="G23">
        <v>1</v>
      </c>
      <c r="H23">
        <v>0</v>
      </c>
      <c r="I23">
        <v>0</v>
      </c>
      <c r="J23">
        <v>0</v>
      </c>
      <c r="K23">
        <v>0</v>
      </c>
    </row>
    <row r="24" spans="1:11" x14ac:dyDescent="0.2">
      <c r="A24" t="s">
        <v>33</v>
      </c>
      <c r="B24">
        <v>5</v>
      </c>
      <c r="C24">
        <v>4</v>
      </c>
      <c r="D24">
        <v>0.12628257566199999</v>
      </c>
      <c r="E24">
        <v>0.42827953165499999</v>
      </c>
      <c r="F24">
        <v>0.2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t="s">
        <v>34</v>
      </c>
      <c r="B25">
        <v>1</v>
      </c>
      <c r="C25">
        <v>1</v>
      </c>
      <c r="D25">
        <v>7.1290609772299996E-3</v>
      </c>
      <c r="E25">
        <v>0.66529626989099999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t="s">
        <v>35</v>
      </c>
      <c r="B26">
        <v>1</v>
      </c>
      <c r="C26">
        <v>1</v>
      </c>
      <c r="D26">
        <v>2.74812067613E-2</v>
      </c>
      <c r="E26">
        <v>0.38285588384699998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 t="s">
        <v>36</v>
      </c>
      <c r="B27">
        <v>2</v>
      </c>
      <c r="C27">
        <v>2</v>
      </c>
      <c r="D27">
        <v>0.141797676255</v>
      </c>
      <c r="E27">
        <v>0.33780423310199997</v>
      </c>
      <c r="F27">
        <v>0</v>
      </c>
      <c r="G27">
        <v>0</v>
      </c>
      <c r="H27">
        <v>1</v>
      </c>
      <c r="I27">
        <v>0</v>
      </c>
      <c r="J27">
        <v>2</v>
      </c>
      <c r="K27">
        <v>2</v>
      </c>
    </row>
    <row r="28" spans="1:11" x14ac:dyDescent="0.2">
      <c r="A28" t="s">
        <v>37</v>
      </c>
      <c r="B28">
        <v>36</v>
      </c>
      <c r="C28">
        <v>30</v>
      </c>
      <c r="D28">
        <v>9.8290578163899994E-2</v>
      </c>
      <c r="E28">
        <v>0.60259467692599999</v>
      </c>
      <c r="F28">
        <v>0.694444444444</v>
      </c>
      <c r="G28">
        <v>0.944444444444</v>
      </c>
      <c r="H28">
        <v>1</v>
      </c>
      <c r="I28">
        <v>2</v>
      </c>
      <c r="J28">
        <v>20</v>
      </c>
      <c r="K28">
        <v>25</v>
      </c>
    </row>
    <row r="29" spans="1:11" x14ac:dyDescent="0.2">
      <c r="A29" t="s">
        <v>38</v>
      </c>
      <c r="B29">
        <v>6</v>
      </c>
      <c r="C29">
        <v>4</v>
      </c>
      <c r="D29">
        <v>0.12684422636600001</v>
      </c>
      <c r="E29">
        <v>0.586839339761</v>
      </c>
      <c r="F29">
        <v>0.83333333333299997</v>
      </c>
      <c r="G29">
        <v>0.66666666666700003</v>
      </c>
      <c r="H29">
        <v>0</v>
      </c>
      <c r="I29">
        <v>2</v>
      </c>
      <c r="J29">
        <v>1</v>
      </c>
      <c r="K29">
        <v>2</v>
      </c>
    </row>
    <row r="30" spans="1:11" x14ac:dyDescent="0.2">
      <c r="A30" t="s">
        <v>39</v>
      </c>
      <c r="B30">
        <v>9</v>
      </c>
      <c r="C30">
        <v>8</v>
      </c>
      <c r="D30">
        <v>7.1933976605000005E-2</v>
      </c>
      <c r="E30">
        <v>0.64228150467900003</v>
      </c>
      <c r="F30">
        <v>0.77777777777799995</v>
      </c>
      <c r="G30">
        <v>0.88888888888899997</v>
      </c>
      <c r="H30">
        <v>0</v>
      </c>
      <c r="I30">
        <v>0</v>
      </c>
      <c r="J30">
        <v>1</v>
      </c>
      <c r="K30">
        <v>1</v>
      </c>
    </row>
    <row r="31" spans="1:11" x14ac:dyDescent="0.2">
      <c r="A31" t="s">
        <v>40</v>
      </c>
      <c r="B31">
        <v>18</v>
      </c>
      <c r="C31">
        <v>5</v>
      </c>
      <c r="D31">
        <v>0.13089529476799999</v>
      </c>
      <c r="E31">
        <v>0.52128443108</v>
      </c>
      <c r="F31">
        <v>0.72222222222200005</v>
      </c>
      <c r="G31">
        <v>0</v>
      </c>
      <c r="H31">
        <v>1</v>
      </c>
      <c r="I31">
        <v>7</v>
      </c>
      <c r="J31">
        <v>2</v>
      </c>
      <c r="K31">
        <v>2</v>
      </c>
    </row>
    <row r="32" spans="1:11" x14ac:dyDescent="0.2">
      <c r="A32" t="s">
        <v>41</v>
      </c>
      <c r="B32">
        <v>11</v>
      </c>
      <c r="C32">
        <v>7</v>
      </c>
      <c r="D32">
        <v>0.101367599164</v>
      </c>
      <c r="E32">
        <v>0.527663768197</v>
      </c>
      <c r="F32">
        <v>0.72727272727299996</v>
      </c>
      <c r="G32">
        <v>0.45454545454500001</v>
      </c>
      <c r="H32">
        <v>0</v>
      </c>
      <c r="I32">
        <v>3</v>
      </c>
      <c r="J32">
        <v>3</v>
      </c>
      <c r="K32">
        <v>2</v>
      </c>
    </row>
    <row r="33" spans="1:11" x14ac:dyDescent="0.2">
      <c r="A33" t="s">
        <v>42</v>
      </c>
      <c r="B33">
        <v>1</v>
      </c>
      <c r="C33">
        <v>0</v>
      </c>
      <c r="D33">
        <v>5.8651910889700003E-2</v>
      </c>
      <c r="E33">
        <v>0.55437952514599997</v>
      </c>
      <c r="F33">
        <v>1</v>
      </c>
      <c r="G33">
        <v>0</v>
      </c>
      <c r="H33">
        <v>0</v>
      </c>
      <c r="I33">
        <v>1</v>
      </c>
      <c r="J33">
        <v>0</v>
      </c>
      <c r="K33">
        <v>0</v>
      </c>
    </row>
    <row r="34" spans="1:11" x14ac:dyDescent="0.2">
      <c r="A34" t="s">
        <v>43</v>
      </c>
      <c r="B34">
        <v>7</v>
      </c>
      <c r="C34">
        <v>7</v>
      </c>
      <c r="D34">
        <v>5.7123330615699998E-2</v>
      </c>
      <c r="E34">
        <v>0.59819661781099998</v>
      </c>
      <c r="F34">
        <v>0.85714285714299998</v>
      </c>
      <c r="G34">
        <v>0.85714285714299998</v>
      </c>
      <c r="H34">
        <v>0</v>
      </c>
      <c r="I34">
        <v>1</v>
      </c>
      <c r="J34">
        <v>1</v>
      </c>
      <c r="K34">
        <v>1</v>
      </c>
    </row>
    <row r="35" spans="1:11" x14ac:dyDescent="0.2">
      <c r="A35" t="s">
        <v>44</v>
      </c>
      <c r="B35">
        <v>4</v>
      </c>
      <c r="C35">
        <v>4</v>
      </c>
      <c r="D35">
        <v>3.5953373817999998E-2</v>
      </c>
      <c r="E35">
        <v>0.61039459213299996</v>
      </c>
      <c r="F35">
        <v>1</v>
      </c>
      <c r="G35">
        <v>0.75</v>
      </c>
      <c r="H35">
        <v>0</v>
      </c>
      <c r="I35">
        <v>1</v>
      </c>
      <c r="J35">
        <v>0</v>
      </c>
      <c r="K35">
        <v>0</v>
      </c>
    </row>
    <row r="36" spans="1:11" x14ac:dyDescent="0.2">
      <c r="A36" t="s">
        <v>45</v>
      </c>
      <c r="B36">
        <v>1</v>
      </c>
      <c r="C36">
        <v>0</v>
      </c>
      <c r="D36">
        <v>0.18155592182800001</v>
      </c>
      <c r="E36">
        <v>0.32515414621900002</v>
      </c>
      <c r="F36">
        <v>0</v>
      </c>
      <c r="G36">
        <v>1</v>
      </c>
      <c r="H36">
        <v>0</v>
      </c>
      <c r="I36">
        <v>1</v>
      </c>
      <c r="J36">
        <v>0</v>
      </c>
      <c r="K36">
        <v>0</v>
      </c>
    </row>
    <row r="37" spans="1:11" x14ac:dyDescent="0.2">
      <c r="A37" t="s">
        <v>46</v>
      </c>
      <c r="B37">
        <v>18</v>
      </c>
      <c r="C37">
        <v>12</v>
      </c>
      <c r="D37">
        <v>0.114593745868</v>
      </c>
      <c r="E37">
        <v>0.48576528418699999</v>
      </c>
      <c r="F37">
        <v>0.444444444444</v>
      </c>
      <c r="G37">
        <v>0.444444444444</v>
      </c>
      <c r="H37">
        <v>1</v>
      </c>
      <c r="I37">
        <v>12</v>
      </c>
      <c r="J37">
        <v>5</v>
      </c>
      <c r="K37">
        <v>4</v>
      </c>
    </row>
    <row r="38" spans="1:11" x14ac:dyDescent="0.2">
      <c r="A38" t="s">
        <v>47</v>
      </c>
      <c r="B38">
        <v>9</v>
      </c>
      <c r="C38">
        <v>9</v>
      </c>
      <c r="D38">
        <v>7.4571047342500002E-2</v>
      </c>
      <c r="E38">
        <v>0.61103321336200001</v>
      </c>
      <c r="F38">
        <v>0.77777777777799995</v>
      </c>
      <c r="G38">
        <v>0.77777777777799995</v>
      </c>
      <c r="H38">
        <v>0</v>
      </c>
      <c r="I38">
        <v>2</v>
      </c>
      <c r="J38">
        <v>0</v>
      </c>
      <c r="K38">
        <v>0</v>
      </c>
    </row>
    <row r="39" spans="1:11" x14ac:dyDescent="0.2">
      <c r="A39" t="s">
        <v>48</v>
      </c>
      <c r="B39">
        <v>4</v>
      </c>
      <c r="C39">
        <v>3</v>
      </c>
      <c r="D39">
        <v>5.3225933292699999E-2</v>
      </c>
      <c r="E39">
        <v>0.53921799296700001</v>
      </c>
      <c r="F39">
        <v>0.75</v>
      </c>
      <c r="G39">
        <v>1</v>
      </c>
      <c r="H39">
        <v>1</v>
      </c>
      <c r="I39">
        <v>0</v>
      </c>
      <c r="J39">
        <v>0</v>
      </c>
      <c r="K39">
        <v>0</v>
      </c>
    </row>
    <row r="40" spans="1:11" x14ac:dyDescent="0.2">
      <c r="A40" t="s">
        <v>49</v>
      </c>
      <c r="B40">
        <v>9</v>
      </c>
      <c r="C40">
        <v>5</v>
      </c>
      <c r="D40">
        <v>0.13191263001799999</v>
      </c>
      <c r="E40">
        <v>0.55291653968999999</v>
      </c>
      <c r="F40">
        <v>0.555555555556</v>
      </c>
      <c r="G40">
        <v>1</v>
      </c>
      <c r="H40">
        <v>1</v>
      </c>
      <c r="I40">
        <v>0</v>
      </c>
      <c r="J40">
        <v>3</v>
      </c>
      <c r="K40">
        <v>3</v>
      </c>
    </row>
    <row r="41" spans="1:11" x14ac:dyDescent="0.2">
      <c r="A41" t="s">
        <v>50</v>
      </c>
      <c r="B41">
        <v>2</v>
      </c>
      <c r="C41">
        <v>2</v>
      </c>
      <c r="D41">
        <v>2.60477348585E-2</v>
      </c>
      <c r="E41">
        <v>0.63213144892600004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t="s">
        <v>51</v>
      </c>
      <c r="B42">
        <v>2</v>
      </c>
      <c r="C42">
        <v>1</v>
      </c>
      <c r="D42">
        <v>0.17091311044800001</v>
      </c>
      <c r="E42">
        <v>0.42764617308800001</v>
      </c>
      <c r="F42">
        <v>0.5</v>
      </c>
      <c r="G42">
        <v>1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t="s">
        <v>52</v>
      </c>
      <c r="B43">
        <v>8</v>
      </c>
      <c r="C43">
        <v>7</v>
      </c>
      <c r="D43">
        <v>5.4228874556700002E-2</v>
      </c>
      <c r="E43">
        <v>0.41862115320499999</v>
      </c>
      <c r="F43">
        <v>0.125</v>
      </c>
      <c r="G43">
        <v>0</v>
      </c>
      <c r="H43">
        <v>1</v>
      </c>
      <c r="I43">
        <v>0</v>
      </c>
      <c r="J43">
        <v>4</v>
      </c>
      <c r="K43">
        <v>4</v>
      </c>
    </row>
    <row r="44" spans="1:11" x14ac:dyDescent="0.2">
      <c r="A44" t="s">
        <v>53</v>
      </c>
      <c r="B44">
        <v>9</v>
      </c>
      <c r="C44">
        <v>7</v>
      </c>
      <c r="D44">
        <v>0.112164798191</v>
      </c>
      <c r="E44">
        <v>0.370915938818</v>
      </c>
      <c r="F44">
        <v>0</v>
      </c>
      <c r="G44">
        <v>0.111111111111</v>
      </c>
      <c r="H44">
        <v>0</v>
      </c>
      <c r="I44">
        <v>7</v>
      </c>
      <c r="J44">
        <v>1</v>
      </c>
      <c r="K44">
        <v>0</v>
      </c>
    </row>
    <row r="45" spans="1:11" x14ac:dyDescent="0.2">
      <c r="A45" t="s">
        <v>54</v>
      </c>
      <c r="B45">
        <v>4</v>
      </c>
      <c r="C45">
        <v>4</v>
      </c>
      <c r="D45">
        <v>0.13026800328300001</v>
      </c>
      <c r="E45">
        <v>0.65672138814799996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55</v>
      </c>
      <c r="B46">
        <v>8</v>
      </c>
      <c r="C46">
        <v>8</v>
      </c>
      <c r="D46">
        <v>0.14366934736</v>
      </c>
      <c r="E46">
        <v>0.62008546597600001</v>
      </c>
      <c r="F46">
        <v>0.75</v>
      </c>
      <c r="G46">
        <v>0.75</v>
      </c>
      <c r="H46">
        <v>0</v>
      </c>
      <c r="I46">
        <v>3</v>
      </c>
      <c r="J46">
        <v>1</v>
      </c>
      <c r="K46">
        <v>1</v>
      </c>
    </row>
    <row r="47" spans="1:11" x14ac:dyDescent="0.2">
      <c r="A47" t="s">
        <v>56</v>
      </c>
      <c r="B47">
        <v>8</v>
      </c>
      <c r="C47">
        <v>5</v>
      </c>
      <c r="D47">
        <v>9.2435837243800001E-2</v>
      </c>
      <c r="E47">
        <v>0.48098745905700002</v>
      </c>
      <c r="F47">
        <v>0.375</v>
      </c>
      <c r="G47">
        <v>0</v>
      </c>
      <c r="H47">
        <v>1</v>
      </c>
      <c r="I47">
        <v>2</v>
      </c>
      <c r="J47">
        <v>0</v>
      </c>
      <c r="K47">
        <v>0</v>
      </c>
    </row>
    <row r="48" spans="1:11" x14ac:dyDescent="0.2">
      <c r="A48" t="s">
        <v>57</v>
      </c>
      <c r="B48">
        <v>14</v>
      </c>
      <c r="C48">
        <v>13</v>
      </c>
      <c r="D48">
        <v>9.1981912002499999E-2</v>
      </c>
      <c r="E48">
        <v>0.492399402574</v>
      </c>
      <c r="F48">
        <v>0.64285714285700002</v>
      </c>
      <c r="G48">
        <v>0.57142857142900005</v>
      </c>
      <c r="H48">
        <v>0</v>
      </c>
      <c r="I48">
        <v>9</v>
      </c>
      <c r="J48">
        <v>2</v>
      </c>
      <c r="K48">
        <v>2</v>
      </c>
    </row>
    <row r="49" spans="1:11" x14ac:dyDescent="0.2">
      <c r="A49" t="s">
        <v>58</v>
      </c>
      <c r="B49">
        <v>1</v>
      </c>
      <c r="C49">
        <v>1</v>
      </c>
      <c r="D49">
        <v>0.1001866542</v>
      </c>
      <c r="E49">
        <v>0.57825737957400003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59</v>
      </c>
      <c r="B50">
        <v>4</v>
      </c>
      <c r="C50">
        <v>4</v>
      </c>
      <c r="D50">
        <v>4.1652441850199999E-2</v>
      </c>
      <c r="E50">
        <v>0.54737309808800005</v>
      </c>
      <c r="F50">
        <v>0.75</v>
      </c>
      <c r="G50">
        <v>1</v>
      </c>
      <c r="H50">
        <v>0</v>
      </c>
      <c r="I50">
        <v>1</v>
      </c>
      <c r="J50">
        <v>1</v>
      </c>
      <c r="K50">
        <v>2</v>
      </c>
    </row>
    <row r="51" spans="1:11" x14ac:dyDescent="0.2">
      <c r="J51">
        <f>SUM(J1:J50)</f>
        <v>130</v>
      </c>
      <c r="K51">
        <f>SUM(K1:K50)</f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14" workbookViewId="0">
      <selection activeCell="A14" sqref="A1:XFD1048576"/>
    </sheetView>
  </sheetViews>
  <sheetFormatPr baseColWidth="10" defaultRowHeight="16" x14ac:dyDescent="0.2"/>
  <sheetData>
    <row r="1" spans="1:22" x14ac:dyDescent="0.2">
      <c r="A1" t="s">
        <v>60</v>
      </c>
      <c r="B1" t="s">
        <v>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74</v>
      </c>
      <c r="O1" t="s">
        <v>72</v>
      </c>
      <c r="P1" t="s">
        <v>73</v>
      </c>
      <c r="Q1" t="s">
        <v>75</v>
      </c>
      <c r="R1" t="s">
        <v>76</v>
      </c>
      <c r="S1" t="s">
        <v>60</v>
      </c>
      <c r="T1" t="s">
        <v>77</v>
      </c>
      <c r="U1" t="s">
        <v>63</v>
      </c>
      <c r="V1" t="s">
        <v>78</v>
      </c>
    </row>
    <row r="2" spans="1:22" x14ac:dyDescent="0.2">
      <c r="A2" t="s">
        <v>10</v>
      </c>
      <c r="B2">
        <v>10</v>
      </c>
      <c r="C2">
        <v>6</v>
      </c>
      <c r="D2">
        <v>0.111102862604</v>
      </c>
      <c r="E2">
        <v>0.44666239653099998</v>
      </c>
      <c r="F2">
        <v>0.4</v>
      </c>
      <c r="G2">
        <v>0</v>
      </c>
      <c r="H2">
        <v>1</v>
      </c>
      <c r="I2">
        <v>0</v>
      </c>
      <c r="J2">
        <v>0</v>
      </c>
      <c r="K2">
        <v>0</v>
      </c>
      <c r="L2">
        <f>B2*F2</f>
        <v>4</v>
      </c>
      <c r="M2">
        <f>B2*G2</f>
        <v>0</v>
      </c>
      <c r="N2">
        <f>ROUND(E2*B2,0)</f>
        <v>4</v>
      </c>
      <c r="O2">
        <f>L2-N2</f>
        <v>0</v>
      </c>
      <c r="P2">
        <f>M2-N2</f>
        <v>-4</v>
      </c>
      <c r="Q2">
        <f>ABS(O2)/B2</f>
        <v>0</v>
      </c>
      <c r="R2">
        <f>ABS(P2)/B2</f>
        <v>0.4</v>
      </c>
      <c r="S2" t="s">
        <v>10</v>
      </c>
      <c r="T2">
        <f>Q2-R2</f>
        <v>-0.4</v>
      </c>
      <c r="U2">
        <v>0.44666239653099998</v>
      </c>
      <c r="V2">
        <f>IF(E2&gt;0.5,1,0)</f>
        <v>0</v>
      </c>
    </row>
    <row r="3" spans="1:22" x14ac:dyDescent="0.2">
      <c r="A3" t="s">
        <v>11</v>
      </c>
      <c r="B3">
        <v>8</v>
      </c>
      <c r="C3">
        <v>6</v>
      </c>
      <c r="D3">
        <v>0.106850273472</v>
      </c>
      <c r="E3">
        <v>0.52790657957099996</v>
      </c>
      <c r="F3">
        <v>0.625</v>
      </c>
      <c r="G3">
        <v>0.75</v>
      </c>
      <c r="H3">
        <v>0</v>
      </c>
      <c r="I3">
        <v>3</v>
      </c>
      <c r="J3">
        <v>0</v>
      </c>
      <c r="K3">
        <v>0</v>
      </c>
      <c r="L3">
        <f t="shared" ref="L3:L52" si="0">B3*F3</f>
        <v>5</v>
      </c>
      <c r="M3">
        <f t="shared" ref="M3:M52" si="1">B3*G3</f>
        <v>6</v>
      </c>
      <c r="N3">
        <f t="shared" ref="N3:N52" si="2">ROUND(E3*B3,0)</f>
        <v>4</v>
      </c>
      <c r="O3">
        <f t="shared" ref="O3:O52" si="3">L3-N3</f>
        <v>1</v>
      </c>
      <c r="P3">
        <f t="shared" ref="P3:P52" si="4">M3-N3</f>
        <v>2</v>
      </c>
      <c r="Q3">
        <f t="shared" ref="Q3:Q52" si="5">ABS(O3)/B3</f>
        <v>0.125</v>
      </c>
      <c r="R3">
        <f t="shared" ref="R3:R52" si="6">ABS(P3)/B3</f>
        <v>0.25</v>
      </c>
      <c r="S3" t="s">
        <v>11</v>
      </c>
      <c r="T3">
        <f t="shared" ref="T3:T51" si="7">Q3-R3</f>
        <v>-0.125</v>
      </c>
      <c r="U3">
        <v>0.52790657957099996</v>
      </c>
      <c r="V3">
        <f t="shared" ref="V3:V51" si="8">IF(E3&gt;0.5,1,0)</f>
        <v>1</v>
      </c>
    </row>
    <row r="4" spans="1:22" x14ac:dyDescent="0.2">
      <c r="A4" t="s">
        <v>12</v>
      </c>
      <c r="B4">
        <v>3</v>
      </c>
      <c r="C4">
        <v>3</v>
      </c>
      <c r="D4">
        <v>6.8702408204099993E-2</v>
      </c>
      <c r="E4">
        <v>0.57093581812700001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f t="shared" si="0"/>
        <v>3</v>
      </c>
      <c r="M4">
        <f t="shared" si="1"/>
        <v>3</v>
      </c>
      <c r="N4">
        <f t="shared" si="2"/>
        <v>2</v>
      </c>
      <c r="O4">
        <f t="shared" si="3"/>
        <v>1</v>
      </c>
      <c r="P4">
        <f t="shared" si="4"/>
        <v>1</v>
      </c>
      <c r="Q4">
        <f t="shared" si="5"/>
        <v>0.33333333333333331</v>
      </c>
      <c r="R4">
        <f t="shared" si="6"/>
        <v>0.33333333333333331</v>
      </c>
      <c r="S4" t="s">
        <v>12</v>
      </c>
      <c r="T4">
        <f t="shared" si="7"/>
        <v>0</v>
      </c>
      <c r="U4">
        <v>0.57093581812700001</v>
      </c>
      <c r="V4">
        <f t="shared" si="8"/>
        <v>1</v>
      </c>
    </row>
    <row r="5" spans="1:22" x14ac:dyDescent="0.2">
      <c r="A5" t="s">
        <v>13</v>
      </c>
      <c r="B5">
        <v>27</v>
      </c>
      <c r="C5">
        <v>21</v>
      </c>
      <c r="D5">
        <v>9.4093378694199994E-2</v>
      </c>
      <c r="E5">
        <v>0.53936426211300004</v>
      </c>
      <c r="F5">
        <v>0.59259259259300001</v>
      </c>
      <c r="G5">
        <v>0.59259259259300001</v>
      </c>
      <c r="H5">
        <v>3</v>
      </c>
      <c r="I5">
        <v>6</v>
      </c>
      <c r="J5">
        <v>9</v>
      </c>
      <c r="K5">
        <v>6</v>
      </c>
      <c r="L5">
        <f t="shared" si="0"/>
        <v>16.000000000010999</v>
      </c>
      <c r="M5">
        <f t="shared" si="1"/>
        <v>16.000000000010999</v>
      </c>
      <c r="N5">
        <f t="shared" si="2"/>
        <v>15</v>
      </c>
      <c r="O5">
        <f t="shared" si="3"/>
        <v>1.0000000000109992</v>
      </c>
      <c r="P5">
        <f t="shared" si="4"/>
        <v>1.0000000000109992</v>
      </c>
      <c r="Q5">
        <f t="shared" si="5"/>
        <v>3.7037037037444417E-2</v>
      </c>
      <c r="R5">
        <f t="shared" si="6"/>
        <v>3.7037037037444417E-2</v>
      </c>
      <c r="S5" t="s">
        <v>13</v>
      </c>
      <c r="T5">
        <f t="shared" si="7"/>
        <v>0</v>
      </c>
      <c r="U5">
        <v>0.53936426211300004</v>
      </c>
      <c r="V5">
        <f t="shared" si="8"/>
        <v>1</v>
      </c>
    </row>
    <row r="6" spans="1:22" x14ac:dyDescent="0.2">
      <c r="A6" t="s">
        <v>14</v>
      </c>
      <c r="B6">
        <v>1</v>
      </c>
      <c r="C6">
        <v>1</v>
      </c>
      <c r="D6">
        <v>8.7935749387600001E-2</v>
      </c>
      <c r="E6">
        <v>0.74938511412700004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f t="shared" si="0"/>
        <v>1</v>
      </c>
      <c r="M6">
        <f t="shared" si="1"/>
        <v>1</v>
      </c>
      <c r="N6">
        <f t="shared" si="2"/>
        <v>1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 t="s">
        <v>14</v>
      </c>
      <c r="T6">
        <f t="shared" si="7"/>
        <v>0</v>
      </c>
      <c r="U6">
        <v>0.74938511412700004</v>
      </c>
      <c r="V6">
        <f t="shared" si="8"/>
        <v>1</v>
      </c>
    </row>
    <row r="7" spans="1:22" x14ac:dyDescent="0.2">
      <c r="A7" t="s">
        <v>15</v>
      </c>
      <c r="B7">
        <v>2</v>
      </c>
      <c r="C7">
        <v>1</v>
      </c>
      <c r="D7">
        <v>3.4644137399799997E-2</v>
      </c>
      <c r="E7">
        <v>0.48427627081899999</v>
      </c>
      <c r="F7">
        <v>0.5</v>
      </c>
      <c r="G7">
        <v>0</v>
      </c>
      <c r="H7">
        <v>1</v>
      </c>
      <c r="I7">
        <v>0</v>
      </c>
      <c r="J7">
        <v>0</v>
      </c>
      <c r="K7">
        <v>0</v>
      </c>
      <c r="L7">
        <f t="shared" si="0"/>
        <v>1</v>
      </c>
      <c r="M7">
        <f t="shared" si="1"/>
        <v>0</v>
      </c>
      <c r="N7">
        <f t="shared" si="2"/>
        <v>1</v>
      </c>
      <c r="O7">
        <f t="shared" si="3"/>
        <v>0</v>
      </c>
      <c r="P7">
        <f t="shared" si="4"/>
        <v>-1</v>
      </c>
      <c r="Q7">
        <f t="shared" si="5"/>
        <v>0</v>
      </c>
      <c r="R7">
        <f t="shared" si="6"/>
        <v>0.5</v>
      </c>
      <c r="S7" t="s">
        <v>15</v>
      </c>
      <c r="T7">
        <f t="shared" si="7"/>
        <v>-0.5</v>
      </c>
      <c r="U7">
        <v>0.48427627081899999</v>
      </c>
      <c r="V7">
        <f t="shared" si="8"/>
        <v>0</v>
      </c>
    </row>
    <row r="8" spans="1:22" x14ac:dyDescent="0.2">
      <c r="A8" t="s">
        <v>16</v>
      </c>
      <c r="B8">
        <v>12</v>
      </c>
      <c r="C8">
        <v>6</v>
      </c>
      <c r="D8">
        <v>0.118357362385</v>
      </c>
      <c r="E8">
        <v>0.48969905165499999</v>
      </c>
      <c r="F8">
        <v>0.5</v>
      </c>
      <c r="G8">
        <v>0</v>
      </c>
      <c r="H8">
        <v>0</v>
      </c>
      <c r="I8">
        <v>2</v>
      </c>
      <c r="J8">
        <v>3</v>
      </c>
      <c r="K8">
        <v>2</v>
      </c>
      <c r="L8">
        <f t="shared" si="0"/>
        <v>6</v>
      </c>
      <c r="M8">
        <f t="shared" si="1"/>
        <v>0</v>
      </c>
      <c r="N8">
        <f t="shared" si="2"/>
        <v>6</v>
      </c>
      <c r="O8">
        <f t="shared" si="3"/>
        <v>0</v>
      </c>
      <c r="P8">
        <f t="shared" si="4"/>
        <v>-6</v>
      </c>
      <c r="Q8">
        <f t="shared" si="5"/>
        <v>0</v>
      </c>
      <c r="R8">
        <f t="shared" si="6"/>
        <v>0.5</v>
      </c>
      <c r="S8" t="s">
        <v>16</v>
      </c>
      <c r="T8">
        <f t="shared" si="7"/>
        <v>-0.5</v>
      </c>
      <c r="U8">
        <v>0.48969905165499999</v>
      </c>
      <c r="V8">
        <f t="shared" si="8"/>
        <v>0</v>
      </c>
    </row>
    <row r="9" spans="1:22" x14ac:dyDescent="0.2">
      <c r="A9" t="s">
        <v>17</v>
      </c>
      <c r="B9">
        <v>3</v>
      </c>
      <c r="C9">
        <v>2</v>
      </c>
      <c r="D9">
        <v>0.10665765998</v>
      </c>
      <c r="E9">
        <v>0.47002524601200002</v>
      </c>
      <c r="F9">
        <v>0.33333333333300003</v>
      </c>
      <c r="G9">
        <v>0</v>
      </c>
      <c r="H9">
        <v>0</v>
      </c>
      <c r="I9">
        <v>1</v>
      </c>
      <c r="J9">
        <v>3</v>
      </c>
      <c r="K9">
        <v>1</v>
      </c>
      <c r="L9">
        <f t="shared" si="0"/>
        <v>0.99999999999900013</v>
      </c>
      <c r="M9">
        <f t="shared" si="1"/>
        <v>0</v>
      </c>
      <c r="N9">
        <f t="shared" si="2"/>
        <v>1</v>
      </c>
      <c r="O9">
        <f t="shared" si="3"/>
        <v>-9.9986685597741598E-13</v>
      </c>
      <c r="P9">
        <f t="shared" si="4"/>
        <v>-1</v>
      </c>
      <c r="Q9">
        <f t="shared" si="5"/>
        <v>3.3328895199247199E-13</v>
      </c>
      <c r="R9">
        <f t="shared" si="6"/>
        <v>0.33333333333333331</v>
      </c>
      <c r="S9" t="s">
        <v>17</v>
      </c>
      <c r="T9">
        <f t="shared" si="7"/>
        <v>-0.33333333333300003</v>
      </c>
      <c r="U9">
        <v>0.47002524601200002</v>
      </c>
      <c r="V9">
        <f t="shared" si="8"/>
        <v>0</v>
      </c>
    </row>
    <row r="10" spans="1:22" x14ac:dyDescent="0.2">
      <c r="A10" t="s">
        <v>18</v>
      </c>
      <c r="B10">
        <v>13</v>
      </c>
      <c r="C10">
        <v>13</v>
      </c>
      <c r="D10">
        <v>6.40445401443E-2</v>
      </c>
      <c r="E10">
        <v>0.53487105393099998</v>
      </c>
      <c r="F10">
        <v>0.76923076923099998</v>
      </c>
      <c r="G10">
        <v>0.46153846153799999</v>
      </c>
      <c r="H10">
        <v>0</v>
      </c>
      <c r="I10">
        <v>2</v>
      </c>
      <c r="J10">
        <v>2</v>
      </c>
      <c r="K10">
        <v>0</v>
      </c>
      <c r="L10">
        <f t="shared" si="0"/>
        <v>10.000000000003</v>
      </c>
      <c r="M10">
        <f t="shared" si="1"/>
        <v>5.9999999999939995</v>
      </c>
      <c r="N10">
        <f t="shared" si="2"/>
        <v>7</v>
      </c>
      <c r="O10">
        <f t="shared" si="3"/>
        <v>3.0000000000030003</v>
      </c>
      <c r="P10">
        <f t="shared" si="4"/>
        <v>-1.0000000000060005</v>
      </c>
      <c r="Q10">
        <f t="shared" si="5"/>
        <v>0.23076923076946157</v>
      </c>
      <c r="R10">
        <f t="shared" si="6"/>
        <v>7.6923076923538503E-2</v>
      </c>
      <c r="S10" t="s">
        <v>18</v>
      </c>
      <c r="T10">
        <f t="shared" si="7"/>
        <v>0.15384615384592307</v>
      </c>
      <c r="U10">
        <v>0.53487105393099998</v>
      </c>
      <c r="V10">
        <f t="shared" si="8"/>
        <v>1</v>
      </c>
    </row>
    <row r="11" spans="1:22" x14ac:dyDescent="0.2">
      <c r="A11" t="s">
        <v>19</v>
      </c>
      <c r="B11">
        <v>1</v>
      </c>
      <c r="C11">
        <v>1</v>
      </c>
      <c r="D11">
        <v>8.53350562683E-2</v>
      </c>
      <c r="E11">
        <v>0.59073137763200001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f t="shared" si="0"/>
        <v>1</v>
      </c>
      <c r="M11">
        <f t="shared" si="1"/>
        <v>1</v>
      </c>
      <c r="N11">
        <f t="shared" si="2"/>
        <v>1</v>
      </c>
      <c r="O11">
        <f t="shared" si="3"/>
        <v>0</v>
      </c>
      <c r="P11">
        <f t="shared" si="4"/>
        <v>0</v>
      </c>
      <c r="Q11">
        <f t="shared" si="5"/>
        <v>0</v>
      </c>
      <c r="R11">
        <f t="shared" si="6"/>
        <v>0</v>
      </c>
      <c r="S11" t="s">
        <v>19</v>
      </c>
      <c r="T11">
        <f t="shared" si="7"/>
        <v>0</v>
      </c>
      <c r="U11">
        <v>0.59073137763200001</v>
      </c>
      <c r="V11">
        <f t="shared" si="8"/>
        <v>1</v>
      </c>
    </row>
    <row r="12" spans="1:22" x14ac:dyDescent="0.2">
      <c r="A12" t="s">
        <v>20</v>
      </c>
      <c r="B12">
        <v>3</v>
      </c>
      <c r="C12">
        <v>2</v>
      </c>
      <c r="D12">
        <v>0.133445354071</v>
      </c>
      <c r="E12">
        <v>0.64787757817699998</v>
      </c>
      <c r="F12">
        <v>0.66666666666700003</v>
      </c>
      <c r="G12">
        <v>1</v>
      </c>
      <c r="H12">
        <v>1</v>
      </c>
      <c r="I12">
        <v>1</v>
      </c>
      <c r="J12">
        <v>0</v>
      </c>
      <c r="K12">
        <v>0</v>
      </c>
      <c r="L12">
        <f t="shared" si="0"/>
        <v>2.0000000000010001</v>
      </c>
      <c r="M12">
        <f t="shared" si="1"/>
        <v>3</v>
      </c>
      <c r="N12">
        <f t="shared" si="2"/>
        <v>2</v>
      </c>
      <c r="O12">
        <f t="shared" si="3"/>
        <v>1.000088900582341E-12</v>
      </c>
      <c r="P12">
        <f t="shared" si="4"/>
        <v>1</v>
      </c>
      <c r="Q12">
        <f t="shared" si="5"/>
        <v>3.3336296686078032E-13</v>
      </c>
      <c r="R12">
        <f t="shared" si="6"/>
        <v>0.33333333333333331</v>
      </c>
      <c r="S12" t="s">
        <v>20</v>
      </c>
      <c r="T12">
        <f t="shared" si="7"/>
        <v>-0.33333333333299997</v>
      </c>
      <c r="U12">
        <v>0.64787757817699998</v>
      </c>
      <c r="V12">
        <f t="shared" si="8"/>
        <v>1</v>
      </c>
    </row>
    <row r="13" spans="1:22" x14ac:dyDescent="0.2">
      <c r="A13" t="s">
        <v>21</v>
      </c>
      <c r="B13">
        <v>27</v>
      </c>
      <c r="C13">
        <v>19</v>
      </c>
      <c r="D13">
        <v>0.14078878765</v>
      </c>
      <c r="E13">
        <v>0.37447273700700001</v>
      </c>
      <c r="F13">
        <v>0.33333333333300003</v>
      </c>
      <c r="G13">
        <v>0</v>
      </c>
      <c r="H13">
        <v>3</v>
      </c>
      <c r="I13">
        <v>8</v>
      </c>
      <c r="J13">
        <v>9</v>
      </c>
      <c r="K13">
        <v>8</v>
      </c>
      <c r="L13">
        <f t="shared" si="0"/>
        <v>8.999999999991001</v>
      </c>
      <c r="M13">
        <f t="shared" si="1"/>
        <v>0</v>
      </c>
      <c r="N13">
        <f t="shared" si="2"/>
        <v>10</v>
      </c>
      <c r="O13">
        <f t="shared" si="3"/>
        <v>-1.000000000008999</v>
      </c>
      <c r="P13">
        <f t="shared" si="4"/>
        <v>-10</v>
      </c>
      <c r="Q13">
        <f t="shared" si="5"/>
        <v>3.7037037037370331E-2</v>
      </c>
      <c r="R13">
        <f t="shared" si="6"/>
        <v>0.37037037037037035</v>
      </c>
      <c r="S13" t="s">
        <v>21</v>
      </c>
      <c r="T13">
        <f t="shared" si="7"/>
        <v>-0.33333333333300003</v>
      </c>
      <c r="U13">
        <v>0.37447273700700001</v>
      </c>
      <c r="V13">
        <f t="shared" si="8"/>
        <v>0</v>
      </c>
    </row>
    <row r="14" spans="1:22" x14ac:dyDescent="0.2">
      <c r="A14" t="s">
        <v>22</v>
      </c>
      <c r="B14">
        <v>2</v>
      </c>
      <c r="C14">
        <v>2</v>
      </c>
      <c r="D14">
        <v>9.3726878554299994E-2</v>
      </c>
      <c r="E14">
        <v>0.38897675730699999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f t="shared" si="0"/>
        <v>0</v>
      </c>
      <c r="M14">
        <f t="shared" si="1"/>
        <v>0</v>
      </c>
      <c r="N14">
        <f t="shared" si="2"/>
        <v>1</v>
      </c>
      <c r="O14">
        <f t="shared" si="3"/>
        <v>-1</v>
      </c>
      <c r="P14">
        <f t="shared" si="4"/>
        <v>-1</v>
      </c>
      <c r="Q14">
        <f t="shared" si="5"/>
        <v>0.5</v>
      </c>
      <c r="R14">
        <f t="shared" si="6"/>
        <v>0.5</v>
      </c>
      <c r="S14" t="s">
        <v>22</v>
      </c>
      <c r="T14">
        <f t="shared" si="7"/>
        <v>0</v>
      </c>
      <c r="U14">
        <v>0.38897675730699999</v>
      </c>
      <c r="V14">
        <f t="shared" si="8"/>
        <v>0</v>
      </c>
    </row>
    <row r="15" spans="1:22" x14ac:dyDescent="0.2">
      <c r="A15" t="s">
        <v>23</v>
      </c>
      <c r="B15">
        <v>4</v>
      </c>
      <c r="C15">
        <v>1</v>
      </c>
      <c r="D15">
        <v>0.119011595163</v>
      </c>
      <c r="E15">
        <v>0.59191270710499999</v>
      </c>
      <c r="F15">
        <v>0.75</v>
      </c>
      <c r="G15">
        <v>0</v>
      </c>
      <c r="H15">
        <v>1</v>
      </c>
      <c r="I15">
        <v>1</v>
      </c>
      <c r="J15">
        <v>1</v>
      </c>
      <c r="K15">
        <v>1</v>
      </c>
      <c r="L15">
        <f t="shared" si="0"/>
        <v>3</v>
      </c>
      <c r="M15">
        <f t="shared" si="1"/>
        <v>0</v>
      </c>
      <c r="N15">
        <f t="shared" si="2"/>
        <v>2</v>
      </c>
      <c r="O15">
        <f t="shared" si="3"/>
        <v>1</v>
      </c>
      <c r="P15">
        <f t="shared" si="4"/>
        <v>-2</v>
      </c>
      <c r="Q15">
        <f t="shared" si="5"/>
        <v>0.25</v>
      </c>
      <c r="R15">
        <f t="shared" si="6"/>
        <v>0.5</v>
      </c>
      <c r="S15" t="s">
        <v>23</v>
      </c>
      <c r="T15">
        <f t="shared" si="7"/>
        <v>-0.25</v>
      </c>
      <c r="U15">
        <v>0.59191270710499999</v>
      </c>
      <c r="V15">
        <f t="shared" si="8"/>
        <v>1</v>
      </c>
    </row>
    <row r="16" spans="1:22" x14ac:dyDescent="0.2">
      <c r="A16" t="s">
        <v>24</v>
      </c>
      <c r="B16">
        <v>7</v>
      </c>
      <c r="C16">
        <v>2</v>
      </c>
      <c r="D16">
        <v>0.112062447966</v>
      </c>
      <c r="E16">
        <v>0.51646688498600002</v>
      </c>
      <c r="F16">
        <v>0.57142857142900005</v>
      </c>
      <c r="G16">
        <v>0</v>
      </c>
      <c r="H16">
        <v>0</v>
      </c>
      <c r="I16">
        <v>4</v>
      </c>
      <c r="J16">
        <v>0</v>
      </c>
      <c r="K16">
        <v>0</v>
      </c>
      <c r="L16">
        <f t="shared" si="0"/>
        <v>4.0000000000030003</v>
      </c>
      <c r="M16">
        <f t="shared" si="1"/>
        <v>0</v>
      </c>
      <c r="N16">
        <f t="shared" si="2"/>
        <v>4</v>
      </c>
      <c r="O16">
        <f t="shared" si="3"/>
        <v>3.000266701747023E-12</v>
      </c>
      <c r="P16">
        <f t="shared" si="4"/>
        <v>-4</v>
      </c>
      <c r="Q16">
        <f t="shared" si="5"/>
        <v>4.2860952882100328E-13</v>
      </c>
      <c r="R16">
        <f t="shared" si="6"/>
        <v>0.5714285714285714</v>
      </c>
      <c r="S16" t="s">
        <v>24</v>
      </c>
      <c r="T16">
        <f t="shared" si="7"/>
        <v>-0.57142857142814274</v>
      </c>
      <c r="U16">
        <v>0.51646688498600002</v>
      </c>
      <c r="V16">
        <f t="shared" si="8"/>
        <v>1</v>
      </c>
    </row>
    <row r="17" spans="1:22" x14ac:dyDescent="0.2">
      <c r="A17" t="s">
        <v>25</v>
      </c>
      <c r="B17">
        <v>53</v>
      </c>
      <c r="C17">
        <v>39</v>
      </c>
      <c r="D17">
        <v>0.12739947003900001</v>
      </c>
      <c r="E17">
        <v>0.42331232774900002</v>
      </c>
      <c r="F17">
        <v>0.26415094339599998</v>
      </c>
      <c r="G17">
        <v>0</v>
      </c>
      <c r="H17">
        <v>8</v>
      </c>
      <c r="I17">
        <v>0</v>
      </c>
      <c r="J17">
        <v>29</v>
      </c>
      <c r="K17">
        <v>34</v>
      </c>
      <c r="L17">
        <f t="shared" si="0"/>
        <v>13.999999999987999</v>
      </c>
      <c r="M17">
        <f t="shared" si="1"/>
        <v>0</v>
      </c>
      <c r="N17">
        <f t="shared" si="2"/>
        <v>22</v>
      </c>
      <c r="O17">
        <f t="shared" si="3"/>
        <v>-8.0000000000120011</v>
      </c>
      <c r="P17">
        <f t="shared" si="4"/>
        <v>-22</v>
      </c>
      <c r="Q17">
        <f t="shared" si="5"/>
        <v>0.15094339622664152</v>
      </c>
      <c r="R17">
        <f t="shared" si="6"/>
        <v>0.41509433962264153</v>
      </c>
      <c r="S17" t="s">
        <v>25</v>
      </c>
      <c r="T17">
        <f t="shared" si="7"/>
        <v>-0.26415094339599998</v>
      </c>
      <c r="U17">
        <v>0.42331232774900002</v>
      </c>
      <c r="V17">
        <f t="shared" si="8"/>
        <v>0</v>
      </c>
    </row>
    <row r="18" spans="1:22" x14ac:dyDescent="0.2">
      <c r="A18" t="s">
        <v>26</v>
      </c>
      <c r="B18">
        <v>14</v>
      </c>
      <c r="C18">
        <v>14</v>
      </c>
      <c r="D18">
        <v>6.6384518728399997E-2</v>
      </c>
      <c r="E18">
        <v>0.53808924925500001</v>
      </c>
      <c r="F18">
        <v>0.71428571428599996</v>
      </c>
      <c r="G18">
        <v>0.71428571428599996</v>
      </c>
      <c r="H18">
        <v>0</v>
      </c>
      <c r="I18">
        <v>3</v>
      </c>
      <c r="J18">
        <v>4</v>
      </c>
      <c r="K18">
        <v>4</v>
      </c>
      <c r="L18">
        <f t="shared" si="0"/>
        <v>10.000000000004</v>
      </c>
      <c r="M18">
        <f t="shared" si="1"/>
        <v>10.000000000004</v>
      </c>
      <c r="N18">
        <f t="shared" si="2"/>
        <v>8</v>
      </c>
      <c r="O18">
        <f t="shared" si="3"/>
        <v>2.0000000000040004</v>
      </c>
      <c r="P18">
        <f t="shared" si="4"/>
        <v>2.0000000000040004</v>
      </c>
      <c r="Q18">
        <f t="shared" si="5"/>
        <v>0.14285714285742859</v>
      </c>
      <c r="R18">
        <f t="shared" si="6"/>
        <v>0.14285714285742859</v>
      </c>
      <c r="S18" t="s">
        <v>26</v>
      </c>
      <c r="T18">
        <f t="shared" si="7"/>
        <v>0</v>
      </c>
      <c r="U18">
        <v>0.53808924925500001</v>
      </c>
      <c r="V18">
        <f t="shared" si="8"/>
        <v>1</v>
      </c>
    </row>
    <row r="19" spans="1:22" x14ac:dyDescent="0.2">
      <c r="A19" t="s">
        <v>27</v>
      </c>
      <c r="B19">
        <v>5</v>
      </c>
      <c r="C19">
        <v>5</v>
      </c>
      <c r="D19">
        <v>7.3466991782900004E-2</v>
      </c>
      <c r="E19">
        <v>0.39590970827100003</v>
      </c>
      <c r="F19">
        <v>0</v>
      </c>
      <c r="G19">
        <v>0</v>
      </c>
      <c r="H19">
        <v>0</v>
      </c>
      <c r="I19">
        <v>2</v>
      </c>
      <c r="J19">
        <v>0</v>
      </c>
      <c r="K19">
        <v>0</v>
      </c>
      <c r="L19">
        <f t="shared" si="0"/>
        <v>0</v>
      </c>
      <c r="M19">
        <f t="shared" si="1"/>
        <v>0</v>
      </c>
      <c r="N19">
        <f t="shared" si="2"/>
        <v>2</v>
      </c>
      <c r="O19">
        <f t="shared" si="3"/>
        <v>-2</v>
      </c>
      <c r="P19">
        <f t="shared" si="4"/>
        <v>-2</v>
      </c>
      <c r="Q19">
        <f t="shared" si="5"/>
        <v>0.4</v>
      </c>
      <c r="R19">
        <f t="shared" si="6"/>
        <v>0.4</v>
      </c>
      <c r="S19" t="s">
        <v>27</v>
      </c>
      <c r="T19">
        <f t="shared" si="7"/>
        <v>0</v>
      </c>
      <c r="U19">
        <v>0.39590970827100003</v>
      </c>
      <c r="V19">
        <f t="shared" si="8"/>
        <v>0</v>
      </c>
    </row>
    <row r="20" spans="1:22" x14ac:dyDescent="0.2">
      <c r="A20" t="s">
        <v>28</v>
      </c>
      <c r="B20">
        <v>5</v>
      </c>
      <c r="C20">
        <v>5</v>
      </c>
      <c r="D20">
        <v>5.2304676820799999E-2</v>
      </c>
      <c r="E20">
        <v>0.70362611639600003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f t="shared" si="0"/>
        <v>5</v>
      </c>
      <c r="M20">
        <f t="shared" si="1"/>
        <v>5</v>
      </c>
      <c r="N20">
        <f t="shared" si="2"/>
        <v>4</v>
      </c>
      <c r="O20">
        <f t="shared" si="3"/>
        <v>1</v>
      </c>
      <c r="P20">
        <f t="shared" si="4"/>
        <v>1</v>
      </c>
      <c r="Q20">
        <f t="shared" si="5"/>
        <v>0.2</v>
      </c>
      <c r="R20">
        <f t="shared" si="6"/>
        <v>0.2</v>
      </c>
      <c r="S20" t="s">
        <v>28</v>
      </c>
      <c r="T20">
        <f t="shared" si="7"/>
        <v>0</v>
      </c>
      <c r="U20">
        <v>0.70362611639600003</v>
      </c>
      <c r="V20">
        <f t="shared" si="8"/>
        <v>1</v>
      </c>
    </row>
    <row r="21" spans="1:22" x14ac:dyDescent="0.2">
      <c r="A21" t="s">
        <v>29</v>
      </c>
      <c r="B21">
        <v>16</v>
      </c>
      <c r="C21">
        <v>13</v>
      </c>
      <c r="D21">
        <v>0.107971518862</v>
      </c>
      <c r="E21">
        <v>0.576436171045</v>
      </c>
      <c r="F21">
        <v>0.75</v>
      </c>
      <c r="G21">
        <v>0.9375</v>
      </c>
      <c r="H21">
        <v>0</v>
      </c>
      <c r="I21">
        <v>1</v>
      </c>
      <c r="J21">
        <v>1</v>
      </c>
      <c r="K21">
        <v>0</v>
      </c>
      <c r="L21">
        <f t="shared" si="0"/>
        <v>12</v>
      </c>
      <c r="M21">
        <f t="shared" si="1"/>
        <v>15</v>
      </c>
      <c r="N21">
        <f t="shared" si="2"/>
        <v>9</v>
      </c>
      <c r="O21">
        <f t="shared" si="3"/>
        <v>3</v>
      </c>
      <c r="P21">
        <f t="shared" si="4"/>
        <v>6</v>
      </c>
      <c r="Q21">
        <f t="shared" si="5"/>
        <v>0.1875</v>
      </c>
      <c r="R21">
        <f t="shared" si="6"/>
        <v>0.375</v>
      </c>
      <c r="S21" t="s">
        <v>29</v>
      </c>
      <c r="T21">
        <f t="shared" si="7"/>
        <v>-0.1875</v>
      </c>
      <c r="U21">
        <v>0.576436171045</v>
      </c>
      <c r="V21">
        <f t="shared" si="8"/>
        <v>1</v>
      </c>
    </row>
    <row r="22" spans="1:22" x14ac:dyDescent="0.2">
      <c r="A22" t="s">
        <v>30</v>
      </c>
      <c r="B22">
        <v>4</v>
      </c>
      <c r="C22">
        <v>4</v>
      </c>
      <c r="D22">
        <v>0.103652855142</v>
      </c>
      <c r="E22">
        <v>0.61327914616400003</v>
      </c>
      <c r="F22">
        <v>1</v>
      </c>
      <c r="G22">
        <v>1</v>
      </c>
      <c r="H22">
        <v>0</v>
      </c>
      <c r="I22">
        <v>3</v>
      </c>
      <c r="J22">
        <v>0</v>
      </c>
      <c r="K22">
        <v>0</v>
      </c>
      <c r="L22">
        <f t="shared" si="0"/>
        <v>4</v>
      </c>
      <c r="M22">
        <f t="shared" si="1"/>
        <v>4</v>
      </c>
      <c r="N22">
        <f t="shared" si="2"/>
        <v>2</v>
      </c>
      <c r="O22">
        <f t="shared" si="3"/>
        <v>2</v>
      </c>
      <c r="P22">
        <f t="shared" si="4"/>
        <v>2</v>
      </c>
      <c r="Q22">
        <f t="shared" si="5"/>
        <v>0.5</v>
      </c>
      <c r="R22">
        <f t="shared" si="6"/>
        <v>0.5</v>
      </c>
      <c r="S22" t="s">
        <v>30</v>
      </c>
      <c r="T22">
        <f t="shared" si="7"/>
        <v>0</v>
      </c>
      <c r="U22">
        <v>0.61327914616400003</v>
      </c>
      <c r="V22">
        <f t="shared" si="8"/>
        <v>1</v>
      </c>
    </row>
    <row r="23" spans="1:22" x14ac:dyDescent="0.2">
      <c r="A23" t="s">
        <v>31</v>
      </c>
      <c r="B23">
        <v>7</v>
      </c>
      <c r="C23">
        <v>7</v>
      </c>
      <c r="D23">
        <v>4.04364039962E-2</v>
      </c>
      <c r="E23">
        <v>0.58070397826800002</v>
      </c>
      <c r="F23">
        <v>0.85714285714299998</v>
      </c>
      <c r="G23">
        <v>0.85714285714299998</v>
      </c>
      <c r="H23">
        <v>0</v>
      </c>
      <c r="I23">
        <v>1</v>
      </c>
      <c r="J23">
        <v>1</v>
      </c>
      <c r="K23">
        <v>0</v>
      </c>
      <c r="L23">
        <f t="shared" si="0"/>
        <v>6.0000000000010001</v>
      </c>
      <c r="M23">
        <f t="shared" si="1"/>
        <v>6.0000000000010001</v>
      </c>
      <c r="N23">
        <f t="shared" si="2"/>
        <v>4</v>
      </c>
      <c r="O23">
        <f t="shared" si="3"/>
        <v>2.0000000000010001</v>
      </c>
      <c r="P23">
        <f t="shared" si="4"/>
        <v>2.0000000000010001</v>
      </c>
      <c r="Q23">
        <f t="shared" si="5"/>
        <v>0.28571428571442858</v>
      </c>
      <c r="R23">
        <f t="shared" si="6"/>
        <v>0.28571428571442858</v>
      </c>
      <c r="S23" t="s">
        <v>31</v>
      </c>
      <c r="T23">
        <f t="shared" si="7"/>
        <v>0</v>
      </c>
      <c r="U23">
        <v>0.58070397826800002</v>
      </c>
      <c r="V23">
        <f t="shared" si="8"/>
        <v>1</v>
      </c>
    </row>
    <row r="24" spans="1:22" x14ac:dyDescent="0.2">
      <c r="A24" t="s">
        <v>32</v>
      </c>
      <c r="B24">
        <v>6</v>
      </c>
      <c r="C24">
        <v>6</v>
      </c>
      <c r="D24">
        <v>0.115802650018</v>
      </c>
      <c r="E24">
        <v>0.63846521430799996</v>
      </c>
      <c r="F24">
        <v>0.83333333333299997</v>
      </c>
      <c r="G24">
        <v>1</v>
      </c>
      <c r="H24">
        <v>0</v>
      </c>
      <c r="I24">
        <v>0</v>
      </c>
      <c r="J24">
        <v>0</v>
      </c>
      <c r="K24">
        <v>0</v>
      </c>
      <c r="L24">
        <f t="shared" si="0"/>
        <v>4.9999999999979998</v>
      </c>
      <c r="M24">
        <f t="shared" si="1"/>
        <v>6</v>
      </c>
      <c r="N24">
        <f t="shared" si="2"/>
        <v>4</v>
      </c>
      <c r="O24">
        <f t="shared" si="3"/>
        <v>0.99999999999799982</v>
      </c>
      <c r="P24">
        <f t="shared" si="4"/>
        <v>2</v>
      </c>
      <c r="Q24">
        <f t="shared" si="5"/>
        <v>0.16666666666633331</v>
      </c>
      <c r="R24">
        <f t="shared" si="6"/>
        <v>0.33333333333333331</v>
      </c>
      <c r="S24" t="s">
        <v>32</v>
      </c>
      <c r="T24">
        <f t="shared" si="7"/>
        <v>-0.166666666667</v>
      </c>
      <c r="U24">
        <v>0.63846521430799996</v>
      </c>
      <c r="V24">
        <f t="shared" si="8"/>
        <v>1</v>
      </c>
    </row>
    <row r="25" spans="1:22" x14ac:dyDescent="0.2">
      <c r="A25" t="s">
        <v>33</v>
      </c>
      <c r="B25">
        <v>5</v>
      </c>
      <c r="C25">
        <v>4</v>
      </c>
      <c r="D25">
        <v>0.12628257566199999</v>
      </c>
      <c r="E25">
        <v>0.42827953165499999</v>
      </c>
      <c r="F25">
        <v>0.2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1</v>
      </c>
      <c r="M25">
        <f t="shared" si="1"/>
        <v>0</v>
      </c>
      <c r="N25">
        <f t="shared" si="2"/>
        <v>2</v>
      </c>
      <c r="O25">
        <f t="shared" si="3"/>
        <v>-1</v>
      </c>
      <c r="P25">
        <f t="shared" si="4"/>
        <v>-2</v>
      </c>
      <c r="Q25">
        <f t="shared" si="5"/>
        <v>0.2</v>
      </c>
      <c r="R25">
        <f t="shared" si="6"/>
        <v>0.4</v>
      </c>
      <c r="S25" t="s">
        <v>33</v>
      </c>
      <c r="T25">
        <f t="shared" si="7"/>
        <v>-0.2</v>
      </c>
      <c r="U25">
        <v>0.42827953165499999</v>
      </c>
      <c r="V25">
        <f t="shared" si="8"/>
        <v>0</v>
      </c>
    </row>
    <row r="26" spans="1:22" x14ac:dyDescent="0.2">
      <c r="A26" t="s">
        <v>34</v>
      </c>
      <c r="B26">
        <v>1</v>
      </c>
      <c r="C26">
        <v>1</v>
      </c>
      <c r="D26">
        <v>7.1290609772299996E-3</v>
      </c>
      <c r="E26">
        <v>0.66529626989099999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f t="shared" si="0"/>
        <v>1</v>
      </c>
      <c r="M26">
        <f t="shared" si="1"/>
        <v>1</v>
      </c>
      <c r="N26">
        <f t="shared" si="2"/>
        <v>1</v>
      </c>
      <c r="O26">
        <f t="shared" si="3"/>
        <v>0</v>
      </c>
      <c r="P26">
        <f t="shared" si="4"/>
        <v>0</v>
      </c>
      <c r="Q26">
        <f t="shared" si="5"/>
        <v>0</v>
      </c>
      <c r="R26">
        <f t="shared" si="6"/>
        <v>0</v>
      </c>
      <c r="S26" t="s">
        <v>34</v>
      </c>
      <c r="T26">
        <f t="shared" si="7"/>
        <v>0</v>
      </c>
      <c r="U26">
        <v>0.66529626989099999</v>
      </c>
      <c r="V26">
        <f t="shared" si="8"/>
        <v>1</v>
      </c>
    </row>
    <row r="27" spans="1:22" x14ac:dyDescent="0.2">
      <c r="A27" t="s">
        <v>35</v>
      </c>
      <c r="B27">
        <v>1</v>
      </c>
      <c r="C27">
        <v>1</v>
      </c>
      <c r="D27">
        <v>2.74812067613E-2</v>
      </c>
      <c r="E27">
        <v>0.38285588384699998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0</v>
      </c>
      <c r="M27">
        <f t="shared" si="1"/>
        <v>0</v>
      </c>
      <c r="N27">
        <f t="shared" si="2"/>
        <v>0</v>
      </c>
      <c r="O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  <c r="S27" t="s">
        <v>35</v>
      </c>
      <c r="T27">
        <f t="shared" si="7"/>
        <v>0</v>
      </c>
      <c r="U27">
        <v>0.38285588384699998</v>
      </c>
      <c r="V27">
        <f t="shared" si="8"/>
        <v>0</v>
      </c>
    </row>
    <row r="28" spans="1:22" x14ac:dyDescent="0.2">
      <c r="A28" t="s">
        <v>36</v>
      </c>
      <c r="B28">
        <v>2</v>
      </c>
      <c r="C28">
        <v>2</v>
      </c>
      <c r="D28">
        <v>0.141797676255</v>
      </c>
      <c r="E28">
        <v>0.33780423310199997</v>
      </c>
      <c r="F28">
        <v>0</v>
      </c>
      <c r="G28">
        <v>0</v>
      </c>
      <c r="H28">
        <v>1</v>
      </c>
      <c r="I28">
        <v>0</v>
      </c>
      <c r="J28">
        <v>2</v>
      </c>
      <c r="K28">
        <v>2</v>
      </c>
      <c r="L28">
        <f t="shared" si="0"/>
        <v>0</v>
      </c>
      <c r="M28">
        <f t="shared" si="1"/>
        <v>0</v>
      </c>
      <c r="N28">
        <f t="shared" si="2"/>
        <v>1</v>
      </c>
      <c r="O28">
        <f t="shared" si="3"/>
        <v>-1</v>
      </c>
      <c r="P28">
        <f t="shared" si="4"/>
        <v>-1</v>
      </c>
      <c r="Q28">
        <f t="shared" si="5"/>
        <v>0.5</v>
      </c>
      <c r="R28">
        <f t="shared" si="6"/>
        <v>0.5</v>
      </c>
      <c r="S28" t="s">
        <v>36</v>
      </c>
      <c r="T28">
        <f t="shared" si="7"/>
        <v>0</v>
      </c>
      <c r="U28">
        <v>0.33780423310199997</v>
      </c>
      <c r="V28">
        <f t="shared" si="8"/>
        <v>0</v>
      </c>
    </row>
    <row r="29" spans="1:22" x14ac:dyDescent="0.2">
      <c r="A29" t="s">
        <v>37</v>
      </c>
      <c r="B29">
        <v>36</v>
      </c>
      <c r="C29">
        <v>30</v>
      </c>
      <c r="D29">
        <v>9.8290578163899994E-2</v>
      </c>
      <c r="E29">
        <v>0.60259467692599999</v>
      </c>
      <c r="F29">
        <v>0.694444444444</v>
      </c>
      <c r="G29">
        <v>0.944444444444</v>
      </c>
      <c r="H29">
        <v>1</v>
      </c>
      <c r="I29">
        <v>2</v>
      </c>
      <c r="J29">
        <v>14</v>
      </c>
      <c r="K29">
        <v>16</v>
      </c>
      <c r="L29">
        <f t="shared" si="0"/>
        <v>24.999999999983999</v>
      </c>
      <c r="M29">
        <f t="shared" si="1"/>
        <v>33.999999999983999</v>
      </c>
      <c r="N29">
        <f t="shared" si="2"/>
        <v>22</v>
      </c>
      <c r="O29">
        <f t="shared" si="3"/>
        <v>2.9999999999839986</v>
      </c>
      <c r="P29">
        <f t="shared" si="4"/>
        <v>11.999999999983999</v>
      </c>
      <c r="Q29">
        <f t="shared" si="5"/>
        <v>8.3333333332888851E-2</v>
      </c>
      <c r="R29">
        <f t="shared" si="6"/>
        <v>0.33333333333288884</v>
      </c>
      <c r="S29" t="s">
        <v>37</v>
      </c>
      <c r="T29">
        <f t="shared" si="7"/>
        <v>-0.25</v>
      </c>
      <c r="U29">
        <v>0.60259467692599999</v>
      </c>
      <c r="V29">
        <f t="shared" si="8"/>
        <v>1</v>
      </c>
    </row>
    <row r="30" spans="1:22" x14ac:dyDescent="0.2">
      <c r="A30" t="s">
        <v>38</v>
      </c>
      <c r="B30">
        <v>6</v>
      </c>
      <c r="C30">
        <v>4</v>
      </c>
      <c r="D30">
        <v>0.12684422636600001</v>
      </c>
      <c r="E30">
        <v>0.586839339761</v>
      </c>
      <c r="F30">
        <v>0.83333333333299997</v>
      </c>
      <c r="G30">
        <v>0.66666666666700003</v>
      </c>
      <c r="H30">
        <v>0</v>
      </c>
      <c r="I30">
        <v>2</v>
      </c>
      <c r="J30">
        <v>1</v>
      </c>
      <c r="K30">
        <v>1</v>
      </c>
      <c r="L30">
        <f t="shared" si="0"/>
        <v>4.9999999999979998</v>
      </c>
      <c r="M30">
        <f t="shared" si="1"/>
        <v>4.0000000000020002</v>
      </c>
      <c r="N30">
        <f t="shared" si="2"/>
        <v>4</v>
      </c>
      <c r="O30">
        <f t="shared" si="3"/>
        <v>0.99999999999799982</v>
      </c>
      <c r="P30">
        <f t="shared" si="4"/>
        <v>2.000177801164682E-12</v>
      </c>
      <c r="Q30">
        <f t="shared" si="5"/>
        <v>0.16666666666633331</v>
      </c>
      <c r="R30">
        <f t="shared" si="6"/>
        <v>3.3336296686078032E-13</v>
      </c>
      <c r="S30" t="s">
        <v>38</v>
      </c>
      <c r="T30">
        <f t="shared" si="7"/>
        <v>0.16666666666599994</v>
      </c>
      <c r="U30">
        <v>0.586839339761</v>
      </c>
      <c r="V30">
        <f t="shared" si="8"/>
        <v>1</v>
      </c>
    </row>
    <row r="31" spans="1:22" x14ac:dyDescent="0.2">
      <c r="A31" t="s">
        <v>39</v>
      </c>
      <c r="B31">
        <v>9</v>
      </c>
      <c r="C31">
        <v>8</v>
      </c>
      <c r="D31">
        <v>7.1933976605000005E-2</v>
      </c>
      <c r="E31">
        <v>0.64228150467900003</v>
      </c>
      <c r="F31">
        <v>0.77777777777799995</v>
      </c>
      <c r="G31">
        <v>0.88888888888899997</v>
      </c>
      <c r="H31">
        <v>0</v>
      </c>
      <c r="I31">
        <v>0</v>
      </c>
      <c r="J31">
        <v>1</v>
      </c>
      <c r="K31">
        <v>1</v>
      </c>
      <c r="L31">
        <f t="shared" si="0"/>
        <v>7.0000000000019993</v>
      </c>
      <c r="M31">
        <f t="shared" si="1"/>
        <v>8.0000000000010001</v>
      </c>
      <c r="N31">
        <f t="shared" si="2"/>
        <v>6</v>
      </c>
      <c r="O31">
        <f t="shared" si="3"/>
        <v>1.0000000000019993</v>
      </c>
      <c r="P31">
        <f t="shared" si="4"/>
        <v>2.0000000000010001</v>
      </c>
      <c r="Q31">
        <f t="shared" si="5"/>
        <v>0.11111111111133326</v>
      </c>
      <c r="R31">
        <f t="shared" si="6"/>
        <v>0.22222222222233334</v>
      </c>
      <c r="S31" t="s">
        <v>39</v>
      </c>
      <c r="T31">
        <f t="shared" si="7"/>
        <v>-0.11111111111100008</v>
      </c>
      <c r="U31">
        <v>0.64228150467900003</v>
      </c>
      <c r="V31">
        <f t="shared" si="8"/>
        <v>1</v>
      </c>
    </row>
    <row r="32" spans="1:22" x14ac:dyDescent="0.2">
      <c r="A32" t="s">
        <v>40</v>
      </c>
      <c r="B32">
        <v>18</v>
      </c>
      <c r="C32">
        <v>5</v>
      </c>
      <c r="D32">
        <v>0.13089529476799999</v>
      </c>
      <c r="E32">
        <v>0.52128443108</v>
      </c>
      <c r="F32">
        <v>0.72222222222200005</v>
      </c>
      <c r="G32">
        <v>0</v>
      </c>
      <c r="H32">
        <v>1</v>
      </c>
      <c r="I32">
        <v>7</v>
      </c>
      <c r="J32">
        <v>2</v>
      </c>
      <c r="K32">
        <v>2</v>
      </c>
      <c r="L32">
        <f t="shared" si="0"/>
        <v>12.999999999996001</v>
      </c>
      <c r="M32">
        <f t="shared" si="1"/>
        <v>0</v>
      </c>
      <c r="N32">
        <f t="shared" si="2"/>
        <v>9</v>
      </c>
      <c r="O32">
        <f t="shared" si="3"/>
        <v>3.9999999999960014</v>
      </c>
      <c r="P32">
        <f t="shared" si="4"/>
        <v>-9</v>
      </c>
      <c r="Q32">
        <f t="shared" si="5"/>
        <v>0.22222222222200008</v>
      </c>
      <c r="R32">
        <f t="shared" si="6"/>
        <v>0.5</v>
      </c>
      <c r="S32" t="s">
        <v>40</v>
      </c>
      <c r="T32">
        <f>Q32-R32</f>
        <v>-0.27777777777799995</v>
      </c>
      <c r="U32">
        <v>0.52128443108</v>
      </c>
      <c r="V32">
        <f t="shared" si="8"/>
        <v>1</v>
      </c>
    </row>
    <row r="33" spans="1:22" x14ac:dyDescent="0.2">
      <c r="A33" t="s">
        <v>41</v>
      </c>
      <c r="B33">
        <v>11</v>
      </c>
      <c r="C33">
        <v>7</v>
      </c>
      <c r="D33">
        <v>0.101367599164</v>
      </c>
      <c r="E33">
        <v>0.527663768197</v>
      </c>
      <c r="F33">
        <v>0.72727272727299996</v>
      </c>
      <c r="G33">
        <v>0.45454545454500001</v>
      </c>
      <c r="H33">
        <v>0</v>
      </c>
      <c r="I33">
        <v>3</v>
      </c>
      <c r="J33">
        <v>1</v>
      </c>
      <c r="K33">
        <v>0</v>
      </c>
      <c r="L33">
        <f t="shared" si="0"/>
        <v>8.0000000000030003</v>
      </c>
      <c r="M33">
        <f t="shared" si="1"/>
        <v>4.9999999999950004</v>
      </c>
      <c r="N33">
        <f t="shared" si="2"/>
        <v>6</v>
      </c>
      <c r="O33">
        <f t="shared" si="3"/>
        <v>2.0000000000030003</v>
      </c>
      <c r="P33">
        <f t="shared" si="4"/>
        <v>-1.0000000000049996</v>
      </c>
      <c r="Q33">
        <f t="shared" si="5"/>
        <v>0.18181818181845458</v>
      </c>
      <c r="R33">
        <f t="shared" si="6"/>
        <v>9.0909090909545409E-2</v>
      </c>
      <c r="S33" t="s">
        <v>41</v>
      </c>
      <c r="T33">
        <f t="shared" si="7"/>
        <v>9.0909090908909168E-2</v>
      </c>
      <c r="U33">
        <v>0.527663768197</v>
      </c>
      <c r="V33">
        <f t="shared" si="8"/>
        <v>1</v>
      </c>
    </row>
    <row r="34" spans="1:22" x14ac:dyDescent="0.2">
      <c r="A34" t="s">
        <v>42</v>
      </c>
      <c r="B34">
        <v>1</v>
      </c>
      <c r="C34">
        <v>0</v>
      </c>
      <c r="D34">
        <v>5.8651910889700003E-2</v>
      </c>
      <c r="E34">
        <v>0.55437952514599997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f t="shared" si="0"/>
        <v>1</v>
      </c>
      <c r="M34">
        <f t="shared" si="1"/>
        <v>0</v>
      </c>
      <c r="N34">
        <f t="shared" si="2"/>
        <v>1</v>
      </c>
      <c r="O34">
        <f t="shared" si="3"/>
        <v>0</v>
      </c>
      <c r="P34">
        <f t="shared" si="4"/>
        <v>-1</v>
      </c>
      <c r="Q34">
        <f t="shared" si="5"/>
        <v>0</v>
      </c>
      <c r="R34">
        <f t="shared" si="6"/>
        <v>1</v>
      </c>
      <c r="S34" t="s">
        <v>42</v>
      </c>
      <c r="T34">
        <f t="shared" si="7"/>
        <v>-1</v>
      </c>
      <c r="U34">
        <v>0.55437952514599997</v>
      </c>
      <c r="V34">
        <f t="shared" si="8"/>
        <v>1</v>
      </c>
    </row>
    <row r="35" spans="1:22" x14ac:dyDescent="0.2">
      <c r="A35" t="s">
        <v>43</v>
      </c>
      <c r="B35">
        <v>7</v>
      </c>
      <c r="C35">
        <v>7</v>
      </c>
      <c r="D35">
        <v>5.7123330615699998E-2</v>
      </c>
      <c r="E35">
        <v>0.59819661781099998</v>
      </c>
      <c r="F35">
        <v>0.85714285714299998</v>
      </c>
      <c r="G35">
        <v>0.85714285714299998</v>
      </c>
      <c r="H35">
        <v>0</v>
      </c>
      <c r="I35">
        <v>1</v>
      </c>
      <c r="J35">
        <v>1</v>
      </c>
      <c r="K35">
        <v>1</v>
      </c>
      <c r="L35">
        <f t="shared" si="0"/>
        <v>6.0000000000010001</v>
      </c>
      <c r="M35">
        <f t="shared" si="1"/>
        <v>6.0000000000010001</v>
      </c>
      <c r="N35">
        <f t="shared" si="2"/>
        <v>4</v>
      </c>
      <c r="O35">
        <f t="shared" si="3"/>
        <v>2.0000000000010001</v>
      </c>
      <c r="P35">
        <f t="shared" si="4"/>
        <v>2.0000000000010001</v>
      </c>
      <c r="Q35">
        <f t="shared" si="5"/>
        <v>0.28571428571442858</v>
      </c>
      <c r="R35">
        <f t="shared" si="6"/>
        <v>0.28571428571442858</v>
      </c>
      <c r="S35" t="s">
        <v>43</v>
      </c>
      <c r="T35">
        <f t="shared" si="7"/>
        <v>0</v>
      </c>
      <c r="U35">
        <v>0.59819661781099998</v>
      </c>
      <c r="V35">
        <f t="shared" si="8"/>
        <v>1</v>
      </c>
    </row>
    <row r="36" spans="1:22" x14ac:dyDescent="0.2">
      <c r="A36" t="s">
        <v>44</v>
      </c>
      <c r="B36">
        <v>4</v>
      </c>
      <c r="C36">
        <v>4</v>
      </c>
      <c r="D36">
        <v>3.5953373817999998E-2</v>
      </c>
      <c r="E36">
        <v>0.61039459213299996</v>
      </c>
      <c r="F36">
        <v>1</v>
      </c>
      <c r="G36">
        <v>0.75</v>
      </c>
      <c r="H36">
        <v>0</v>
      </c>
      <c r="I36">
        <v>1</v>
      </c>
      <c r="J36">
        <v>0</v>
      </c>
      <c r="K36">
        <v>0</v>
      </c>
      <c r="L36">
        <f t="shared" si="0"/>
        <v>4</v>
      </c>
      <c r="M36">
        <f t="shared" si="1"/>
        <v>3</v>
      </c>
      <c r="N36">
        <f t="shared" si="2"/>
        <v>2</v>
      </c>
      <c r="O36">
        <f t="shared" si="3"/>
        <v>2</v>
      </c>
      <c r="P36">
        <f t="shared" si="4"/>
        <v>1</v>
      </c>
      <c r="Q36">
        <f t="shared" si="5"/>
        <v>0.5</v>
      </c>
      <c r="R36">
        <f t="shared" si="6"/>
        <v>0.25</v>
      </c>
      <c r="S36" t="s">
        <v>44</v>
      </c>
      <c r="T36">
        <f t="shared" si="7"/>
        <v>0.25</v>
      </c>
      <c r="U36">
        <v>0.61039459213299996</v>
      </c>
      <c r="V36">
        <f t="shared" si="8"/>
        <v>1</v>
      </c>
    </row>
    <row r="37" spans="1:22" x14ac:dyDescent="0.2">
      <c r="A37" t="s">
        <v>45</v>
      </c>
      <c r="B37">
        <v>1</v>
      </c>
      <c r="C37">
        <v>0</v>
      </c>
      <c r="D37">
        <v>0.18155592182800001</v>
      </c>
      <c r="E37">
        <v>0.32515414621900002</v>
      </c>
      <c r="F37">
        <v>0</v>
      </c>
      <c r="G37">
        <v>1</v>
      </c>
      <c r="H37">
        <v>0</v>
      </c>
      <c r="I37">
        <v>1</v>
      </c>
      <c r="J37">
        <v>0</v>
      </c>
      <c r="K37">
        <v>0</v>
      </c>
      <c r="L37">
        <f t="shared" si="0"/>
        <v>0</v>
      </c>
      <c r="M37">
        <f t="shared" si="1"/>
        <v>1</v>
      </c>
      <c r="N37">
        <f t="shared" si="2"/>
        <v>0</v>
      </c>
      <c r="O37">
        <f t="shared" si="3"/>
        <v>0</v>
      </c>
      <c r="P37">
        <f t="shared" si="4"/>
        <v>1</v>
      </c>
      <c r="Q37">
        <f t="shared" si="5"/>
        <v>0</v>
      </c>
      <c r="R37">
        <f t="shared" si="6"/>
        <v>1</v>
      </c>
      <c r="S37" t="s">
        <v>45</v>
      </c>
      <c r="T37">
        <f t="shared" si="7"/>
        <v>-1</v>
      </c>
      <c r="U37">
        <v>0.32515414621900002</v>
      </c>
      <c r="V37">
        <f t="shared" si="8"/>
        <v>0</v>
      </c>
    </row>
    <row r="38" spans="1:22" x14ac:dyDescent="0.2">
      <c r="A38" t="s">
        <v>46</v>
      </c>
      <c r="B38">
        <v>18</v>
      </c>
      <c r="C38">
        <v>12</v>
      </c>
      <c r="D38">
        <v>0.114593745868</v>
      </c>
      <c r="E38">
        <v>0.48576528418699999</v>
      </c>
      <c r="F38">
        <v>0.444444444444</v>
      </c>
      <c r="G38">
        <v>0.444444444444</v>
      </c>
      <c r="H38">
        <v>1</v>
      </c>
      <c r="I38">
        <v>12</v>
      </c>
      <c r="J38">
        <v>4</v>
      </c>
      <c r="K38">
        <v>2</v>
      </c>
      <c r="L38">
        <f t="shared" si="0"/>
        <v>7.9999999999920002</v>
      </c>
      <c r="M38">
        <f t="shared" si="1"/>
        <v>7.9999999999920002</v>
      </c>
      <c r="N38">
        <f t="shared" si="2"/>
        <v>9</v>
      </c>
      <c r="O38">
        <f t="shared" si="3"/>
        <v>-1.0000000000079998</v>
      </c>
      <c r="P38">
        <f t="shared" si="4"/>
        <v>-1.0000000000079998</v>
      </c>
      <c r="Q38">
        <f t="shared" si="5"/>
        <v>5.5555555555999989E-2</v>
      </c>
      <c r="R38">
        <f t="shared" si="6"/>
        <v>5.5555555555999989E-2</v>
      </c>
      <c r="S38" t="s">
        <v>46</v>
      </c>
      <c r="T38">
        <f t="shared" si="7"/>
        <v>0</v>
      </c>
      <c r="U38">
        <v>0.48576528418699999</v>
      </c>
      <c r="V38">
        <f t="shared" si="8"/>
        <v>0</v>
      </c>
    </row>
    <row r="39" spans="1:22" x14ac:dyDescent="0.2">
      <c r="A39" t="s">
        <v>47</v>
      </c>
      <c r="B39">
        <v>9</v>
      </c>
      <c r="C39">
        <v>9</v>
      </c>
      <c r="D39">
        <v>7.4571047342500002E-2</v>
      </c>
      <c r="E39">
        <v>0.61103321336200001</v>
      </c>
      <c r="F39">
        <v>0.77777777777799995</v>
      </c>
      <c r="G39">
        <v>0.77777777777799995</v>
      </c>
      <c r="H39">
        <v>0</v>
      </c>
      <c r="I39">
        <v>2</v>
      </c>
      <c r="J39">
        <v>0</v>
      </c>
      <c r="K39">
        <v>0</v>
      </c>
      <c r="L39">
        <f t="shared" si="0"/>
        <v>7.0000000000019993</v>
      </c>
      <c r="M39">
        <f t="shared" si="1"/>
        <v>7.0000000000019993</v>
      </c>
      <c r="N39">
        <f t="shared" si="2"/>
        <v>5</v>
      </c>
      <c r="O39">
        <f t="shared" si="3"/>
        <v>2.0000000000019993</v>
      </c>
      <c r="P39">
        <f t="shared" si="4"/>
        <v>2.0000000000019993</v>
      </c>
      <c r="Q39">
        <f t="shared" si="5"/>
        <v>0.22222222222244437</v>
      </c>
      <c r="R39">
        <f t="shared" si="6"/>
        <v>0.22222222222244437</v>
      </c>
      <c r="S39" t="s">
        <v>47</v>
      </c>
      <c r="T39">
        <f t="shared" si="7"/>
        <v>0</v>
      </c>
      <c r="U39">
        <v>0.61103321336200001</v>
      </c>
      <c r="V39">
        <f t="shared" si="8"/>
        <v>1</v>
      </c>
    </row>
    <row r="40" spans="1:22" x14ac:dyDescent="0.2">
      <c r="A40" t="s">
        <v>48</v>
      </c>
      <c r="B40">
        <v>4</v>
      </c>
      <c r="C40">
        <v>3</v>
      </c>
      <c r="D40">
        <v>5.3225933292699999E-2</v>
      </c>
      <c r="E40">
        <v>0.53921799296700001</v>
      </c>
      <c r="F40">
        <v>0.75</v>
      </c>
      <c r="G40">
        <v>1</v>
      </c>
      <c r="H40">
        <v>1</v>
      </c>
      <c r="I40">
        <v>0</v>
      </c>
      <c r="J40">
        <v>0</v>
      </c>
      <c r="K40">
        <v>0</v>
      </c>
      <c r="L40">
        <f t="shared" si="0"/>
        <v>3</v>
      </c>
      <c r="M40">
        <f t="shared" si="1"/>
        <v>4</v>
      </c>
      <c r="N40">
        <f t="shared" si="2"/>
        <v>2</v>
      </c>
      <c r="O40">
        <f t="shared" si="3"/>
        <v>1</v>
      </c>
      <c r="P40">
        <f t="shared" si="4"/>
        <v>2</v>
      </c>
      <c r="Q40">
        <f t="shared" si="5"/>
        <v>0.25</v>
      </c>
      <c r="R40">
        <f t="shared" si="6"/>
        <v>0.5</v>
      </c>
      <c r="S40" t="s">
        <v>48</v>
      </c>
      <c r="T40">
        <f t="shared" si="7"/>
        <v>-0.25</v>
      </c>
      <c r="U40">
        <v>0.53921799296700001</v>
      </c>
      <c r="V40">
        <f t="shared" si="8"/>
        <v>1</v>
      </c>
    </row>
    <row r="41" spans="1:22" x14ac:dyDescent="0.2">
      <c r="A41" t="s">
        <v>49</v>
      </c>
      <c r="B41">
        <v>9</v>
      </c>
      <c r="C41">
        <v>5</v>
      </c>
      <c r="D41">
        <v>0.13191263001799999</v>
      </c>
      <c r="E41">
        <v>0.55291653968999999</v>
      </c>
      <c r="F41">
        <v>0.555555555556</v>
      </c>
      <c r="G41">
        <v>1</v>
      </c>
      <c r="H41">
        <v>1</v>
      </c>
      <c r="I41">
        <v>0</v>
      </c>
      <c r="J41">
        <v>2</v>
      </c>
      <c r="K41">
        <v>1</v>
      </c>
      <c r="L41">
        <f t="shared" si="0"/>
        <v>5.0000000000040004</v>
      </c>
      <c r="M41">
        <f t="shared" si="1"/>
        <v>9</v>
      </c>
      <c r="N41">
        <f t="shared" si="2"/>
        <v>5</v>
      </c>
      <c r="O41">
        <f t="shared" si="3"/>
        <v>4.000355602329364E-12</v>
      </c>
      <c r="P41">
        <f t="shared" si="4"/>
        <v>4</v>
      </c>
      <c r="Q41">
        <f t="shared" si="5"/>
        <v>4.4448395581437379E-13</v>
      </c>
      <c r="R41">
        <f t="shared" si="6"/>
        <v>0.44444444444444442</v>
      </c>
      <c r="S41" t="s">
        <v>49</v>
      </c>
      <c r="T41">
        <f t="shared" si="7"/>
        <v>-0.44444444444399994</v>
      </c>
      <c r="U41">
        <v>0.55291653968999999</v>
      </c>
      <c r="V41">
        <f t="shared" si="8"/>
        <v>1</v>
      </c>
    </row>
    <row r="42" spans="1:22" x14ac:dyDescent="0.2">
      <c r="A42" t="s">
        <v>50</v>
      </c>
      <c r="B42">
        <v>2</v>
      </c>
      <c r="C42">
        <v>2</v>
      </c>
      <c r="D42">
        <v>2.60477348585E-2</v>
      </c>
      <c r="E42">
        <v>0.63213144892600004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f t="shared" si="0"/>
        <v>2</v>
      </c>
      <c r="M42">
        <f t="shared" si="1"/>
        <v>2</v>
      </c>
      <c r="N42">
        <f t="shared" si="2"/>
        <v>1</v>
      </c>
      <c r="O42">
        <f t="shared" si="3"/>
        <v>1</v>
      </c>
      <c r="P42">
        <f t="shared" si="4"/>
        <v>1</v>
      </c>
      <c r="Q42">
        <f t="shared" si="5"/>
        <v>0.5</v>
      </c>
      <c r="R42">
        <f t="shared" si="6"/>
        <v>0.5</v>
      </c>
      <c r="S42" t="s">
        <v>50</v>
      </c>
      <c r="T42">
        <f t="shared" si="7"/>
        <v>0</v>
      </c>
      <c r="U42">
        <v>0.63213144892600004</v>
      </c>
      <c r="V42">
        <f t="shared" si="8"/>
        <v>1</v>
      </c>
    </row>
    <row r="43" spans="1:22" x14ac:dyDescent="0.2">
      <c r="A43" t="s">
        <v>51</v>
      </c>
      <c r="B43">
        <v>2</v>
      </c>
      <c r="C43">
        <v>1</v>
      </c>
      <c r="D43">
        <v>0.17091311044800001</v>
      </c>
      <c r="E43">
        <v>0.42764617308800001</v>
      </c>
      <c r="F43">
        <v>0.5</v>
      </c>
      <c r="G43">
        <v>1</v>
      </c>
      <c r="H43">
        <v>0</v>
      </c>
      <c r="I43">
        <v>0</v>
      </c>
      <c r="J43">
        <v>0</v>
      </c>
      <c r="K43">
        <v>0</v>
      </c>
      <c r="L43">
        <f t="shared" si="0"/>
        <v>1</v>
      </c>
      <c r="M43">
        <f t="shared" si="1"/>
        <v>2</v>
      </c>
      <c r="N43">
        <f t="shared" si="2"/>
        <v>1</v>
      </c>
      <c r="O43">
        <f t="shared" si="3"/>
        <v>0</v>
      </c>
      <c r="P43">
        <f t="shared" si="4"/>
        <v>1</v>
      </c>
      <c r="Q43">
        <f t="shared" si="5"/>
        <v>0</v>
      </c>
      <c r="R43">
        <f t="shared" si="6"/>
        <v>0.5</v>
      </c>
      <c r="S43" t="s">
        <v>51</v>
      </c>
      <c r="T43">
        <f t="shared" si="7"/>
        <v>-0.5</v>
      </c>
      <c r="U43">
        <v>0.42764617308800001</v>
      </c>
      <c r="V43">
        <f t="shared" si="8"/>
        <v>0</v>
      </c>
    </row>
    <row r="44" spans="1:22" x14ac:dyDescent="0.2">
      <c r="A44" t="s">
        <v>52</v>
      </c>
      <c r="B44">
        <v>8</v>
      </c>
      <c r="C44">
        <v>7</v>
      </c>
      <c r="D44">
        <v>5.4228874556700002E-2</v>
      </c>
      <c r="E44">
        <v>0.41862115320499999</v>
      </c>
      <c r="F44">
        <v>0.125</v>
      </c>
      <c r="G44">
        <v>0</v>
      </c>
      <c r="H44">
        <v>1</v>
      </c>
      <c r="I44">
        <v>0</v>
      </c>
      <c r="J44">
        <v>2</v>
      </c>
      <c r="K44">
        <v>3</v>
      </c>
      <c r="L44">
        <f t="shared" si="0"/>
        <v>1</v>
      </c>
      <c r="M44">
        <f t="shared" si="1"/>
        <v>0</v>
      </c>
      <c r="N44">
        <f t="shared" si="2"/>
        <v>3</v>
      </c>
      <c r="O44">
        <f t="shared" si="3"/>
        <v>-2</v>
      </c>
      <c r="P44">
        <f t="shared" si="4"/>
        <v>-3</v>
      </c>
      <c r="Q44">
        <f t="shared" si="5"/>
        <v>0.25</v>
      </c>
      <c r="R44">
        <f t="shared" si="6"/>
        <v>0.375</v>
      </c>
      <c r="S44" t="s">
        <v>52</v>
      </c>
      <c r="T44">
        <f t="shared" si="7"/>
        <v>-0.125</v>
      </c>
      <c r="U44">
        <v>0.41862115320499999</v>
      </c>
      <c r="V44">
        <f t="shared" si="8"/>
        <v>0</v>
      </c>
    </row>
    <row r="45" spans="1:22" x14ac:dyDescent="0.2">
      <c r="A45" t="s">
        <v>53</v>
      </c>
      <c r="B45">
        <v>9</v>
      </c>
      <c r="C45">
        <v>7</v>
      </c>
      <c r="D45">
        <v>0.112164798191</v>
      </c>
      <c r="E45">
        <v>0.370915938818</v>
      </c>
      <c r="F45">
        <v>0</v>
      </c>
      <c r="G45">
        <v>0.111111111111</v>
      </c>
      <c r="H45">
        <v>0</v>
      </c>
      <c r="I45">
        <v>7</v>
      </c>
      <c r="J45">
        <v>1</v>
      </c>
      <c r="K45">
        <v>0</v>
      </c>
      <c r="L45">
        <f t="shared" si="0"/>
        <v>0</v>
      </c>
      <c r="M45">
        <f t="shared" si="1"/>
        <v>0.99999999999900002</v>
      </c>
      <c r="N45">
        <f t="shared" si="2"/>
        <v>3</v>
      </c>
      <c r="O45">
        <f t="shared" si="3"/>
        <v>-3</v>
      </c>
      <c r="P45">
        <f t="shared" si="4"/>
        <v>-2.0000000000010001</v>
      </c>
      <c r="Q45">
        <f t="shared" si="5"/>
        <v>0.33333333333333331</v>
      </c>
      <c r="R45">
        <f t="shared" si="6"/>
        <v>0.22222222222233334</v>
      </c>
      <c r="S45" t="s">
        <v>53</v>
      </c>
      <c r="T45">
        <f t="shared" si="7"/>
        <v>0.11111111111099997</v>
      </c>
      <c r="U45">
        <v>0.370915938818</v>
      </c>
      <c r="V45">
        <f t="shared" si="8"/>
        <v>0</v>
      </c>
    </row>
    <row r="46" spans="1:22" x14ac:dyDescent="0.2">
      <c r="A46" t="s">
        <v>54</v>
      </c>
      <c r="B46">
        <v>4</v>
      </c>
      <c r="C46">
        <v>4</v>
      </c>
      <c r="D46">
        <v>0.13026800328300001</v>
      </c>
      <c r="E46">
        <v>0.65672138814799996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f t="shared" si="0"/>
        <v>4</v>
      </c>
      <c r="M46">
        <f t="shared" si="1"/>
        <v>4</v>
      </c>
      <c r="N46">
        <f t="shared" si="2"/>
        <v>3</v>
      </c>
      <c r="O46">
        <f t="shared" si="3"/>
        <v>1</v>
      </c>
      <c r="P46">
        <f t="shared" si="4"/>
        <v>1</v>
      </c>
      <c r="Q46">
        <f t="shared" si="5"/>
        <v>0.25</v>
      </c>
      <c r="R46">
        <f t="shared" si="6"/>
        <v>0.25</v>
      </c>
      <c r="S46" t="s">
        <v>54</v>
      </c>
      <c r="T46">
        <f t="shared" si="7"/>
        <v>0</v>
      </c>
      <c r="U46">
        <v>0.65672138814799996</v>
      </c>
      <c r="V46">
        <f t="shared" si="8"/>
        <v>1</v>
      </c>
    </row>
    <row r="47" spans="1:22" x14ac:dyDescent="0.2">
      <c r="A47" t="s">
        <v>55</v>
      </c>
      <c r="B47">
        <v>8</v>
      </c>
      <c r="C47">
        <v>8</v>
      </c>
      <c r="D47">
        <v>0.14366934736</v>
      </c>
      <c r="E47">
        <v>0.62008546597600001</v>
      </c>
      <c r="F47">
        <v>0.75</v>
      </c>
      <c r="G47">
        <v>0.75</v>
      </c>
      <c r="H47">
        <v>0</v>
      </c>
      <c r="I47">
        <v>3</v>
      </c>
      <c r="J47">
        <v>1</v>
      </c>
      <c r="K47">
        <v>1</v>
      </c>
      <c r="L47">
        <f t="shared" si="0"/>
        <v>6</v>
      </c>
      <c r="M47">
        <f t="shared" si="1"/>
        <v>6</v>
      </c>
      <c r="N47">
        <f t="shared" si="2"/>
        <v>5</v>
      </c>
      <c r="O47">
        <f t="shared" si="3"/>
        <v>1</v>
      </c>
      <c r="P47">
        <f t="shared" si="4"/>
        <v>1</v>
      </c>
      <c r="Q47">
        <f t="shared" si="5"/>
        <v>0.125</v>
      </c>
      <c r="R47">
        <f t="shared" si="6"/>
        <v>0.125</v>
      </c>
      <c r="S47" t="s">
        <v>55</v>
      </c>
      <c r="T47">
        <f t="shared" si="7"/>
        <v>0</v>
      </c>
      <c r="U47">
        <v>0.62008546597600001</v>
      </c>
      <c r="V47">
        <f t="shared" si="8"/>
        <v>1</v>
      </c>
    </row>
    <row r="48" spans="1:22" x14ac:dyDescent="0.2">
      <c r="A48" t="s">
        <v>56</v>
      </c>
      <c r="B48">
        <v>8</v>
      </c>
      <c r="C48">
        <v>5</v>
      </c>
      <c r="D48">
        <v>9.2435837243800001E-2</v>
      </c>
      <c r="E48">
        <v>0.48098745905700002</v>
      </c>
      <c r="F48">
        <v>0.375</v>
      </c>
      <c r="G48">
        <v>0</v>
      </c>
      <c r="H48">
        <v>1</v>
      </c>
      <c r="I48">
        <v>2</v>
      </c>
      <c r="J48">
        <v>0</v>
      </c>
      <c r="K48">
        <v>0</v>
      </c>
      <c r="L48">
        <f t="shared" si="0"/>
        <v>3</v>
      </c>
      <c r="M48">
        <f t="shared" si="1"/>
        <v>0</v>
      </c>
      <c r="N48">
        <f t="shared" si="2"/>
        <v>4</v>
      </c>
      <c r="O48">
        <f t="shared" si="3"/>
        <v>-1</v>
      </c>
      <c r="P48">
        <f t="shared" si="4"/>
        <v>-4</v>
      </c>
      <c r="Q48">
        <f t="shared" si="5"/>
        <v>0.125</v>
      </c>
      <c r="R48">
        <f t="shared" si="6"/>
        <v>0.5</v>
      </c>
      <c r="S48" t="s">
        <v>56</v>
      </c>
      <c r="T48">
        <f t="shared" si="7"/>
        <v>-0.375</v>
      </c>
      <c r="U48">
        <v>0.48098745905700002</v>
      </c>
      <c r="V48">
        <f t="shared" si="8"/>
        <v>0</v>
      </c>
    </row>
    <row r="49" spans="1:22" x14ac:dyDescent="0.2">
      <c r="A49" t="s">
        <v>57</v>
      </c>
      <c r="B49">
        <v>14</v>
      </c>
      <c r="C49">
        <v>13</v>
      </c>
      <c r="D49">
        <v>9.1981912002499999E-2</v>
      </c>
      <c r="E49">
        <v>0.492399402574</v>
      </c>
      <c r="F49">
        <v>0.64285714285700002</v>
      </c>
      <c r="G49">
        <v>0.57142857142900005</v>
      </c>
      <c r="H49">
        <v>0</v>
      </c>
      <c r="I49">
        <v>9</v>
      </c>
      <c r="J49">
        <v>2</v>
      </c>
      <c r="K49">
        <v>1</v>
      </c>
      <c r="L49">
        <f t="shared" si="0"/>
        <v>8.9999999999979998</v>
      </c>
      <c r="M49">
        <f t="shared" si="1"/>
        <v>8.0000000000060005</v>
      </c>
      <c r="N49">
        <f t="shared" si="2"/>
        <v>7</v>
      </c>
      <c r="O49">
        <f t="shared" si="3"/>
        <v>1.9999999999979998</v>
      </c>
      <c r="P49">
        <f t="shared" si="4"/>
        <v>1.0000000000060005</v>
      </c>
      <c r="Q49">
        <f t="shared" si="5"/>
        <v>0.14285714285699999</v>
      </c>
      <c r="R49">
        <f t="shared" si="6"/>
        <v>7.142857142900004E-2</v>
      </c>
      <c r="S49" t="s">
        <v>57</v>
      </c>
      <c r="T49">
        <f t="shared" si="7"/>
        <v>7.1428571427999951E-2</v>
      </c>
      <c r="U49">
        <v>0.492399402574</v>
      </c>
      <c r="V49">
        <f t="shared" si="8"/>
        <v>0</v>
      </c>
    </row>
    <row r="50" spans="1:22" x14ac:dyDescent="0.2">
      <c r="A50" t="s">
        <v>58</v>
      </c>
      <c r="B50">
        <v>1</v>
      </c>
      <c r="C50">
        <v>1</v>
      </c>
      <c r="D50">
        <v>0.1001866542</v>
      </c>
      <c r="E50">
        <v>0.57825737957400003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f t="shared" si="0"/>
        <v>1</v>
      </c>
      <c r="M50">
        <f t="shared" si="1"/>
        <v>1</v>
      </c>
      <c r="N50">
        <f t="shared" si="2"/>
        <v>1</v>
      </c>
      <c r="O50">
        <f t="shared" si="3"/>
        <v>0</v>
      </c>
      <c r="P50">
        <f t="shared" si="4"/>
        <v>0</v>
      </c>
      <c r="Q50">
        <f t="shared" si="5"/>
        <v>0</v>
      </c>
      <c r="R50">
        <f t="shared" si="6"/>
        <v>0</v>
      </c>
      <c r="S50" t="s">
        <v>58</v>
      </c>
      <c r="T50">
        <f t="shared" si="7"/>
        <v>0</v>
      </c>
      <c r="U50">
        <v>0.57825737957400003</v>
      </c>
      <c r="V50">
        <f t="shared" si="8"/>
        <v>1</v>
      </c>
    </row>
    <row r="51" spans="1:22" x14ac:dyDescent="0.2">
      <c r="A51" t="s">
        <v>59</v>
      </c>
      <c r="B51">
        <v>4</v>
      </c>
      <c r="C51">
        <v>4</v>
      </c>
      <c r="D51">
        <v>4.1652441850199999E-2</v>
      </c>
      <c r="E51">
        <v>0.54737309808800005</v>
      </c>
      <c r="F51">
        <v>0.75</v>
      </c>
      <c r="G51">
        <v>1</v>
      </c>
      <c r="H51">
        <v>0</v>
      </c>
      <c r="I51">
        <v>1</v>
      </c>
      <c r="J51">
        <v>1</v>
      </c>
      <c r="K51">
        <v>1</v>
      </c>
      <c r="L51">
        <f t="shared" si="0"/>
        <v>3</v>
      </c>
      <c r="M51">
        <f t="shared" si="1"/>
        <v>4</v>
      </c>
      <c r="N51">
        <f t="shared" si="2"/>
        <v>2</v>
      </c>
      <c r="O51">
        <f t="shared" si="3"/>
        <v>1</v>
      </c>
      <c r="P51">
        <f t="shared" si="4"/>
        <v>2</v>
      </c>
      <c r="Q51">
        <f t="shared" si="5"/>
        <v>0.25</v>
      </c>
      <c r="R51">
        <f t="shared" si="6"/>
        <v>0.5</v>
      </c>
      <c r="S51" t="s">
        <v>59</v>
      </c>
      <c r="T51">
        <f t="shared" si="7"/>
        <v>-0.25</v>
      </c>
      <c r="U51">
        <v>0.54737309808800005</v>
      </c>
      <c r="V51">
        <f t="shared" si="8"/>
        <v>1</v>
      </c>
    </row>
    <row r="52" spans="1:22" x14ac:dyDescent="0.2">
      <c r="J52">
        <f>SUM(J2:J51)</f>
        <v>97</v>
      </c>
      <c r="K52">
        <f>SUM(K2:K51)</f>
        <v>88</v>
      </c>
      <c r="L52">
        <f t="shared" si="0"/>
        <v>0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  <c r="Q52" t="e">
        <f t="shared" si="5"/>
        <v>#DIV/0!</v>
      </c>
      <c r="R52" t="e">
        <f t="shared" si="6"/>
        <v>#DIV/0!</v>
      </c>
    </row>
    <row r="53" spans="1:22" x14ac:dyDescent="0.2">
      <c r="L53">
        <f>SUM(L2:L52)</f>
        <v>245.99999999997902</v>
      </c>
      <c r="M53">
        <f>SUM(M2:M52)</f>
        <v>199.99999999999201</v>
      </c>
    </row>
    <row r="54" spans="1:22" x14ac:dyDescent="0.2">
      <c r="K54" s="1">
        <v>0.5144091232374054</v>
      </c>
      <c r="L54" s="1">
        <f>L53/435</f>
        <v>0.56551724137926218</v>
      </c>
      <c r="M54" s="1">
        <f>M53/435</f>
        <v>0.45977011494251036</v>
      </c>
    </row>
    <row r="55" spans="1:22" x14ac:dyDescent="0.2">
      <c r="A55" t="s">
        <v>58</v>
      </c>
      <c r="B55" t="s">
        <v>45</v>
      </c>
      <c r="C55" t="s">
        <v>42</v>
      </c>
      <c r="D55" t="s">
        <v>35</v>
      </c>
      <c r="E55" t="s">
        <v>34</v>
      </c>
      <c r="F55" t="s">
        <v>19</v>
      </c>
      <c r="G55" t="s">
        <v>14</v>
      </c>
      <c r="K55" s="1"/>
      <c r="L55" s="1">
        <f>L54-K54</f>
        <v>5.1108118141856784E-2</v>
      </c>
      <c r="M55" s="1">
        <f>M54-K54</f>
        <v>-5.4639008294895042E-2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workbookViewId="0">
      <selection activeCell="A7" sqref="A7:XFD7"/>
    </sheetView>
  </sheetViews>
  <sheetFormatPr baseColWidth="10" defaultRowHeight="16" x14ac:dyDescent="0.2"/>
  <sheetData>
    <row r="1" spans="1:22" x14ac:dyDescent="0.2">
      <c r="A1" t="s">
        <v>60</v>
      </c>
      <c r="B1" t="s">
        <v>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74</v>
      </c>
      <c r="O1" t="s">
        <v>72</v>
      </c>
      <c r="P1" t="s">
        <v>73</v>
      </c>
      <c r="Q1" t="s">
        <v>75</v>
      </c>
      <c r="R1" t="s">
        <v>76</v>
      </c>
      <c r="S1" t="s">
        <v>60</v>
      </c>
      <c r="T1" t="s">
        <v>77</v>
      </c>
      <c r="U1" t="s">
        <v>63</v>
      </c>
      <c r="V1" t="s">
        <v>78</v>
      </c>
    </row>
    <row r="2" spans="1:22" x14ac:dyDescent="0.2">
      <c r="A2" t="s">
        <v>10</v>
      </c>
      <c r="B2">
        <v>10</v>
      </c>
      <c r="C2">
        <v>6</v>
      </c>
      <c r="D2">
        <v>0.111102862604</v>
      </c>
      <c r="E2">
        <v>0.44666239653099998</v>
      </c>
      <c r="F2">
        <v>0.4</v>
      </c>
      <c r="G2">
        <v>0</v>
      </c>
      <c r="H2">
        <v>1</v>
      </c>
      <c r="I2">
        <v>0</v>
      </c>
      <c r="J2">
        <v>0</v>
      </c>
      <c r="K2">
        <v>0</v>
      </c>
      <c r="L2">
        <f>B2*F2</f>
        <v>4</v>
      </c>
      <c r="M2">
        <f>B2*G2</f>
        <v>0</v>
      </c>
      <c r="N2">
        <f>ROUND(E2*B2,0)</f>
        <v>4</v>
      </c>
      <c r="O2">
        <f>L2-N2</f>
        <v>0</v>
      </c>
      <c r="P2">
        <f>M2-N2</f>
        <v>-4</v>
      </c>
      <c r="Q2">
        <f>ABS(O2)/B2</f>
        <v>0</v>
      </c>
      <c r="R2">
        <f>ABS(P2)/B2</f>
        <v>0.4</v>
      </c>
      <c r="S2" t="s">
        <v>10</v>
      </c>
      <c r="T2">
        <f>Q2-R2</f>
        <v>-0.4</v>
      </c>
      <c r="U2">
        <v>0.44666239653099998</v>
      </c>
      <c r="V2">
        <f>IF(E2&gt;0.5,1,0)</f>
        <v>0</v>
      </c>
    </row>
    <row r="3" spans="1:22" x14ac:dyDescent="0.2">
      <c r="A3" t="s">
        <v>11</v>
      </c>
      <c r="B3">
        <v>8</v>
      </c>
      <c r="C3">
        <v>6</v>
      </c>
      <c r="D3">
        <v>0.106850273472</v>
      </c>
      <c r="E3">
        <v>0.52790657957099996</v>
      </c>
      <c r="F3">
        <v>0.625</v>
      </c>
      <c r="G3">
        <v>0.75</v>
      </c>
      <c r="H3">
        <v>0</v>
      </c>
      <c r="I3">
        <v>3</v>
      </c>
      <c r="J3">
        <v>0</v>
      </c>
      <c r="K3">
        <v>0</v>
      </c>
      <c r="L3">
        <f t="shared" ref="L3:L45" si="0">B3*F3</f>
        <v>5</v>
      </c>
      <c r="M3">
        <f t="shared" ref="M3:M45" si="1">B3*G3</f>
        <v>6</v>
      </c>
      <c r="N3">
        <f t="shared" ref="N3:N45" si="2">ROUND(E3*B3,0)</f>
        <v>4</v>
      </c>
      <c r="O3">
        <f t="shared" ref="O3:O45" si="3">L3-N3</f>
        <v>1</v>
      </c>
      <c r="P3">
        <f t="shared" ref="P3:P45" si="4">M3-N3</f>
        <v>2</v>
      </c>
      <c r="Q3">
        <f t="shared" ref="Q3:Q45" si="5">ABS(O3)/B3</f>
        <v>0.125</v>
      </c>
      <c r="R3">
        <f t="shared" ref="R3:R45" si="6">ABS(P3)/B3</f>
        <v>0.25</v>
      </c>
      <c r="S3" t="s">
        <v>11</v>
      </c>
      <c r="T3">
        <f t="shared" ref="T3:T44" si="7">Q3-R3</f>
        <v>-0.125</v>
      </c>
      <c r="U3">
        <v>0.52790657957099996</v>
      </c>
      <c r="V3">
        <f t="shared" ref="V3:V44" si="8">IF(E3&gt;0.5,1,0)</f>
        <v>1</v>
      </c>
    </row>
    <row r="4" spans="1:22" x14ac:dyDescent="0.2">
      <c r="A4" t="s">
        <v>12</v>
      </c>
      <c r="B4">
        <v>3</v>
      </c>
      <c r="C4">
        <v>3</v>
      </c>
      <c r="D4">
        <v>6.8702408204099993E-2</v>
      </c>
      <c r="E4">
        <v>0.57093581812700001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f t="shared" si="0"/>
        <v>3</v>
      </c>
      <c r="M4">
        <f t="shared" si="1"/>
        <v>3</v>
      </c>
      <c r="N4">
        <f t="shared" si="2"/>
        <v>2</v>
      </c>
      <c r="O4">
        <f t="shared" si="3"/>
        <v>1</v>
      </c>
      <c r="P4">
        <f t="shared" si="4"/>
        <v>1</v>
      </c>
      <c r="Q4">
        <f t="shared" si="5"/>
        <v>0.33333333333333331</v>
      </c>
      <c r="R4">
        <f t="shared" si="6"/>
        <v>0.33333333333333331</v>
      </c>
      <c r="S4" t="s">
        <v>12</v>
      </c>
      <c r="T4">
        <f t="shared" si="7"/>
        <v>0</v>
      </c>
      <c r="U4">
        <v>0.57093581812700001</v>
      </c>
      <c r="V4">
        <f t="shared" si="8"/>
        <v>1</v>
      </c>
    </row>
    <row r="5" spans="1:22" x14ac:dyDescent="0.2">
      <c r="A5" t="s">
        <v>13</v>
      </c>
      <c r="B5">
        <v>27</v>
      </c>
      <c r="C5">
        <v>21</v>
      </c>
      <c r="D5">
        <v>9.4093378694199994E-2</v>
      </c>
      <c r="E5">
        <v>0.53936426211300004</v>
      </c>
      <c r="F5">
        <v>0.59259259259300001</v>
      </c>
      <c r="G5">
        <v>0.59259259259300001</v>
      </c>
      <c r="H5">
        <v>3</v>
      </c>
      <c r="I5">
        <v>6</v>
      </c>
      <c r="J5">
        <v>9</v>
      </c>
      <c r="K5">
        <v>6</v>
      </c>
      <c r="L5">
        <f t="shared" si="0"/>
        <v>16.000000000010999</v>
      </c>
      <c r="M5">
        <f t="shared" si="1"/>
        <v>16.000000000010999</v>
      </c>
      <c r="N5">
        <f t="shared" si="2"/>
        <v>15</v>
      </c>
      <c r="O5">
        <f t="shared" si="3"/>
        <v>1.0000000000109992</v>
      </c>
      <c r="P5">
        <f t="shared" si="4"/>
        <v>1.0000000000109992</v>
      </c>
      <c r="Q5">
        <f t="shared" si="5"/>
        <v>3.7037037037444417E-2</v>
      </c>
      <c r="R5">
        <f t="shared" si="6"/>
        <v>3.7037037037444417E-2</v>
      </c>
      <c r="S5" t="s">
        <v>13</v>
      </c>
      <c r="T5">
        <f t="shared" si="7"/>
        <v>0</v>
      </c>
      <c r="U5">
        <v>0.53936426211300004</v>
      </c>
      <c r="V5">
        <f t="shared" si="8"/>
        <v>1</v>
      </c>
    </row>
    <row r="6" spans="1:22" x14ac:dyDescent="0.2">
      <c r="A6" t="s">
        <v>15</v>
      </c>
      <c r="B6">
        <v>2</v>
      </c>
      <c r="C6">
        <v>1</v>
      </c>
      <c r="D6">
        <v>3.4644137399799997E-2</v>
      </c>
      <c r="E6">
        <v>0.48427627081899999</v>
      </c>
      <c r="F6">
        <v>0.5</v>
      </c>
      <c r="G6">
        <v>0</v>
      </c>
      <c r="H6">
        <v>1</v>
      </c>
      <c r="I6">
        <v>0</v>
      </c>
      <c r="J6">
        <v>0</v>
      </c>
      <c r="K6">
        <v>0</v>
      </c>
      <c r="L6">
        <f t="shared" si="0"/>
        <v>1</v>
      </c>
      <c r="M6">
        <f t="shared" si="1"/>
        <v>0</v>
      </c>
      <c r="N6">
        <f t="shared" si="2"/>
        <v>1</v>
      </c>
      <c r="O6">
        <f t="shared" si="3"/>
        <v>0</v>
      </c>
      <c r="P6">
        <f t="shared" si="4"/>
        <v>-1</v>
      </c>
      <c r="Q6">
        <f t="shared" si="5"/>
        <v>0</v>
      </c>
      <c r="R6">
        <f t="shared" si="6"/>
        <v>0.5</v>
      </c>
      <c r="S6" t="s">
        <v>15</v>
      </c>
      <c r="T6">
        <f t="shared" si="7"/>
        <v>-0.5</v>
      </c>
      <c r="U6">
        <v>0.48427627081899999</v>
      </c>
      <c r="V6">
        <f t="shared" si="8"/>
        <v>0</v>
      </c>
    </row>
    <row r="7" spans="1:22" x14ac:dyDescent="0.2">
      <c r="A7" t="s">
        <v>16</v>
      </c>
      <c r="B7">
        <v>12</v>
      </c>
      <c r="C7">
        <v>6</v>
      </c>
      <c r="D7">
        <v>0.118357362385</v>
      </c>
      <c r="E7">
        <v>0.48969905165499999</v>
      </c>
      <c r="F7">
        <v>0.5</v>
      </c>
      <c r="G7">
        <v>0</v>
      </c>
      <c r="H7">
        <v>0</v>
      </c>
      <c r="I7">
        <v>2</v>
      </c>
      <c r="J7">
        <v>3</v>
      </c>
      <c r="K7">
        <v>2</v>
      </c>
      <c r="L7">
        <f t="shared" si="0"/>
        <v>6</v>
      </c>
      <c r="M7">
        <f t="shared" si="1"/>
        <v>0</v>
      </c>
      <c r="N7">
        <f t="shared" si="2"/>
        <v>6</v>
      </c>
      <c r="O7">
        <f t="shared" si="3"/>
        <v>0</v>
      </c>
      <c r="P7">
        <f t="shared" si="4"/>
        <v>-6</v>
      </c>
      <c r="Q7">
        <f t="shared" si="5"/>
        <v>0</v>
      </c>
      <c r="R7">
        <f t="shared" si="6"/>
        <v>0.5</v>
      </c>
      <c r="S7" t="s">
        <v>16</v>
      </c>
      <c r="T7">
        <f t="shared" si="7"/>
        <v>-0.5</v>
      </c>
      <c r="U7">
        <v>0.48969905165499999</v>
      </c>
      <c r="V7">
        <f t="shared" si="8"/>
        <v>0</v>
      </c>
    </row>
    <row r="8" spans="1:22" x14ac:dyDescent="0.2">
      <c r="A8" t="s">
        <v>17</v>
      </c>
      <c r="B8">
        <v>3</v>
      </c>
      <c r="C8">
        <v>2</v>
      </c>
      <c r="D8">
        <v>0.10665765998</v>
      </c>
      <c r="E8">
        <v>0.47002524601200002</v>
      </c>
      <c r="F8">
        <v>0.33333333333300003</v>
      </c>
      <c r="G8">
        <v>0</v>
      </c>
      <c r="H8">
        <v>0</v>
      </c>
      <c r="I8">
        <v>1</v>
      </c>
      <c r="J8">
        <v>3</v>
      </c>
      <c r="K8">
        <v>1</v>
      </c>
      <c r="L8">
        <f t="shared" si="0"/>
        <v>0.99999999999900013</v>
      </c>
      <c r="M8">
        <f t="shared" si="1"/>
        <v>0</v>
      </c>
      <c r="N8">
        <f t="shared" si="2"/>
        <v>1</v>
      </c>
      <c r="O8">
        <f t="shared" si="3"/>
        <v>-9.9986685597741598E-13</v>
      </c>
      <c r="P8">
        <f t="shared" si="4"/>
        <v>-1</v>
      </c>
      <c r="Q8">
        <f t="shared" si="5"/>
        <v>3.3328895199247199E-13</v>
      </c>
      <c r="R8">
        <f t="shared" si="6"/>
        <v>0.33333333333333331</v>
      </c>
      <c r="S8" t="s">
        <v>17</v>
      </c>
      <c r="T8">
        <f t="shared" si="7"/>
        <v>-0.33333333333300003</v>
      </c>
      <c r="U8">
        <v>0.47002524601200002</v>
      </c>
      <c r="V8">
        <f t="shared" si="8"/>
        <v>0</v>
      </c>
    </row>
    <row r="9" spans="1:22" x14ac:dyDescent="0.2">
      <c r="A9" t="s">
        <v>18</v>
      </c>
      <c r="B9">
        <v>13</v>
      </c>
      <c r="C9">
        <v>13</v>
      </c>
      <c r="D9">
        <v>6.40445401443E-2</v>
      </c>
      <c r="E9">
        <v>0.53487105393099998</v>
      </c>
      <c r="F9">
        <v>0.76923076923099998</v>
      </c>
      <c r="G9">
        <v>0.46153846153799999</v>
      </c>
      <c r="H9">
        <v>0</v>
      </c>
      <c r="I9">
        <v>2</v>
      </c>
      <c r="J9">
        <v>2</v>
      </c>
      <c r="K9">
        <v>0</v>
      </c>
      <c r="L9">
        <f t="shared" si="0"/>
        <v>10.000000000003</v>
      </c>
      <c r="M9">
        <f t="shared" si="1"/>
        <v>5.9999999999939995</v>
      </c>
      <c r="N9">
        <f t="shared" si="2"/>
        <v>7</v>
      </c>
      <c r="O9">
        <f t="shared" si="3"/>
        <v>3.0000000000030003</v>
      </c>
      <c r="P9">
        <f t="shared" si="4"/>
        <v>-1.0000000000060005</v>
      </c>
      <c r="Q9">
        <f t="shared" si="5"/>
        <v>0.23076923076946157</v>
      </c>
      <c r="R9">
        <f t="shared" si="6"/>
        <v>7.6923076923538503E-2</v>
      </c>
      <c r="S9" t="s">
        <v>18</v>
      </c>
      <c r="T9">
        <f t="shared" si="7"/>
        <v>0.15384615384592307</v>
      </c>
      <c r="U9">
        <v>0.53487105393099998</v>
      </c>
      <c r="V9">
        <f t="shared" si="8"/>
        <v>1</v>
      </c>
    </row>
    <row r="10" spans="1:22" x14ac:dyDescent="0.2">
      <c r="A10" t="s">
        <v>20</v>
      </c>
      <c r="B10">
        <v>3</v>
      </c>
      <c r="C10">
        <v>2</v>
      </c>
      <c r="D10">
        <v>0.133445354071</v>
      </c>
      <c r="E10">
        <v>0.64787757817699998</v>
      </c>
      <c r="F10">
        <v>0.66666666666700003</v>
      </c>
      <c r="G10">
        <v>1</v>
      </c>
      <c r="H10">
        <v>1</v>
      </c>
      <c r="I10">
        <v>1</v>
      </c>
      <c r="J10">
        <v>0</v>
      </c>
      <c r="K10">
        <v>0</v>
      </c>
      <c r="L10">
        <f t="shared" si="0"/>
        <v>2.0000000000010001</v>
      </c>
      <c r="M10">
        <f t="shared" si="1"/>
        <v>3</v>
      </c>
      <c r="N10">
        <f t="shared" si="2"/>
        <v>2</v>
      </c>
      <c r="O10">
        <f t="shared" si="3"/>
        <v>1.000088900582341E-12</v>
      </c>
      <c r="P10">
        <f t="shared" si="4"/>
        <v>1</v>
      </c>
      <c r="Q10">
        <f t="shared" si="5"/>
        <v>3.3336296686078032E-13</v>
      </c>
      <c r="R10">
        <f t="shared" si="6"/>
        <v>0.33333333333333331</v>
      </c>
      <c r="S10" t="s">
        <v>20</v>
      </c>
      <c r="T10">
        <f t="shared" si="7"/>
        <v>-0.33333333333299997</v>
      </c>
      <c r="U10">
        <v>0.64787757817699998</v>
      </c>
      <c r="V10">
        <f t="shared" si="8"/>
        <v>1</v>
      </c>
    </row>
    <row r="11" spans="1:22" x14ac:dyDescent="0.2">
      <c r="A11" t="s">
        <v>21</v>
      </c>
      <c r="B11">
        <v>27</v>
      </c>
      <c r="C11">
        <v>19</v>
      </c>
      <c r="D11">
        <v>0.14078878765</v>
      </c>
      <c r="E11">
        <v>0.37447273700700001</v>
      </c>
      <c r="F11">
        <v>0.33333333333300003</v>
      </c>
      <c r="G11">
        <v>0</v>
      </c>
      <c r="H11">
        <v>3</v>
      </c>
      <c r="I11">
        <v>8</v>
      </c>
      <c r="J11">
        <v>9</v>
      </c>
      <c r="K11">
        <v>8</v>
      </c>
      <c r="L11">
        <f t="shared" si="0"/>
        <v>8.999999999991001</v>
      </c>
      <c r="M11">
        <f t="shared" si="1"/>
        <v>0</v>
      </c>
      <c r="N11">
        <f t="shared" si="2"/>
        <v>10</v>
      </c>
      <c r="O11">
        <f t="shared" si="3"/>
        <v>-1.000000000008999</v>
      </c>
      <c r="P11">
        <f t="shared" si="4"/>
        <v>-10</v>
      </c>
      <c r="Q11">
        <f t="shared" si="5"/>
        <v>3.7037037037370331E-2</v>
      </c>
      <c r="R11">
        <f t="shared" si="6"/>
        <v>0.37037037037037035</v>
      </c>
      <c r="S11" t="s">
        <v>21</v>
      </c>
      <c r="T11">
        <f t="shared" si="7"/>
        <v>-0.33333333333300003</v>
      </c>
      <c r="U11">
        <v>0.37447273700700001</v>
      </c>
      <c r="V11">
        <f t="shared" si="8"/>
        <v>0</v>
      </c>
    </row>
    <row r="12" spans="1:22" x14ac:dyDescent="0.2">
      <c r="A12" t="s">
        <v>22</v>
      </c>
      <c r="B12">
        <v>2</v>
      </c>
      <c r="C12">
        <v>2</v>
      </c>
      <c r="D12">
        <v>9.3726878554299994E-2</v>
      </c>
      <c r="E12">
        <v>0.38897675730699999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f t="shared" si="0"/>
        <v>0</v>
      </c>
      <c r="M12">
        <f t="shared" si="1"/>
        <v>0</v>
      </c>
      <c r="N12">
        <f t="shared" si="2"/>
        <v>1</v>
      </c>
      <c r="O12">
        <f t="shared" si="3"/>
        <v>-1</v>
      </c>
      <c r="P12">
        <f t="shared" si="4"/>
        <v>-1</v>
      </c>
      <c r="Q12">
        <f t="shared" si="5"/>
        <v>0.5</v>
      </c>
      <c r="R12">
        <f t="shared" si="6"/>
        <v>0.5</v>
      </c>
      <c r="S12" t="s">
        <v>22</v>
      </c>
      <c r="T12">
        <f t="shared" si="7"/>
        <v>0</v>
      </c>
      <c r="U12">
        <v>0.38897675730699999</v>
      </c>
      <c r="V12">
        <f t="shared" si="8"/>
        <v>0</v>
      </c>
    </row>
    <row r="13" spans="1:22" x14ac:dyDescent="0.2">
      <c r="A13" t="s">
        <v>23</v>
      </c>
      <c r="B13">
        <v>4</v>
      </c>
      <c r="C13">
        <v>1</v>
      </c>
      <c r="D13">
        <v>0.119011595163</v>
      </c>
      <c r="E13">
        <v>0.59191270710499999</v>
      </c>
      <c r="F13">
        <v>0.75</v>
      </c>
      <c r="G13">
        <v>0</v>
      </c>
      <c r="H13">
        <v>1</v>
      </c>
      <c r="I13">
        <v>1</v>
      </c>
      <c r="J13">
        <v>1</v>
      </c>
      <c r="K13">
        <v>1</v>
      </c>
      <c r="L13">
        <f t="shared" si="0"/>
        <v>3</v>
      </c>
      <c r="M13">
        <f t="shared" si="1"/>
        <v>0</v>
      </c>
      <c r="N13">
        <f t="shared" si="2"/>
        <v>2</v>
      </c>
      <c r="O13">
        <f t="shared" si="3"/>
        <v>1</v>
      </c>
      <c r="P13">
        <f t="shared" si="4"/>
        <v>-2</v>
      </c>
      <c r="Q13">
        <f t="shared" si="5"/>
        <v>0.25</v>
      </c>
      <c r="R13">
        <f t="shared" si="6"/>
        <v>0.5</v>
      </c>
      <c r="S13" t="s">
        <v>23</v>
      </c>
      <c r="T13">
        <f t="shared" si="7"/>
        <v>-0.25</v>
      </c>
      <c r="U13">
        <v>0.59191270710499999</v>
      </c>
      <c r="V13">
        <f t="shared" si="8"/>
        <v>1</v>
      </c>
    </row>
    <row r="14" spans="1:22" x14ac:dyDescent="0.2">
      <c r="A14" t="s">
        <v>24</v>
      </c>
      <c r="B14">
        <v>7</v>
      </c>
      <c r="C14">
        <v>2</v>
      </c>
      <c r="D14">
        <v>0.112062447966</v>
      </c>
      <c r="E14">
        <v>0.51646688498600002</v>
      </c>
      <c r="F14">
        <v>0.57142857142900005</v>
      </c>
      <c r="G14">
        <v>0</v>
      </c>
      <c r="H14">
        <v>0</v>
      </c>
      <c r="I14">
        <v>4</v>
      </c>
      <c r="J14">
        <v>0</v>
      </c>
      <c r="K14">
        <v>0</v>
      </c>
      <c r="L14">
        <f t="shared" si="0"/>
        <v>4.0000000000030003</v>
      </c>
      <c r="M14">
        <f t="shared" si="1"/>
        <v>0</v>
      </c>
      <c r="N14">
        <f t="shared" si="2"/>
        <v>4</v>
      </c>
      <c r="O14">
        <f t="shared" si="3"/>
        <v>3.000266701747023E-12</v>
      </c>
      <c r="P14">
        <f t="shared" si="4"/>
        <v>-4</v>
      </c>
      <c r="Q14">
        <f t="shared" si="5"/>
        <v>4.2860952882100328E-13</v>
      </c>
      <c r="R14">
        <f t="shared" si="6"/>
        <v>0.5714285714285714</v>
      </c>
      <c r="S14" t="s">
        <v>24</v>
      </c>
      <c r="T14">
        <f t="shared" si="7"/>
        <v>-0.57142857142814274</v>
      </c>
      <c r="U14">
        <v>0.51646688498600002</v>
      </c>
      <c r="V14">
        <f t="shared" si="8"/>
        <v>1</v>
      </c>
    </row>
    <row r="15" spans="1:22" x14ac:dyDescent="0.2">
      <c r="A15" t="s">
        <v>25</v>
      </c>
      <c r="B15">
        <v>53</v>
      </c>
      <c r="C15">
        <v>39</v>
      </c>
      <c r="D15">
        <v>0.12739947003900001</v>
      </c>
      <c r="E15">
        <v>0.42331232774900002</v>
      </c>
      <c r="F15">
        <v>0.26415094339599998</v>
      </c>
      <c r="G15">
        <v>0</v>
      </c>
      <c r="H15">
        <v>8</v>
      </c>
      <c r="I15">
        <v>0</v>
      </c>
      <c r="J15">
        <v>29</v>
      </c>
      <c r="K15">
        <v>34</v>
      </c>
      <c r="L15">
        <f t="shared" si="0"/>
        <v>13.999999999987999</v>
      </c>
      <c r="M15">
        <f t="shared" si="1"/>
        <v>0</v>
      </c>
      <c r="N15">
        <f t="shared" si="2"/>
        <v>22</v>
      </c>
      <c r="O15">
        <f t="shared" si="3"/>
        <v>-8.0000000000120011</v>
      </c>
      <c r="P15">
        <f t="shared" si="4"/>
        <v>-22</v>
      </c>
      <c r="Q15">
        <f t="shared" si="5"/>
        <v>0.15094339622664152</v>
      </c>
      <c r="R15">
        <f t="shared" si="6"/>
        <v>0.41509433962264153</v>
      </c>
      <c r="S15" t="s">
        <v>25</v>
      </c>
      <c r="T15">
        <f t="shared" si="7"/>
        <v>-0.26415094339599998</v>
      </c>
      <c r="U15">
        <v>0.42331232774900002</v>
      </c>
      <c r="V15">
        <f t="shared" si="8"/>
        <v>0</v>
      </c>
    </row>
    <row r="16" spans="1:22" x14ac:dyDescent="0.2">
      <c r="A16" t="s">
        <v>26</v>
      </c>
      <c r="B16">
        <v>14</v>
      </c>
      <c r="C16">
        <v>14</v>
      </c>
      <c r="D16">
        <v>6.6384518728399997E-2</v>
      </c>
      <c r="E16">
        <v>0.53808924925500001</v>
      </c>
      <c r="F16">
        <v>0.71428571428599996</v>
      </c>
      <c r="G16">
        <v>0.71428571428599996</v>
      </c>
      <c r="H16">
        <v>0</v>
      </c>
      <c r="I16">
        <v>3</v>
      </c>
      <c r="J16">
        <v>4</v>
      </c>
      <c r="K16">
        <v>4</v>
      </c>
      <c r="L16">
        <f t="shared" si="0"/>
        <v>10.000000000004</v>
      </c>
      <c r="M16">
        <f t="shared" si="1"/>
        <v>10.000000000004</v>
      </c>
      <c r="N16">
        <f t="shared" si="2"/>
        <v>8</v>
      </c>
      <c r="O16">
        <f t="shared" si="3"/>
        <v>2.0000000000040004</v>
      </c>
      <c r="P16">
        <f t="shared" si="4"/>
        <v>2.0000000000040004</v>
      </c>
      <c r="Q16">
        <f t="shared" si="5"/>
        <v>0.14285714285742859</v>
      </c>
      <c r="R16">
        <f t="shared" si="6"/>
        <v>0.14285714285742859</v>
      </c>
      <c r="S16" t="s">
        <v>26</v>
      </c>
      <c r="T16">
        <f t="shared" si="7"/>
        <v>0</v>
      </c>
      <c r="U16">
        <v>0.53808924925500001</v>
      </c>
      <c r="V16">
        <f t="shared" si="8"/>
        <v>1</v>
      </c>
    </row>
    <row r="17" spans="1:22" x14ac:dyDescent="0.2">
      <c r="A17" t="s">
        <v>27</v>
      </c>
      <c r="B17">
        <v>5</v>
      </c>
      <c r="C17">
        <v>5</v>
      </c>
      <c r="D17">
        <v>7.3466991782900004E-2</v>
      </c>
      <c r="E17">
        <v>0.39590970827100003</v>
      </c>
      <c r="F17">
        <v>0</v>
      </c>
      <c r="G17">
        <v>0</v>
      </c>
      <c r="H17">
        <v>0</v>
      </c>
      <c r="I17">
        <v>2</v>
      </c>
      <c r="J17">
        <v>0</v>
      </c>
      <c r="K17">
        <v>0</v>
      </c>
      <c r="L17">
        <f t="shared" si="0"/>
        <v>0</v>
      </c>
      <c r="M17">
        <f t="shared" si="1"/>
        <v>0</v>
      </c>
      <c r="N17">
        <f t="shared" si="2"/>
        <v>2</v>
      </c>
      <c r="O17">
        <f t="shared" si="3"/>
        <v>-2</v>
      </c>
      <c r="P17">
        <f t="shared" si="4"/>
        <v>-2</v>
      </c>
      <c r="Q17">
        <f t="shared" si="5"/>
        <v>0.4</v>
      </c>
      <c r="R17">
        <f t="shared" si="6"/>
        <v>0.4</v>
      </c>
      <c r="S17" t="s">
        <v>27</v>
      </c>
      <c r="T17">
        <f t="shared" si="7"/>
        <v>0</v>
      </c>
      <c r="U17">
        <v>0.39590970827100003</v>
      </c>
      <c r="V17">
        <f t="shared" si="8"/>
        <v>0</v>
      </c>
    </row>
    <row r="18" spans="1:22" x14ac:dyDescent="0.2">
      <c r="A18" t="s">
        <v>28</v>
      </c>
      <c r="B18">
        <v>5</v>
      </c>
      <c r="C18">
        <v>5</v>
      </c>
      <c r="D18">
        <v>5.2304676820799999E-2</v>
      </c>
      <c r="E18">
        <v>0.70362611639600003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f t="shared" si="0"/>
        <v>5</v>
      </c>
      <c r="M18">
        <f t="shared" si="1"/>
        <v>5</v>
      </c>
      <c r="N18">
        <f t="shared" si="2"/>
        <v>4</v>
      </c>
      <c r="O18">
        <f t="shared" si="3"/>
        <v>1</v>
      </c>
      <c r="P18">
        <f t="shared" si="4"/>
        <v>1</v>
      </c>
      <c r="Q18">
        <f t="shared" si="5"/>
        <v>0.2</v>
      </c>
      <c r="R18">
        <f t="shared" si="6"/>
        <v>0.2</v>
      </c>
      <c r="S18" t="s">
        <v>28</v>
      </c>
      <c r="T18">
        <f t="shared" si="7"/>
        <v>0</v>
      </c>
      <c r="U18">
        <v>0.70362611639600003</v>
      </c>
      <c r="V18">
        <f t="shared" si="8"/>
        <v>1</v>
      </c>
    </row>
    <row r="19" spans="1:22" x14ac:dyDescent="0.2">
      <c r="A19" t="s">
        <v>29</v>
      </c>
      <c r="B19">
        <v>16</v>
      </c>
      <c r="C19">
        <v>13</v>
      </c>
      <c r="D19">
        <v>0.107971518862</v>
      </c>
      <c r="E19">
        <v>0.576436171045</v>
      </c>
      <c r="F19">
        <v>0.75</v>
      </c>
      <c r="G19">
        <v>0.9375</v>
      </c>
      <c r="H19">
        <v>0</v>
      </c>
      <c r="I19">
        <v>1</v>
      </c>
      <c r="J19">
        <v>1</v>
      </c>
      <c r="K19">
        <v>0</v>
      </c>
      <c r="L19">
        <f t="shared" si="0"/>
        <v>12</v>
      </c>
      <c r="M19">
        <f t="shared" si="1"/>
        <v>15</v>
      </c>
      <c r="N19">
        <f t="shared" si="2"/>
        <v>9</v>
      </c>
      <c r="O19">
        <f t="shared" si="3"/>
        <v>3</v>
      </c>
      <c r="P19">
        <f t="shared" si="4"/>
        <v>6</v>
      </c>
      <c r="Q19">
        <f t="shared" si="5"/>
        <v>0.1875</v>
      </c>
      <c r="R19">
        <f t="shared" si="6"/>
        <v>0.375</v>
      </c>
      <c r="S19" t="s">
        <v>29</v>
      </c>
      <c r="T19">
        <f t="shared" si="7"/>
        <v>-0.1875</v>
      </c>
      <c r="U19">
        <v>0.576436171045</v>
      </c>
      <c r="V19">
        <f t="shared" si="8"/>
        <v>1</v>
      </c>
    </row>
    <row r="20" spans="1:22" x14ac:dyDescent="0.2">
      <c r="A20" t="s">
        <v>30</v>
      </c>
      <c r="B20">
        <v>4</v>
      </c>
      <c r="C20">
        <v>4</v>
      </c>
      <c r="D20">
        <v>0.103652855142</v>
      </c>
      <c r="E20">
        <v>0.61327914616400003</v>
      </c>
      <c r="F20">
        <v>1</v>
      </c>
      <c r="G20">
        <v>1</v>
      </c>
      <c r="H20">
        <v>0</v>
      </c>
      <c r="I20">
        <v>3</v>
      </c>
      <c r="J20">
        <v>0</v>
      </c>
      <c r="K20">
        <v>0</v>
      </c>
      <c r="L20">
        <f t="shared" si="0"/>
        <v>4</v>
      </c>
      <c r="M20">
        <f t="shared" si="1"/>
        <v>4</v>
      </c>
      <c r="N20">
        <f t="shared" si="2"/>
        <v>2</v>
      </c>
      <c r="O20">
        <f t="shared" si="3"/>
        <v>2</v>
      </c>
      <c r="P20">
        <f t="shared" si="4"/>
        <v>2</v>
      </c>
      <c r="Q20">
        <f t="shared" si="5"/>
        <v>0.5</v>
      </c>
      <c r="R20">
        <f t="shared" si="6"/>
        <v>0.5</v>
      </c>
      <c r="S20" t="s">
        <v>30</v>
      </c>
      <c r="T20">
        <f t="shared" si="7"/>
        <v>0</v>
      </c>
      <c r="U20">
        <v>0.61327914616400003</v>
      </c>
      <c r="V20">
        <f t="shared" si="8"/>
        <v>1</v>
      </c>
    </row>
    <row r="21" spans="1:22" x14ac:dyDescent="0.2">
      <c r="A21" t="s">
        <v>31</v>
      </c>
      <c r="B21">
        <v>7</v>
      </c>
      <c r="C21">
        <v>7</v>
      </c>
      <c r="D21">
        <v>4.04364039962E-2</v>
      </c>
      <c r="E21">
        <v>0.58070397826800002</v>
      </c>
      <c r="F21">
        <v>0.85714285714299998</v>
      </c>
      <c r="G21">
        <v>0.85714285714299998</v>
      </c>
      <c r="H21">
        <v>0</v>
      </c>
      <c r="I21">
        <v>1</v>
      </c>
      <c r="J21">
        <v>1</v>
      </c>
      <c r="K21">
        <v>0</v>
      </c>
      <c r="L21">
        <f t="shared" si="0"/>
        <v>6.0000000000010001</v>
      </c>
      <c r="M21">
        <f t="shared" si="1"/>
        <v>6.0000000000010001</v>
      </c>
      <c r="N21">
        <f t="shared" si="2"/>
        <v>4</v>
      </c>
      <c r="O21">
        <f t="shared" si="3"/>
        <v>2.0000000000010001</v>
      </c>
      <c r="P21">
        <f t="shared" si="4"/>
        <v>2.0000000000010001</v>
      </c>
      <c r="Q21">
        <f t="shared" si="5"/>
        <v>0.28571428571442858</v>
      </c>
      <c r="R21">
        <f t="shared" si="6"/>
        <v>0.28571428571442858</v>
      </c>
      <c r="S21" t="s">
        <v>31</v>
      </c>
      <c r="T21">
        <f t="shared" si="7"/>
        <v>0</v>
      </c>
      <c r="U21">
        <v>0.58070397826800002</v>
      </c>
      <c r="V21">
        <f t="shared" si="8"/>
        <v>1</v>
      </c>
    </row>
    <row r="22" spans="1:22" x14ac:dyDescent="0.2">
      <c r="A22" t="s">
        <v>32</v>
      </c>
      <c r="B22">
        <v>6</v>
      </c>
      <c r="C22">
        <v>6</v>
      </c>
      <c r="D22">
        <v>0.115802650018</v>
      </c>
      <c r="E22">
        <v>0.63846521430799996</v>
      </c>
      <c r="F22">
        <v>0.83333333333299997</v>
      </c>
      <c r="G22">
        <v>1</v>
      </c>
      <c r="H22">
        <v>0</v>
      </c>
      <c r="I22">
        <v>0</v>
      </c>
      <c r="J22">
        <v>0</v>
      </c>
      <c r="K22">
        <v>0</v>
      </c>
      <c r="L22">
        <f t="shared" si="0"/>
        <v>4.9999999999979998</v>
      </c>
      <c r="M22">
        <f t="shared" si="1"/>
        <v>6</v>
      </c>
      <c r="N22">
        <f t="shared" si="2"/>
        <v>4</v>
      </c>
      <c r="O22">
        <f t="shared" si="3"/>
        <v>0.99999999999799982</v>
      </c>
      <c r="P22">
        <f t="shared" si="4"/>
        <v>2</v>
      </c>
      <c r="Q22">
        <f t="shared" si="5"/>
        <v>0.16666666666633331</v>
      </c>
      <c r="R22">
        <f t="shared" si="6"/>
        <v>0.33333333333333331</v>
      </c>
      <c r="S22" t="s">
        <v>32</v>
      </c>
      <c r="T22">
        <f t="shared" si="7"/>
        <v>-0.166666666667</v>
      </c>
      <c r="U22">
        <v>0.63846521430799996</v>
      </c>
      <c r="V22">
        <f t="shared" si="8"/>
        <v>1</v>
      </c>
    </row>
    <row r="23" spans="1:22" x14ac:dyDescent="0.2">
      <c r="A23" t="s">
        <v>33</v>
      </c>
      <c r="B23">
        <v>5</v>
      </c>
      <c r="C23">
        <v>4</v>
      </c>
      <c r="D23">
        <v>0.12628257566199999</v>
      </c>
      <c r="E23">
        <v>0.42827953165499999</v>
      </c>
      <c r="F23">
        <v>0.2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1</v>
      </c>
      <c r="M23">
        <f t="shared" si="1"/>
        <v>0</v>
      </c>
      <c r="N23">
        <f t="shared" si="2"/>
        <v>2</v>
      </c>
      <c r="O23">
        <f t="shared" si="3"/>
        <v>-1</v>
      </c>
      <c r="P23">
        <f t="shared" si="4"/>
        <v>-2</v>
      </c>
      <c r="Q23">
        <f t="shared" si="5"/>
        <v>0.2</v>
      </c>
      <c r="R23">
        <f t="shared" si="6"/>
        <v>0.4</v>
      </c>
      <c r="S23" t="s">
        <v>33</v>
      </c>
      <c r="T23">
        <f t="shared" si="7"/>
        <v>-0.2</v>
      </c>
      <c r="U23">
        <v>0.42827953165499999</v>
      </c>
      <c r="V23">
        <f t="shared" si="8"/>
        <v>0</v>
      </c>
    </row>
    <row r="24" spans="1:22" x14ac:dyDescent="0.2">
      <c r="A24" t="s">
        <v>36</v>
      </c>
      <c r="B24">
        <v>2</v>
      </c>
      <c r="C24">
        <v>2</v>
      </c>
      <c r="D24">
        <v>0.141797676255</v>
      </c>
      <c r="E24">
        <v>0.33780423310199997</v>
      </c>
      <c r="F24">
        <v>0</v>
      </c>
      <c r="G24">
        <v>0</v>
      </c>
      <c r="H24">
        <v>1</v>
      </c>
      <c r="I24">
        <v>0</v>
      </c>
      <c r="J24">
        <v>2</v>
      </c>
      <c r="K24">
        <v>2</v>
      </c>
      <c r="L24">
        <f t="shared" si="0"/>
        <v>0</v>
      </c>
      <c r="M24">
        <f t="shared" si="1"/>
        <v>0</v>
      </c>
      <c r="N24">
        <f t="shared" si="2"/>
        <v>1</v>
      </c>
      <c r="O24">
        <f t="shared" si="3"/>
        <v>-1</v>
      </c>
      <c r="P24">
        <f t="shared" si="4"/>
        <v>-1</v>
      </c>
      <c r="Q24">
        <f t="shared" si="5"/>
        <v>0.5</v>
      </c>
      <c r="R24">
        <f t="shared" si="6"/>
        <v>0.5</v>
      </c>
      <c r="S24" t="s">
        <v>36</v>
      </c>
      <c r="T24">
        <f t="shared" si="7"/>
        <v>0</v>
      </c>
      <c r="U24">
        <v>0.33780423310199997</v>
      </c>
      <c r="V24">
        <f t="shared" si="8"/>
        <v>0</v>
      </c>
    </row>
    <row r="25" spans="1:22" x14ac:dyDescent="0.2">
      <c r="A25" t="s">
        <v>37</v>
      </c>
      <c r="B25">
        <v>36</v>
      </c>
      <c r="C25">
        <v>30</v>
      </c>
      <c r="D25">
        <v>9.8290578163899994E-2</v>
      </c>
      <c r="E25">
        <v>0.60259467692599999</v>
      </c>
      <c r="F25">
        <v>0.694444444444</v>
      </c>
      <c r="G25">
        <v>0.944444444444</v>
      </c>
      <c r="H25">
        <v>1</v>
      </c>
      <c r="I25">
        <v>2</v>
      </c>
      <c r="J25">
        <v>14</v>
      </c>
      <c r="K25">
        <v>16</v>
      </c>
      <c r="L25">
        <f t="shared" si="0"/>
        <v>24.999999999983999</v>
      </c>
      <c r="M25">
        <f t="shared" si="1"/>
        <v>33.999999999983999</v>
      </c>
      <c r="N25">
        <f t="shared" si="2"/>
        <v>22</v>
      </c>
      <c r="O25">
        <f t="shared" si="3"/>
        <v>2.9999999999839986</v>
      </c>
      <c r="P25">
        <f t="shared" si="4"/>
        <v>11.999999999983999</v>
      </c>
      <c r="Q25">
        <f t="shared" si="5"/>
        <v>8.3333333332888851E-2</v>
      </c>
      <c r="R25">
        <f t="shared" si="6"/>
        <v>0.33333333333288884</v>
      </c>
      <c r="S25" t="s">
        <v>37</v>
      </c>
      <c r="T25">
        <f t="shared" si="7"/>
        <v>-0.25</v>
      </c>
      <c r="U25">
        <v>0.60259467692599999</v>
      </c>
      <c r="V25">
        <f t="shared" si="8"/>
        <v>1</v>
      </c>
    </row>
    <row r="26" spans="1:22" x14ac:dyDescent="0.2">
      <c r="A26" t="s">
        <v>38</v>
      </c>
      <c r="B26">
        <v>6</v>
      </c>
      <c r="C26">
        <v>4</v>
      </c>
      <c r="D26">
        <v>0.12684422636600001</v>
      </c>
      <c r="E26">
        <v>0.586839339761</v>
      </c>
      <c r="F26">
        <v>0.83333333333299997</v>
      </c>
      <c r="G26">
        <v>0.66666666666700003</v>
      </c>
      <c r="H26">
        <v>0</v>
      </c>
      <c r="I26">
        <v>2</v>
      </c>
      <c r="J26">
        <v>1</v>
      </c>
      <c r="K26">
        <v>1</v>
      </c>
      <c r="L26">
        <f t="shared" si="0"/>
        <v>4.9999999999979998</v>
      </c>
      <c r="M26">
        <f t="shared" si="1"/>
        <v>4.0000000000020002</v>
      </c>
      <c r="N26">
        <f t="shared" si="2"/>
        <v>4</v>
      </c>
      <c r="O26">
        <f t="shared" si="3"/>
        <v>0.99999999999799982</v>
      </c>
      <c r="P26">
        <f t="shared" si="4"/>
        <v>2.000177801164682E-12</v>
      </c>
      <c r="Q26">
        <f t="shared" si="5"/>
        <v>0.16666666666633331</v>
      </c>
      <c r="R26">
        <f t="shared" si="6"/>
        <v>3.3336296686078032E-13</v>
      </c>
      <c r="S26" t="s">
        <v>38</v>
      </c>
      <c r="T26">
        <f t="shared" si="7"/>
        <v>0.16666666666599994</v>
      </c>
      <c r="U26">
        <v>0.586839339761</v>
      </c>
      <c r="V26">
        <f t="shared" si="8"/>
        <v>1</v>
      </c>
    </row>
    <row r="27" spans="1:22" x14ac:dyDescent="0.2">
      <c r="A27" t="s">
        <v>39</v>
      </c>
      <c r="B27">
        <v>9</v>
      </c>
      <c r="C27">
        <v>8</v>
      </c>
      <c r="D27">
        <v>7.1933976605000005E-2</v>
      </c>
      <c r="E27">
        <v>0.64228150467900003</v>
      </c>
      <c r="F27">
        <v>0.77777777777799995</v>
      </c>
      <c r="G27">
        <v>0.88888888888899997</v>
      </c>
      <c r="H27">
        <v>0</v>
      </c>
      <c r="I27">
        <v>0</v>
      </c>
      <c r="J27">
        <v>1</v>
      </c>
      <c r="K27">
        <v>1</v>
      </c>
      <c r="L27">
        <f t="shared" si="0"/>
        <v>7.0000000000019993</v>
      </c>
      <c r="M27">
        <f t="shared" si="1"/>
        <v>8.0000000000010001</v>
      </c>
      <c r="N27">
        <f t="shared" si="2"/>
        <v>6</v>
      </c>
      <c r="O27">
        <f t="shared" si="3"/>
        <v>1.0000000000019993</v>
      </c>
      <c r="P27">
        <f t="shared" si="4"/>
        <v>2.0000000000010001</v>
      </c>
      <c r="Q27">
        <f t="shared" si="5"/>
        <v>0.11111111111133326</v>
      </c>
      <c r="R27">
        <f t="shared" si="6"/>
        <v>0.22222222222233334</v>
      </c>
      <c r="S27" t="s">
        <v>39</v>
      </c>
      <c r="T27">
        <f t="shared" si="7"/>
        <v>-0.11111111111100008</v>
      </c>
      <c r="U27">
        <v>0.64228150467900003</v>
      </c>
      <c r="V27">
        <f t="shared" si="8"/>
        <v>1</v>
      </c>
    </row>
    <row r="28" spans="1:22" x14ac:dyDescent="0.2">
      <c r="A28" t="s">
        <v>40</v>
      </c>
      <c r="B28">
        <v>18</v>
      </c>
      <c r="C28">
        <v>5</v>
      </c>
      <c r="D28">
        <v>0.13089529476799999</v>
      </c>
      <c r="E28">
        <v>0.52128443108</v>
      </c>
      <c r="F28">
        <v>0.72222222222200005</v>
      </c>
      <c r="G28">
        <v>0</v>
      </c>
      <c r="H28">
        <v>1</v>
      </c>
      <c r="I28">
        <v>7</v>
      </c>
      <c r="J28">
        <v>2</v>
      </c>
      <c r="K28">
        <v>2</v>
      </c>
      <c r="L28">
        <f t="shared" si="0"/>
        <v>12.999999999996001</v>
      </c>
      <c r="M28">
        <f t="shared" si="1"/>
        <v>0</v>
      </c>
      <c r="N28">
        <f t="shared" si="2"/>
        <v>9</v>
      </c>
      <c r="O28">
        <f t="shared" si="3"/>
        <v>3.9999999999960014</v>
      </c>
      <c r="P28">
        <f t="shared" si="4"/>
        <v>-9</v>
      </c>
      <c r="Q28">
        <f t="shared" si="5"/>
        <v>0.22222222222200008</v>
      </c>
      <c r="R28">
        <f t="shared" si="6"/>
        <v>0.5</v>
      </c>
      <c r="S28" t="s">
        <v>40</v>
      </c>
      <c r="T28">
        <f>Q28-R28</f>
        <v>-0.27777777777799995</v>
      </c>
      <c r="U28">
        <v>0.52128443108</v>
      </c>
      <c r="V28">
        <f t="shared" si="8"/>
        <v>1</v>
      </c>
    </row>
    <row r="29" spans="1:22" x14ac:dyDescent="0.2">
      <c r="A29" t="s">
        <v>41</v>
      </c>
      <c r="B29">
        <v>11</v>
      </c>
      <c r="C29">
        <v>7</v>
      </c>
      <c r="D29">
        <v>0.101367599164</v>
      </c>
      <c r="E29">
        <v>0.527663768197</v>
      </c>
      <c r="F29">
        <v>0.72727272727299996</v>
      </c>
      <c r="G29">
        <v>0.45454545454500001</v>
      </c>
      <c r="H29">
        <v>0</v>
      </c>
      <c r="I29">
        <v>3</v>
      </c>
      <c r="J29">
        <v>1</v>
      </c>
      <c r="K29">
        <v>0</v>
      </c>
      <c r="L29">
        <f t="shared" si="0"/>
        <v>8.0000000000030003</v>
      </c>
      <c r="M29">
        <f t="shared" si="1"/>
        <v>4.9999999999950004</v>
      </c>
      <c r="N29">
        <f t="shared" si="2"/>
        <v>6</v>
      </c>
      <c r="O29">
        <f t="shared" si="3"/>
        <v>2.0000000000030003</v>
      </c>
      <c r="P29">
        <f t="shared" si="4"/>
        <v>-1.0000000000049996</v>
      </c>
      <c r="Q29">
        <f t="shared" si="5"/>
        <v>0.18181818181845458</v>
      </c>
      <c r="R29">
        <f t="shared" si="6"/>
        <v>9.0909090909545409E-2</v>
      </c>
      <c r="S29" t="s">
        <v>41</v>
      </c>
      <c r="T29">
        <f t="shared" si="7"/>
        <v>9.0909090908909168E-2</v>
      </c>
      <c r="U29">
        <v>0.527663768197</v>
      </c>
      <c r="V29">
        <f t="shared" si="8"/>
        <v>1</v>
      </c>
    </row>
    <row r="30" spans="1:22" x14ac:dyDescent="0.2">
      <c r="A30" t="s">
        <v>43</v>
      </c>
      <c r="B30">
        <v>7</v>
      </c>
      <c r="C30">
        <v>7</v>
      </c>
      <c r="D30">
        <v>5.7123330615699998E-2</v>
      </c>
      <c r="E30">
        <v>0.59819661781099998</v>
      </c>
      <c r="F30">
        <v>0.85714285714299998</v>
      </c>
      <c r="G30">
        <v>0.85714285714299998</v>
      </c>
      <c r="H30">
        <v>0</v>
      </c>
      <c r="I30">
        <v>1</v>
      </c>
      <c r="J30">
        <v>1</v>
      </c>
      <c r="K30">
        <v>1</v>
      </c>
      <c r="L30">
        <f t="shared" si="0"/>
        <v>6.0000000000010001</v>
      </c>
      <c r="M30">
        <f t="shared" si="1"/>
        <v>6.0000000000010001</v>
      </c>
      <c r="N30">
        <f t="shared" si="2"/>
        <v>4</v>
      </c>
      <c r="O30">
        <f t="shared" si="3"/>
        <v>2.0000000000010001</v>
      </c>
      <c r="P30">
        <f t="shared" si="4"/>
        <v>2.0000000000010001</v>
      </c>
      <c r="Q30">
        <f t="shared" si="5"/>
        <v>0.28571428571442858</v>
      </c>
      <c r="R30">
        <f t="shared" si="6"/>
        <v>0.28571428571442858</v>
      </c>
      <c r="S30" t="s">
        <v>43</v>
      </c>
      <c r="T30">
        <f t="shared" si="7"/>
        <v>0</v>
      </c>
      <c r="U30">
        <v>0.59819661781099998</v>
      </c>
      <c r="V30">
        <f t="shared" si="8"/>
        <v>1</v>
      </c>
    </row>
    <row r="31" spans="1:22" x14ac:dyDescent="0.2">
      <c r="A31" t="s">
        <v>44</v>
      </c>
      <c r="B31">
        <v>4</v>
      </c>
      <c r="C31">
        <v>4</v>
      </c>
      <c r="D31">
        <v>3.5953373817999998E-2</v>
      </c>
      <c r="E31">
        <v>0.61039459213299996</v>
      </c>
      <c r="F31">
        <v>1</v>
      </c>
      <c r="G31">
        <v>0.75</v>
      </c>
      <c r="H31">
        <v>0</v>
      </c>
      <c r="I31">
        <v>1</v>
      </c>
      <c r="J31">
        <v>0</v>
      </c>
      <c r="K31">
        <v>0</v>
      </c>
      <c r="L31">
        <f t="shared" si="0"/>
        <v>4</v>
      </c>
      <c r="M31">
        <f t="shared" si="1"/>
        <v>3</v>
      </c>
      <c r="N31">
        <f t="shared" si="2"/>
        <v>2</v>
      </c>
      <c r="O31">
        <f t="shared" si="3"/>
        <v>2</v>
      </c>
      <c r="P31">
        <f t="shared" si="4"/>
        <v>1</v>
      </c>
      <c r="Q31">
        <f t="shared" si="5"/>
        <v>0.5</v>
      </c>
      <c r="R31">
        <f t="shared" si="6"/>
        <v>0.25</v>
      </c>
      <c r="S31" t="s">
        <v>44</v>
      </c>
      <c r="T31">
        <f t="shared" si="7"/>
        <v>0.25</v>
      </c>
      <c r="U31">
        <v>0.61039459213299996</v>
      </c>
      <c r="V31">
        <f t="shared" si="8"/>
        <v>1</v>
      </c>
    </row>
    <row r="32" spans="1:22" x14ac:dyDescent="0.2">
      <c r="A32" t="s">
        <v>46</v>
      </c>
      <c r="B32">
        <v>18</v>
      </c>
      <c r="C32">
        <v>12</v>
      </c>
      <c r="D32">
        <v>0.114593745868</v>
      </c>
      <c r="E32">
        <v>0.48576528418699999</v>
      </c>
      <c r="F32">
        <v>0.444444444444</v>
      </c>
      <c r="G32">
        <v>0.444444444444</v>
      </c>
      <c r="H32">
        <v>1</v>
      </c>
      <c r="I32">
        <v>12</v>
      </c>
      <c r="J32">
        <v>4</v>
      </c>
      <c r="K32">
        <v>2</v>
      </c>
      <c r="L32">
        <f t="shared" si="0"/>
        <v>7.9999999999920002</v>
      </c>
      <c r="M32">
        <f t="shared" si="1"/>
        <v>7.9999999999920002</v>
      </c>
      <c r="N32">
        <f t="shared" si="2"/>
        <v>9</v>
      </c>
      <c r="O32">
        <f t="shared" si="3"/>
        <v>-1.0000000000079998</v>
      </c>
      <c r="P32">
        <f t="shared" si="4"/>
        <v>-1.0000000000079998</v>
      </c>
      <c r="Q32">
        <f t="shared" si="5"/>
        <v>5.5555555555999989E-2</v>
      </c>
      <c r="R32">
        <f t="shared" si="6"/>
        <v>5.5555555555999989E-2</v>
      </c>
      <c r="S32" t="s">
        <v>46</v>
      </c>
      <c r="T32">
        <f t="shared" si="7"/>
        <v>0</v>
      </c>
      <c r="U32">
        <v>0.48576528418699999</v>
      </c>
      <c r="V32">
        <f t="shared" si="8"/>
        <v>0</v>
      </c>
    </row>
    <row r="33" spans="1:22" x14ac:dyDescent="0.2">
      <c r="A33" t="s">
        <v>47</v>
      </c>
      <c r="B33">
        <v>9</v>
      </c>
      <c r="C33">
        <v>9</v>
      </c>
      <c r="D33">
        <v>7.4571047342500002E-2</v>
      </c>
      <c r="E33">
        <v>0.61103321336200001</v>
      </c>
      <c r="F33">
        <v>0.77777777777799995</v>
      </c>
      <c r="G33">
        <v>0.77777777777799995</v>
      </c>
      <c r="H33">
        <v>0</v>
      </c>
      <c r="I33">
        <v>2</v>
      </c>
      <c r="J33">
        <v>0</v>
      </c>
      <c r="K33">
        <v>0</v>
      </c>
      <c r="L33">
        <f t="shared" si="0"/>
        <v>7.0000000000019993</v>
      </c>
      <c r="M33">
        <f t="shared" si="1"/>
        <v>7.0000000000019993</v>
      </c>
      <c r="N33">
        <f t="shared" si="2"/>
        <v>5</v>
      </c>
      <c r="O33">
        <f t="shared" si="3"/>
        <v>2.0000000000019993</v>
      </c>
      <c r="P33">
        <f t="shared" si="4"/>
        <v>2.0000000000019993</v>
      </c>
      <c r="Q33">
        <f t="shared" si="5"/>
        <v>0.22222222222244437</v>
      </c>
      <c r="R33">
        <f t="shared" si="6"/>
        <v>0.22222222222244437</v>
      </c>
      <c r="S33" t="s">
        <v>47</v>
      </c>
      <c r="T33">
        <f t="shared" si="7"/>
        <v>0</v>
      </c>
      <c r="U33">
        <v>0.61103321336200001</v>
      </c>
      <c r="V33">
        <f t="shared" si="8"/>
        <v>1</v>
      </c>
    </row>
    <row r="34" spans="1:22" x14ac:dyDescent="0.2">
      <c r="A34" t="s">
        <v>48</v>
      </c>
      <c r="B34">
        <v>4</v>
      </c>
      <c r="C34">
        <v>3</v>
      </c>
      <c r="D34">
        <v>5.3225933292699999E-2</v>
      </c>
      <c r="E34">
        <v>0.53921799296700001</v>
      </c>
      <c r="F34">
        <v>0.75</v>
      </c>
      <c r="G34">
        <v>1</v>
      </c>
      <c r="H34">
        <v>1</v>
      </c>
      <c r="I34">
        <v>0</v>
      </c>
      <c r="J34">
        <v>0</v>
      </c>
      <c r="K34">
        <v>0</v>
      </c>
      <c r="L34">
        <f t="shared" si="0"/>
        <v>3</v>
      </c>
      <c r="M34">
        <f t="shared" si="1"/>
        <v>4</v>
      </c>
      <c r="N34">
        <f t="shared" si="2"/>
        <v>2</v>
      </c>
      <c r="O34">
        <f t="shared" si="3"/>
        <v>1</v>
      </c>
      <c r="P34">
        <f t="shared" si="4"/>
        <v>2</v>
      </c>
      <c r="Q34">
        <f t="shared" si="5"/>
        <v>0.25</v>
      </c>
      <c r="R34">
        <f t="shared" si="6"/>
        <v>0.5</v>
      </c>
      <c r="S34" t="s">
        <v>48</v>
      </c>
      <c r="T34">
        <f t="shared" si="7"/>
        <v>-0.25</v>
      </c>
      <c r="U34">
        <v>0.53921799296700001</v>
      </c>
      <c r="V34">
        <f t="shared" si="8"/>
        <v>1</v>
      </c>
    </row>
    <row r="35" spans="1:22" x14ac:dyDescent="0.2">
      <c r="A35" t="s">
        <v>49</v>
      </c>
      <c r="B35">
        <v>9</v>
      </c>
      <c r="C35">
        <v>5</v>
      </c>
      <c r="D35">
        <v>0.13191263001799999</v>
      </c>
      <c r="E35">
        <v>0.55291653968999999</v>
      </c>
      <c r="F35">
        <v>0.555555555556</v>
      </c>
      <c r="G35">
        <v>1</v>
      </c>
      <c r="H35">
        <v>1</v>
      </c>
      <c r="I35">
        <v>0</v>
      </c>
      <c r="J35">
        <v>2</v>
      </c>
      <c r="K35">
        <v>1</v>
      </c>
      <c r="L35">
        <f t="shared" si="0"/>
        <v>5.0000000000040004</v>
      </c>
      <c r="M35">
        <f t="shared" si="1"/>
        <v>9</v>
      </c>
      <c r="N35">
        <f t="shared" si="2"/>
        <v>5</v>
      </c>
      <c r="O35">
        <f t="shared" si="3"/>
        <v>4.000355602329364E-12</v>
      </c>
      <c r="P35">
        <f t="shared" si="4"/>
        <v>4</v>
      </c>
      <c r="Q35">
        <f t="shared" si="5"/>
        <v>4.4448395581437379E-13</v>
      </c>
      <c r="R35">
        <f t="shared" si="6"/>
        <v>0.44444444444444442</v>
      </c>
      <c r="S35" t="s">
        <v>49</v>
      </c>
      <c r="T35">
        <f t="shared" si="7"/>
        <v>-0.44444444444399994</v>
      </c>
      <c r="U35">
        <v>0.55291653968999999</v>
      </c>
      <c r="V35">
        <f t="shared" si="8"/>
        <v>1</v>
      </c>
    </row>
    <row r="36" spans="1:22" x14ac:dyDescent="0.2">
      <c r="A36" t="s">
        <v>50</v>
      </c>
      <c r="B36">
        <v>2</v>
      </c>
      <c r="C36">
        <v>2</v>
      </c>
      <c r="D36">
        <v>2.60477348585E-2</v>
      </c>
      <c r="E36">
        <v>0.63213144892600004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f t="shared" si="0"/>
        <v>2</v>
      </c>
      <c r="M36">
        <f t="shared" si="1"/>
        <v>2</v>
      </c>
      <c r="N36">
        <f t="shared" si="2"/>
        <v>1</v>
      </c>
      <c r="O36">
        <f t="shared" si="3"/>
        <v>1</v>
      </c>
      <c r="P36">
        <f t="shared" si="4"/>
        <v>1</v>
      </c>
      <c r="Q36">
        <f t="shared" si="5"/>
        <v>0.5</v>
      </c>
      <c r="R36">
        <f t="shared" si="6"/>
        <v>0.5</v>
      </c>
      <c r="S36" t="s">
        <v>50</v>
      </c>
      <c r="T36">
        <f t="shared" si="7"/>
        <v>0</v>
      </c>
      <c r="U36">
        <v>0.63213144892600004</v>
      </c>
      <c r="V36">
        <f t="shared" si="8"/>
        <v>1</v>
      </c>
    </row>
    <row r="37" spans="1:22" x14ac:dyDescent="0.2">
      <c r="A37" t="s">
        <v>51</v>
      </c>
      <c r="B37">
        <v>2</v>
      </c>
      <c r="C37">
        <v>1</v>
      </c>
      <c r="D37">
        <v>0.17091311044800001</v>
      </c>
      <c r="E37">
        <v>0.42764617308800001</v>
      </c>
      <c r="F37">
        <v>0.5</v>
      </c>
      <c r="G37">
        <v>1</v>
      </c>
      <c r="H37">
        <v>0</v>
      </c>
      <c r="I37">
        <v>0</v>
      </c>
      <c r="J37">
        <v>0</v>
      </c>
      <c r="K37">
        <v>0</v>
      </c>
      <c r="L37">
        <f t="shared" si="0"/>
        <v>1</v>
      </c>
      <c r="M37">
        <f t="shared" si="1"/>
        <v>2</v>
      </c>
      <c r="N37">
        <f t="shared" si="2"/>
        <v>1</v>
      </c>
      <c r="O37">
        <f t="shared" si="3"/>
        <v>0</v>
      </c>
      <c r="P37">
        <f t="shared" si="4"/>
        <v>1</v>
      </c>
      <c r="Q37">
        <f t="shared" si="5"/>
        <v>0</v>
      </c>
      <c r="R37">
        <f t="shared" si="6"/>
        <v>0.5</v>
      </c>
      <c r="S37" t="s">
        <v>51</v>
      </c>
      <c r="T37">
        <f t="shared" si="7"/>
        <v>-0.5</v>
      </c>
      <c r="U37">
        <v>0.42764617308800001</v>
      </c>
      <c r="V37">
        <f t="shared" si="8"/>
        <v>0</v>
      </c>
    </row>
    <row r="38" spans="1:22" x14ac:dyDescent="0.2">
      <c r="A38" t="s">
        <v>52</v>
      </c>
      <c r="B38">
        <v>8</v>
      </c>
      <c r="C38">
        <v>7</v>
      </c>
      <c r="D38">
        <v>5.4228874556700002E-2</v>
      </c>
      <c r="E38">
        <v>0.41862115320499999</v>
      </c>
      <c r="F38">
        <v>0.125</v>
      </c>
      <c r="G38">
        <v>0</v>
      </c>
      <c r="H38">
        <v>1</v>
      </c>
      <c r="I38">
        <v>0</v>
      </c>
      <c r="J38">
        <v>2</v>
      </c>
      <c r="K38">
        <v>3</v>
      </c>
      <c r="L38">
        <f t="shared" si="0"/>
        <v>1</v>
      </c>
      <c r="M38">
        <f t="shared" si="1"/>
        <v>0</v>
      </c>
      <c r="N38">
        <f t="shared" si="2"/>
        <v>3</v>
      </c>
      <c r="O38">
        <f t="shared" si="3"/>
        <v>-2</v>
      </c>
      <c r="P38">
        <f t="shared" si="4"/>
        <v>-3</v>
      </c>
      <c r="Q38">
        <f t="shared" si="5"/>
        <v>0.25</v>
      </c>
      <c r="R38">
        <f t="shared" si="6"/>
        <v>0.375</v>
      </c>
      <c r="S38" t="s">
        <v>52</v>
      </c>
      <c r="T38">
        <f t="shared" si="7"/>
        <v>-0.125</v>
      </c>
      <c r="U38">
        <v>0.41862115320499999</v>
      </c>
      <c r="V38">
        <f t="shared" si="8"/>
        <v>0</v>
      </c>
    </row>
    <row r="39" spans="1:22" x14ac:dyDescent="0.2">
      <c r="A39" t="s">
        <v>53</v>
      </c>
      <c r="B39">
        <v>9</v>
      </c>
      <c r="C39">
        <v>7</v>
      </c>
      <c r="D39">
        <v>0.112164798191</v>
      </c>
      <c r="E39">
        <v>0.370915938818</v>
      </c>
      <c r="F39">
        <v>0</v>
      </c>
      <c r="G39">
        <v>0.111111111111</v>
      </c>
      <c r="H39">
        <v>0</v>
      </c>
      <c r="I39">
        <v>7</v>
      </c>
      <c r="J39">
        <v>1</v>
      </c>
      <c r="K39">
        <v>0</v>
      </c>
      <c r="L39">
        <f t="shared" si="0"/>
        <v>0</v>
      </c>
      <c r="M39">
        <f t="shared" si="1"/>
        <v>0.99999999999900002</v>
      </c>
      <c r="N39">
        <f t="shared" si="2"/>
        <v>3</v>
      </c>
      <c r="O39">
        <f t="shared" si="3"/>
        <v>-3</v>
      </c>
      <c r="P39">
        <f t="shared" si="4"/>
        <v>-2.0000000000010001</v>
      </c>
      <c r="Q39">
        <f t="shared" si="5"/>
        <v>0.33333333333333331</v>
      </c>
      <c r="R39">
        <f t="shared" si="6"/>
        <v>0.22222222222233334</v>
      </c>
      <c r="S39" t="s">
        <v>53</v>
      </c>
      <c r="T39">
        <f t="shared" si="7"/>
        <v>0.11111111111099997</v>
      </c>
      <c r="U39">
        <v>0.370915938818</v>
      </c>
      <c r="V39">
        <f t="shared" si="8"/>
        <v>0</v>
      </c>
    </row>
    <row r="40" spans="1:22" x14ac:dyDescent="0.2">
      <c r="A40" t="s">
        <v>54</v>
      </c>
      <c r="B40">
        <v>4</v>
      </c>
      <c r="C40">
        <v>4</v>
      </c>
      <c r="D40">
        <v>0.13026800328300001</v>
      </c>
      <c r="E40">
        <v>0.65672138814799996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f t="shared" si="0"/>
        <v>4</v>
      </c>
      <c r="M40">
        <f t="shared" si="1"/>
        <v>4</v>
      </c>
      <c r="N40">
        <f t="shared" si="2"/>
        <v>3</v>
      </c>
      <c r="O40">
        <f t="shared" si="3"/>
        <v>1</v>
      </c>
      <c r="P40">
        <f t="shared" si="4"/>
        <v>1</v>
      </c>
      <c r="Q40">
        <f t="shared" si="5"/>
        <v>0.25</v>
      </c>
      <c r="R40">
        <f t="shared" si="6"/>
        <v>0.25</v>
      </c>
      <c r="S40" t="s">
        <v>54</v>
      </c>
      <c r="T40">
        <f t="shared" si="7"/>
        <v>0</v>
      </c>
      <c r="U40">
        <v>0.65672138814799996</v>
      </c>
      <c r="V40">
        <f t="shared" si="8"/>
        <v>1</v>
      </c>
    </row>
    <row r="41" spans="1:22" x14ac:dyDescent="0.2">
      <c r="A41" t="s">
        <v>55</v>
      </c>
      <c r="B41">
        <v>8</v>
      </c>
      <c r="C41">
        <v>8</v>
      </c>
      <c r="D41">
        <v>0.14366934736</v>
      </c>
      <c r="E41">
        <v>0.62008546597600001</v>
      </c>
      <c r="F41">
        <v>0.75</v>
      </c>
      <c r="G41">
        <v>0.75</v>
      </c>
      <c r="H41">
        <v>0</v>
      </c>
      <c r="I41">
        <v>3</v>
      </c>
      <c r="J41">
        <v>1</v>
      </c>
      <c r="K41">
        <v>1</v>
      </c>
      <c r="L41">
        <f t="shared" si="0"/>
        <v>6</v>
      </c>
      <c r="M41">
        <f t="shared" si="1"/>
        <v>6</v>
      </c>
      <c r="N41">
        <f t="shared" si="2"/>
        <v>5</v>
      </c>
      <c r="O41">
        <f t="shared" si="3"/>
        <v>1</v>
      </c>
      <c r="P41">
        <f t="shared" si="4"/>
        <v>1</v>
      </c>
      <c r="Q41">
        <f t="shared" si="5"/>
        <v>0.125</v>
      </c>
      <c r="R41">
        <f t="shared" si="6"/>
        <v>0.125</v>
      </c>
      <c r="S41" t="s">
        <v>55</v>
      </c>
      <c r="T41">
        <f t="shared" si="7"/>
        <v>0</v>
      </c>
      <c r="U41">
        <v>0.62008546597600001</v>
      </c>
      <c r="V41">
        <f t="shared" si="8"/>
        <v>1</v>
      </c>
    </row>
    <row r="42" spans="1:22" x14ac:dyDescent="0.2">
      <c r="A42" t="s">
        <v>56</v>
      </c>
      <c r="B42">
        <v>8</v>
      </c>
      <c r="C42">
        <v>5</v>
      </c>
      <c r="D42">
        <v>9.2435837243800001E-2</v>
      </c>
      <c r="E42">
        <v>0.48098745905700002</v>
      </c>
      <c r="F42">
        <v>0.375</v>
      </c>
      <c r="G42">
        <v>0</v>
      </c>
      <c r="H42">
        <v>1</v>
      </c>
      <c r="I42">
        <v>2</v>
      </c>
      <c r="J42">
        <v>0</v>
      </c>
      <c r="K42">
        <v>0</v>
      </c>
      <c r="L42">
        <f t="shared" si="0"/>
        <v>3</v>
      </c>
      <c r="M42">
        <f t="shared" si="1"/>
        <v>0</v>
      </c>
      <c r="N42">
        <f t="shared" si="2"/>
        <v>4</v>
      </c>
      <c r="O42">
        <f t="shared" si="3"/>
        <v>-1</v>
      </c>
      <c r="P42">
        <f t="shared" si="4"/>
        <v>-4</v>
      </c>
      <c r="Q42">
        <f t="shared" si="5"/>
        <v>0.125</v>
      </c>
      <c r="R42">
        <f t="shared" si="6"/>
        <v>0.5</v>
      </c>
      <c r="S42" t="s">
        <v>56</v>
      </c>
      <c r="T42">
        <f t="shared" si="7"/>
        <v>-0.375</v>
      </c>
      <c r="U42">
        <v>0.48098745905700002</v>
      </c>
      <c r="V42">
        <f t="shared" si="8"/>
        <v>0</v>
      </c>
    </row>
    <row r="43" spans="1:22" x14ac:dyDescent="0.2">
      <c r="A43" t="s">
        <v>57</v>
      </c>
      <c r="B43">
        <v>14</v>
      </c>
      <c r="C43">
        <v>13</v>
      </c>
      <c r="D43">
        <v>9.1981912002499999E-2</v>
      </c>
      <c r="E43">
        <v>0.492399402574</v>
      </c>
      <c r="F43">
        <v>0.64285714285700002</v>
      </c>
      <c r="G43">
        <v>0.57142857142900005</v>
      </c>
      <c r="H43">
        <v>0</v>
      </c>
      <c r="I43">
        <v>9</v>
      </c>
      <c r="J43">
        <v>2</v>
      </c>
      <c r="K43">
        <v>1</v>
      </c>
      <c r="L43">
        <f t="shared" si="0"/>
        <v>8.9999999999979998</v>
      </c>
      <c r="M43">
        <f t="shared" si="1"/>
        <v>8.0000000000060005</v>
      </c>
      <c r="N43">
        <f t="shared" si="2"/>
        <v>7</v>
      </c>
      <c r="O43">
        <f t="shared" si="3"/>
        <v>1.9999999999979998</v>
      </c>
      <c r="P43">
        <f t="shared" si="4"/>
        <v>1.0000000000060005</v>
      </c>
      <c r="Q43">
        <f t="shared" si="5"/>
        <v>0.14285714285699999</v>
      </c>
      <c r="R43">
        <f t="shared" si="6"/>
        <v>7.142857142900004E-2</v>
      </c>
      <c r="S43" t="s">
        <v>57</v>
      </c>
      <c r="T43">
        <f t="shared" si="7"/>
        <v>7.1428571427999951E-2</v>
      </c>
      <c r="U43">
        <v>0.492399402574</v>
      </c>
      <c r="V43">
        <f t="shared" si="8"/>
        <v>0</v>
      </c>
    </row>
    <row r="44" spans="1:22" x14ac:dyDescent="0.2">
      <c r="A44" t="s">
        <v>59</v>
      </c>
      <c r="B44">
        <v>4</v>
      </c>
      <c r="C44">
        <v>4</v>
      </c>
      <c r="D44">
        <v>4.1652441850199999E-2</v>
      </c>
      <c r="E44">
        <v>0.54737309808800005</v>
      </c>
      <c r="F44">
        <v>0.75</v>
      </c>
      <c r="G44">
        <v>1</v>
      </c>
      <c r="H44">
        <v>0</v>
      </c>
      <c r="I44">
        <v>1</v>
      </c>
      <c r="J44">
        <v>1</v>
      </c>
      <c r="K44">
        <v>1</v>
      </c>
      <c r="L44">
        <f t="shared" si="0"/>
        <v>3</v>
      </c>
      <c r="M44">
        <f t="shared" si="1"/>
        <v>4</v>
      </c>
      <c r="N44">
        <f t="shared" si="2"/>
        <v>2</v>
      </c>
      <c r="O44">
        <f t="shared" si="3"/>
        <v>1</v>
      </c>
      <c r="P44">
        <f t="shared" si="4"/>
        <v>2</v>
      </c>
      <c r="Q44">
        <f t="shared" si="5"/>
        <v>0.25</v>
      </c>
      <c r="R44">
        <f t="shared" si="6"/>
        <v>0.5</v>
      </c>
      <c r="S44" t="s">
        <v>59</v>
      </c>
      <c r="T44">
        <f t="shared" si="7"/>
        <v>-0.25</v>
      </c>
      <c r="U44">
        <v>0.54737309808800005</v>
      </c>
      <c r="V44">
        <f t="shared" si="8"/>
        <v>1</v>
      </c>
    </row>
    <row r="45" spans="1:22" x14ac:dyDescent="0.2">
      <c r="J45">
        <f>SUM(J2:J44)</f>
        <v>97</v>
      </c>
      <c r="K45">
        <f>SUM(K2:K44)</f>
        <v>88</v>
      </c>
      <c r="L45">
        <f t="shared" si="0"/>
        <v>0</v>
      </c>
      <c r="M45">
        <f t="shared" si="1"/>
        <v>0</v>
      </c>
      <c r="N45">
        <f t="shared" si="2"/>
        <v>0</v>
      </c>
      <c r="O45">
        <f t="shared" si="3"/>
        <v>0</v>
      </c>
      <c r="P45">
        <f t="shared" si="4"/>
        <v>0</v>
      </c>
      <c r="Q45" t="e">
        <f t="shared" si="5"/>
        <v>#DIV/0!</v>
      </c>
      <c r="R45" t="e">
        <f t="shared" si="6"/>
        <v>#DIV/0!</v>
      </c>
    </row>
    <row r="46" spans="1:22" x14ac:dyDescent="0.2">
      <c r="L46">
        <f>SUM(L2:L45)</f>
        <v>240.99999999997902</v>
      </c>
      <c r="M46">
        <f>SUM(M2:M45)</f>
        <v>194.99999999999201</v>
      </c>
    </row>
    <row r="47" spans="1:22" x14ac:dyDescent="0.2">
      <c r="K47" s="1">
        <v>0.5144091232374054</v>
      </c>
      <c r="L47" s="1">
        <f>L46/435</f>
        <v>0.55402298850569887</v>
      </c>
      <c r="M47" s="1">
        <f>M46/435</f>
        <v>0.44827586206894715</v>
      </c>
    </row>
    <row r="48" spans="1:22" x14ac:dyDescent="0.2">
      <c r="A48" t="s">
        <v>58</v>
      </c>
      <c r="B48" t="s">
        <v>45</v>
      </c>
      <c r="C48" t="s">
        <v>42</v>
      </c>
      <c r="D48" t="s">
        <v>35</v>
      </c>
      <c r="E48" t="s">
        <v>34</v>
      </c>
      <c r="F48" t="s">
        <v>19</v>
      </c>
      <c r="G48" t="s">
        <v>14</v>
      </c>
      <c r="K48" s="1"/>
      <c r="L48" s="1">
        <f>L47-K47</f>
        <v>3.9613865268293469E-2</v>
      </c>
      <c r="M48" s="1">
        <f>M47-K47</f>
        <v>-6.6133261168458246E-2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C46" sqref="C46"/>
    </sheetView>
  </sheetViews>
  <sheetFormatPr baseColWidth="10" defaultRowHeight="16" x14ac:dyDescent="0.2"/>
  <sheetData>
    <row r="1" spans="1:24" x14ac:dyDescent="0.2">
      <c r="A1" t="s">
        <v>60</v>
      </c>
      <c r="B1" t="s">
        <v>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74</v>
      </c>
      <c r="O1" t="s">
        <v>72</v>
      </c>
      <c r="P1" t="s">
        <v>73</v>
      </c>
      <c r="Q1" t="s">
        <v>75</v>
      </c>
      <c r="R1" t="s">
        <v>76</v>
      </c>
      <c r="S1" t="s">
        <v>60</v>
      </c>
      <c r="T1" t="s">
        <v>77</v>
      </c>
      <c r="U1" t="s">
        <v>63</v>
      </c>
      <c r="V1" t="s">
        <v>78</v>
      </c>
    </row>
    <row r="2" spans="1:24" x14ac:dyDescent="0.2">
      <c r="A2" t="s">
        <v>10</v>
      </c>
      <c r="B2">
        <v>10</v>
      </c>
      <c r="C2">
        <v>6</v>
      </c>
      <c r="D2">
        <v>0.111102862604</v>
      </c>
      <c r="E2">
        <v>0.44666239653099998</v>
      </c>
      <c r="F2">
        <v>0.4</v>
      </c>
      <c r="G2">
        <v>0</v>
      </c>
      <c r="H2">
        <v>1</v>
      </c>
      <c r="I2">
        <v>0</v>
      </c>
      <c r="J2">
        <v>0</v>
      </c>
      <c r="K2">
        <v>0</v>
      </c>
      <c r="L2">
        <f>B2*F2</f>
        <v>4</v>
      </c>
      <c r="M2">
        <f>B2*G2</f>
        <v>0</v>
      </c>
      <c r="N2">
        <f>ROUND(E2*B2,0)</f>
        <v>4</v>
      </c>
      <c r="O2">
        <f>L2-N2</f>
        <v>0</v>
      </c>
      <c r="P2">
        <f>M2-N2</f>
        <v>-4</v>
      </c>
      <c r="Q2">
        <f>ABS(O2)/B2</f>
        <v>0</v>
      </c>
      <c r="R2">
        <f>ABS(P2)/B2</f>
        <v>0.4</v>
      </c>
      <c r="S2" t="s">
        <v>10</v>
      </c>
      <c r="T2">
        <f>Q2-R2</f>
        <v>-0.4</v>
      </c>
      <c r="U2">
        <v>0.44666239653099998</v>
      </c>
    </row>
    <row r="3" spans="1:24" x14ac:dyDescent="0.2">
      <c r="A3" t="s">
        <v>11</v>
      </c>
      <c r="B3">
        <v>8</v>
      </c>
      <c r="C3">
        <v>6</v>
      </c>
      <c r="D3">
        <v>0.106850273472</v>
      </c>
      <c r="E3">
        <v>0.52790657957099996</v>
      </c>
      <c r="F3">
        <v>0.625</v>
      </c>
      <c r="G3">
        <v>0.75</v>
      </c>
      <c r="H3">
        <v>0</v>
      </c>
      <c r="I3">
        <v>3</v>
      </c>
      <c r="J3">
        <v>0</v>
      </c>
      <c r="K3">
        <v>0</v>
      </c>
      <c r="L3">
        <f t="shared" ref="L3:L45" si="0">B3*F3</f>
        <v>5</v>
      </c>
      <c r="M3">
        <f t="shared" ref="M3:M45" si="1">B3*G3</f>
        <v>6</v>
      </c>
      <c r="N3">
        <f t="shared" ref="N3:N45" si="2">ROUND(E3*B3,0)</f>
        <v>4</v>
      </c>
      <c r="O3">
        <f t="shared" ref="O3:O45" si="3">L3-N3</f>
        <v>1</v>
      </c>
      <c r="P3">
        <f t="shared" ref="P3:P45" si="4">M3-N3</f>
        <v>2</v>
      </c>
      <c r="Q3">
        <f t="shared" ref="Q3:Q45" si="5">ABS(O3)/B3</f>
        <v>0.125</v>
      </c>
      <c r="R3">
        <f t="shared" ref="R3:R45" si="6">ABS(P3)/B3</f>
        <v>0.25</v>
      </c>
      <c r="S3" t="s">
        <v>11</v>
      </c>
      <c r="T3">
        <f t="shared" ref="T3:T44" si="7">Q3-R3</f>
        <v>-0.125</v>
      </c>
      <c r="U3">
        <v>0.52790657957099996</v>
      </c>
      <c r="X3" t="s">
        <v>79</v>
      </c>
    </row>
    <row r="4" spans="1:24" x14ac:dyDescent="0.2">
      <c r="A4" t="s">
        <v>12</v>
      </c>
      <c r="B4">
        <v>3</v>
      </c>
      <c r="C4">
        <v>3</v>
      </c>
      <c r="D4">
        <v>6.8702408204099993E-2</v>
      </c>
      <c r="E4">
        <v>0.57093581812700001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f t="shared" si="0"/>
        <v>3</v>
      </c>
      <c r="M4">
        <f t="shared" si="1"/>
        <v>3</v>
      </c>
      <c r="N4">
        <f t="shared" si="2"/>
        <v>2</v>
      </c>
      <c r="O4">
        <f t="shared" si="3"/>
        <v>1</v>
      </c>
      <c r="P4">
        <f t="shared" si="4"/>
        <v>1</v>
      </c>
      <c r="Q4">
        <f t="shared" si="5"/>
        <v>0.33333333333333331</v>
      </c>
      <c r="R4">
        <f t="shared" si="6"/>
        <v>0.33333333333333331</v>
      </c>
      <c r="S4" t="s">
        <v>12</v>
      </c>
      <c r="T4">
        <f t="shared" si="7"/>
        <v>0</v>
      </c>
      <c r="U4">
        <v>0.57093581812700001</v>
      </c>
      <c r="X4" t="s">
        <v>42</v>
      </c>
    </row>
    <row r="5" spans="1:24" x14ac:dyDescent="0.2">
      <c r="A5" t="s">
        <v>13</v>
      </c>
      <c r="B5">
        <v>27</v>
      </c>
      <c r="C5">
        <v>21</v>
      </c>
      <c r="D5">
        <v>9.4093378694199994E-2</v>
      </c>
      <c r="E5">
        <v>0.53936426211300004</v>
      </c>
      <c r="F5">
        <v>0.59259259259300001</v>
      </c>
      <c r="G5">
        <v>0.59259259259300001</v>
      </c>
      <c r="H5">
        <v>3</v>
      </c>
      <c r="I5">
        <v>6</v>
      </c>
      <c r="J5">
        <v>9</v>
      </c>
      <c r="K5">
        <v>6</v>
      </c>
      <c r="L5">
        <f t="shared" si="0"/>
        <v>16.000000000010999</v>
      </c>
      <c r="M5">
        <f t="shared" si="1"/>
        <v>16.000000000010999</v>
      </c>
      <c r="N5">
        <f t="shared" si="2"/>
        <v>15</v>
      </c>
      <c r="O5">
        <f t="shared" si="3"/>
        <v>1.0000000000109992</v>
      </c>
      <c r="P5">
        <f t="shared" si="4"/>
        <v>1.0000000000109992</v>
      </c>
      <c r="Q5">
        <f t="shared" si="5"/>
        <v>3.7037037037444417E-2</v>
      </c>
      <c r="R5">
        <f t="shared" si="6"/>
        <v>3.7037037037444417E-2</v>
      </c>
      <c r="S5" t="s">
        <v>13</v>
      </c>
      <c r="T5">
        <f t="shared" si="7"/>
        <v>0</v>
      </c>
      <c r="U5">
        <v>0.53936426211300004</v>
      </c>
      <c r="X5" t="s">
        <v>44</v>
      </c>
    </row>
    <row r="6" spans="1:24" x14ac:dyDescent="0.2">
      <c r="A6" t="s">
        <v>15</v>
      </c>
      <c r="B6">
        <v>2</v>
      </c>
      <c r="C6">
        <v>1</v>
      </c>
      <c r="D6">
        <v>3.4644137399799997E-2</v>
      </c>
      <c r="E6">
        <v>0.48427627081899999</v>
      </c>
      <c r="F6">
        <v>0.5</v>
      </c>
      <c r="G6">
        <v>0</v>
      </c>
      <c r="H6">
        <v>1</v>
      </c>
      <c r="I6">
        <v>0</v>
      </c>
      <c r="J6">
        <v>0</v>
      </c>
      <c r="K6">
        <v>0</v>
      </c>
      <c r="L6">
        <f t="shared" si="0"/>
        <v>1</v>
      </c>
      <c r="M6">
        <f t="shared" si="1"/>
        <v>0</v>
      </c>
      <c r="N6">
        <f t="shared" si="2"/>
        <v>1</v>
      </c>
      <c r="O6">
        <f t="shared" si="3"/>
        <v>0</v>
      </c>
      <c r="P6">
        <f t="shared" si="4"/>
        <v>-1</v>
      </c>
      <c r="Q6">
        <f t="shared" si="5"/>
        <v>0</v>
      </c>
      <c r="R6">
        <f t="shared" si="6"/>
        <v>0.5</v>
      </c>
      <c r="S6" t="s">
        <v>15</v>
      </c>
      <c r="T6">
        <f t="shared" si="7"/>
        <v>-0.5</v>
      </c>
      <c r="U6">
        <v>0.48427627081899999</v>
      </c>
      <c r="X6" t="s">
        <v>25</v>
      </c>
    </row>
    <row r="7" spans="1:24" x14ac:dyDescent="0.2">
      <c r="A7" t="s">
        <v>16</v>
      </c>
      <c r="B7">
        <v>12</v>
      </c>
      <c r="C7">
        <v>6</v>
      </c>
      <c r="D7">
        <v>0.118357362385</v>
      </c>
      <c r="E7">
        <v>0.48969905165499999</v>
      </c>
      <c r="F7">
        <v>0.5</v>
      </c>
      <c r="G7">
        <v>0</v>
      </c>
      <c r="H7">
        <v>0</v>
      </c>
      <c r="I7">
        <v>2</v>
      </c>
      <c r="J7">
        <v>3</v>
      </c>
      <c r="K7">
        <v>2</v>
      </c>
      <c r="L7">
        <f t="shared" si="0"/>
        <v>6</v>
      </c>
      <c r="M7">
        <f t="shared" si="1"/>
        <v>0</v>
      </c>
      <c r="N7">
        <f t="shared" si="2"/>
        <v>6</v>
      </c>
      <c r="O7">
        <f t="shared" si="3"/>
        <v>0</v>
      </c>
      <c r="P7">
        <f t="shared" si="4"/>
        <v>-6</v>
      </c>
      <c r="Q7">
        <f t="shared" si="5"/>
        <v>0</v>
      </c>
      <c r="R7">
        <f t="shared" si="6"/>
        <v>0.5</v>
      </c>
      <c r="S7" t="s">
        <v>16</v>
      </c>
      <c r="T7">
        <f t="shared" si="7"/>
        <v>-0.5</v>
      </c>
      <c r="U7">
        <v>0.48969905165499999</v>
      </c>
      <c r="X7" t="s">
        <v>24</v>
      </c>
    </row>
    <row r="8" spans="1:24" x14ac:dyDescent="0.2">
      <c r="A8" t="s">
        <v>17</v>
      </c>
      <c r="B8">
        <v>3</v>
      </c>
      <c r="C8">
        <v>2</v>
      </c>
      <c r="D8">
        <v>0.10665765998</v>
      </c>
      <c r="E8">
        <v>0.47002524601200002</v>
      </c>
      <c r="F8">
        <v>0.33333333333300003</v>
      </c>
      <c r="G8">
        <v>0</v>
      </c>
      <c r="H8">
        <v>0</v>
      </c>
      <c r="I8">
        <v>1</v>
      </c>
      <c r="J8">
        <v>3</v>
      </c>
      <c r="K8">
        <v>1</v>
      </c>
      <c r="L8">
        <f t="shared" si="0"/>
        <v>0.99999999999900013</v>
      </c>
      <c r="M8">
        <f t="shared" si="1"/>
        <v>0</v>
      </c>
      <c r="N8">
        <f t="shared" si="2"/>
        <v>1</v>
      </c>
      <c r="O8">
        <f t="shared" si="3"/>
        <v>-9.9986685597741598E-13</v>
      </c>
      <c r="P8">
        <f t="shared" si="4"/>
        <v>-1</v>
      </c>
      <c r="Q8">
        <f t="shared" si="5"/>
        <v>3.3328895199247199E-13</v>
      </c>
      <c r="R8">
        <f t="shared" si="6"/>
        <v>0.33333333333333331</v>
      </c>
      <c r="S8" t="s">
        <v>17</v>
      </c>
      <c r="T8">
        <f t="shared" si="7"/>
        <v>-0.33333333333300003</v>
      </c>
      <c r="U8">
        <v>0.47002524601200002</v>
      </c>
      <c r="X8" t="s">
        <v>13</v>
      </c>
    </row>
    <row r="9" spans="1:24" x14ac:dyDescent="0.2">
      <c r="A9" t="s">
        <v>18</v>
      </c>
      <c r="B9">
        <v>13</v>
      </c>
      <c r="C9">
        <v>13</v>
      </c>
      <c r="D9">
        <v>6.40445401443E-2</v>
      </c>
      <c r="E9">
        <v>0.53487105393099998</v>
      </c>
      <c r="F9">
        <v>0.76923076923099998</v>
      </c>
      <c r="G9">
        <v>0.46153846153799999</v>
      </c>
      <c r="H9">
        <v>0</v>
      </c>
      <c r="I9">
        <v>2</v>
      </c>
      <c r="J9">
        <v>2</v>
      </c>
      <c r="K9">
        <v>0</v>
      </c>
      <c r="L9">
        <f t="shared" si="0"/>
        <v>10.000000000003</v>
      </c>
      <c r="M9">
        <f t="shared" si="1"/>
        <v>5.9999999999939995</v>
      </c>
      <c r="N9">
        <f t="shared" si="2"/>
        <v>7</v>
      </c>
      <c r="O9">
        <f t="shared" si="3"/>
        <v>3.0000000000030003</v>
      </c>
      <c r="P9">
        <f t="shared" si="4"/>
        <v>-1.0000000000060005</v>
      </c>
      <c r="Q9">
        <f t="shared" si="5"/>
        <v>0.23076923076946157</v>
      </c>
      <c r="R9">
        <f t="shared" si="6"/>
        <v>7.6923076923538503E-2</v>
      </c>
      <c r="S9" t="s">
        <v>18</v>
      </c>
      <c r="T9">
        <f t="shared" si="7"/>
        <v>0.15384615384592307</v>
      </c>
      <c r="U9">
        <v>0.53487105393099998</v>
      </c>
      <c r="X9" t="s">
        <v>26</v>
      </c>
    </row>
    <row r="10" spans="1:24" x14ac:dyDescent="0.2">
      <c r="A10" t="s">
        <v>20</v>
      </c>
      <c r="B10">
        <v>3</v>
      </c>
      <c r="C10">
        <v>2</v>
      </c>
      <c r="D10">
        <v>0.133445354071</v>
      </c>
      <c r="E10">
        <v>0.64787757817699998</v>
      </c>
      <c r="F10">
        <v>0.66666666666700003</v>
      </c>
      <c r="G10">
        <v>1</v>
      </c>
      <c r="H10">
        <v>1</v>
      </c>
      <c r="I10">
        <v>1</v>
      </c>
      <c r="J10">
        <v>0</v>
      </c>
      <c r="K10">
        <v>0</v>
      </c>
      <c r="L10">
        <f t="shared" si="0"/>
        <v>2.0000000000010001</v>
      </c>
      <c r="M10">
        <f t="shared" si="1"/>
        <v>3</v>
      </c>
      <c r="N10">
        <f t="shared" si="2"/>
        <v>2</v>
      </c>
      <c r="O10">
        <f t="shared" si="3"/>
        <v>1.000088900582341E-12</v>
      </c>
      <c r="P10">
        <f t="shared" si="4"/>
        <v>1</v>
      </c>
      <c r="Q10">
        <f t="shared" si="5"/>
        <v>3.3336296686078032E-13</v>
      </c>
      <c r="R10">
        <f t="shared" si="6"/>
        <v>0.33333333333333331</v>
      </c>
      <c r="S10" t="s">
        <v>20</v>
      </c>
      <c r="T10">
        <f t="shared" si="7"/>
        <v>-0.33333333333299997</v>
      </c>
      <c r="U10">
        <v>0.64787757817699998</v>
      </c>
      <c r="X10" t="s">
        <v>48</v>
      </c>
    </row>
    <row r="11" spans="1:24" x14ac:dyDescent="0.2">
      <c r="A11" t="s">
        <v>21</v>
      </c>
      <c r="B11">
        <v>27</v>
      </c>
      <c r="C11">
        <v>19</v>
      </c>
      <c r="D11">
        <v>0.14078878765</v>
      </c>
      <c r="E11">
        <v>0.37447273700700001</v>
      </c>
      <c r="F11">
        <v>0.33333333333300003</v>
      </c>
      <c r="G11">
        <v>0</v>
      </c>
      <c r="H11">
        <v>3</v>
      </c>
      <c r="I11">
        <v>8</v>
      </c>
      <c r="J11">
        <v>9</v>
      </c>
      <c r="K11">
        <v>8</v>
      </c>
      <c r="L11">
        <f t="shared" si="0"/>
        <v>8.999999999991001</v>
      </c>
      <c r="M11">
        <f t="shared" si="1"/>
        <v>0</v>
      </c>
      <c r="N11">
        <f t="shared" si="2"/>
        <v>10</v>
      </c>
      <c r="O11">
        <f t="shared" si="3"/>
        <v>-1.000000000008999</v>
      </c>
      <c r="P11">
        <f t="shared" si="4"/>
        <v>-10</v>
      </c>
      <c r="Q11">
        <f t="shared" si="5"/>
        <v>3.7037037037370331E-2</v>
      </c>
      <c r="R11">
        <f t="shared" si="6"/>
        <v>0.37037037037037035</v>
      </c>
      <c r="S11" t="s">
        <v>21</v>
      </c>
      <c r="T11">
        <f t="shared" si="7"/>
        <v>-0.33333333333300003</v>
      </c>
      <c r="U11">
        <v>0.37447273700700001</v>
      </c>
      <c r="X11" t="s">
        <v>46</v>
      </c>
    </row>
    <row r="12" spans="1:24" x14ac:dyDescent="0.2">
      <c r="A12" t="s">
        <v>22</v>
      </c>
      <c r="B12">
        <v>2</v>
      </c>
      <c r="C12">
        <v>2</v>
      </c>
      <c r="D12">
        <v>9.3726878554299994E-2</v>
      </c>
      <c r="E12">
        <v>0.38897675730699999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f t="shared" si="0"/>
        <v>0</v>
      </c>
      <c r="M12">
        <f t="shared" si="1"/>
        <v>0</v>
      </c>
      <c r="N12">
        <f t="shared" si="2"/>
        <v>1</v>
      </c>
      <c r="O12">
        <f t="shared" si="3"/>
        <v>-1</v>
      </c>
      <c r="P12">
        <f t="shared" si="4"/>
        <v>-1</v>
      </c>
      <c r="Q12">
        <f t="shared" si="5"/>
        <v>0.5</v>
      </c>
      <c r="R12">
        <f t="shared" si="6"/>
        <v>0.5</v>
      </c>
      <c r="S12" t="s">
        <v>22</v>
      </c>
      <c r="T12">
        <f t="shared" si="7"/>
        <v>0</v>
      </c>
      <c r="U12">
        <v>0.38897675730699999</v>
      </c>
      <c r="X12" t="s">
        <v>30</v>
      </c>
    </row>
    <row r="13" spans="1:24" x14ac:dyDescent="0.2">
      <c r="A13" t="s">
        <v>23</v>
      </c>
      <c r="B13">
        <v>4</v>
      </c>
      <c r="C13">
        <v>1</v>
      </c>
      <c r="D13">
        <v>0.119011595163</v>
      </c>
      <c r="E13">
        <v>0.59191270710499999</v>
      </c>
      <c r="F13">
        <v>0.75</v>
      </c>
      <c r="G13">
        <v>0</v>
      </c>
      <c r="H13">
        <v>1</v>
      </c>
      <c r="I13">
        <v>1</v>
      </c>
      <c r="J13">
        <v>1</v>
      </c>
      <c r="K13">
        <v>1</v>
      </c>
      <c r="L13">
        <f t="shared" si="0"/>
        <v>3</v>
      </c>
      <c r="M13">
        <f t="shared" si="1"/>
        <v>0</v>
      </c>
      <c r="N13">
        <f t="shared" si="2"/>
        <v>2</v>
      </c>
      <c r="O13">
        <f t="shared" si="3"/>
        <v>1</v>
      </c>
      <c r="P13">
        <f t="shared" si="4"/>
        <v>-2</v>
      </c>
      <c r="Q13">
        <f t="shared" si="5"/>
        <v>0.25</v>
      </c>
      <c r="R13">
        <f t="shared" si="6"/>
        <v>0.5</v>
      </c>
      <c r="S13" t="s">
        <v>23</v>
      </c>
      <c r="T13">
        <f t="shared" si="7"/>
        <v>-0.25</v>
      </c>
      <c r="U13">
        <v>0.59191270710499999</v>
      </c>
      <c r="X13" t="s">
        <v>32</v>
      </c>
    </row>
    <row r="14" spans="1:24" x14ac:dyDescent="0.2">
      <c r="A14" t="s">
        <v>24</v>
      </c>
      <c r="B14">
        <v>7</v>
      </c>
      <c r="C14">
        <v>2</v>
      </c>
      <c r="D14">
        <v>0.112062447966</v>
      </c>
      <c r="E14">
        <v>0.51646688498600002</v>
      </c>
      <c r="F14">
        <v>0.57142857142900005</v>
      </c>
      <c r="G14">
        <v>0</v>
      </c>
      <c r="H14">
        <v>0</v>
      </c>
      <c r="I14">
        <v>4</v>
      </c>
      <c r="J14">
        <v>0</v>
      </c>
      <c r="K14">
        <v>0</v>
      </c>
      <c r="L14">
        <f t="shared" si="0"/>
        <v>4.0000000000030003</v>
      </c>
      <c r="M14">
        <f t="shared" si="1"/>
        <v>0</v>
      </c>
      <c r="N14">
        <f t="shared" si="2"/>
        <v>4</v>
      </c>
      <c r="O14">
        <f t="shared" si="3"/>
        <v>3.000266701747023E-12</v>
      </c>
      <c r="P14">
        <f t="shared" si="4"/>
        <v>-4</v>
      </c>
      <c r="Q14">
        <f t="shared" si="5"/>
        <v>4.2860952882100328E-13</v>
      </c>
      <c r="R14">
        <f t="shared" si="6"/>
        <v>0.5714285714285714</v>
      </c>
      <c r="S14" t="s">
        <v>24</v>
      </c>
      <c r="T14">
        <f t="shared" si="7"/>
        <v>-0.57142857142814274</v>
      </c>
      <c r="U14">
        <v>0.51646688498600002</v>
      </c>
      <c r="X14" t="s">
        <v>38</v>
      </c>
    </row>
    <row r="15" spans="1:24" x14ac:dyDescent="0.2">
      <c r="A15" t="s">
        <v>25</v>
      </c>
      <c r="B15">
        <v>53</v>
      </c>
      <c r="C15">
        <v>39</v>
      </c>
      <c r="D15">
        <v>0.12739947003900001</v>
      </c>
      <c r="E15">
        <v>0.42331232774900002</v>
      </c>
      <c r="F15">
        <v>0.26415094339599998</v>
      </c>
      <c r="G15">
        <v>0</v>
      </c>
      <c r="H15">
        <v>8</v>
      </c>
      <c r="I15">
        <v>0</v>
      </c>
      <c r="J15">
        <v>29</v>
      </c>
      <c r="K15">
        <v>34</v>
      </c>
      <c r="L15">
        <f t="shared" si="0"/>
        <v>13.999999999987999</v>
      </c>
      <c r="M15">
        <f t="shared" si="1"/>
        <v>0</v>
      </c>
      <c r="N15">
        <f t="shared" si="2"/>
        <v>22</v>
      </c>
      <c r="O15">
        <f t="shared" si="3"/>
        <v>-8.0000000000120011</v>
      </c>
      <c r="P15">
        <f t="shared" si="4"/>
        <v>-22</v>
      </c>
      <c r="Q15">
        <f t="shared" si="5"/>
        <v>0.15094339622664152</v>
      </c>
      <c r="R15">
        <f t="shared" si="6"/>
        <v>0.41509433962264153</v>
      </c>
      <c r="S15" t="s">
        <v>25</v>
      </c>
      <c r="T15">
        <f t="shared" si="7"/>
        <v>-0.26415094339599998</v>
      </c>
      <c r="U15">
        <v>0.42331232774900002</v>
      </c>
      <c r="X15" t="s">
        <v>51</v>
      </c>
    </row>
    <row r="16" spans="1:24" x14ac:dyDescent="0.2">
      <c r="A16" t="s">
        <v>26</v>
      </c>
      <c r="B16">
        <v>14</v>
      </c>
      <c r="C16">
        <v>14</v>
      </c>
      <c r="D16">
        <v>6.6384518728399997E-2</v>
      </c>
      <c r="E16">
        <v>0.53808924925500001</v>
      </c>
      <c r="F16">
        <v>0.71428571428599996</v>
      </c>
      <c r="G16">
        <v>0.71428571428599996</v>
      </c>
      <c r="H16">
        <v>0</v>
      </c>
      <c r="I16">
        <v>3</v>
      </c>
      <c r="J16">
        <v>4</v>
      </c>
      <c r="K16">
        <v>4</v>
      </c>
      <c r="L16">
        <f t="shared" si="0"/>
        <v>10.000000000004</v>
      </c>
      <c r="M16">
        <f t="shared" si="1"/>
        <v>10.000000000004</v>
      </c>
      <c r="N16">
        <f t="shared" si="2"/>
        <v>8</v>
      </c>
      <c r="O16">
        <f t="shared" si="3"/>
        <v>2.0000000000040004</v>
      </c>
      <c r="P16">
        <f t="shared" si="4"/>
        <v>2.0000000000040004</v>
      </c>
      <c r="Q16">
        <f t="shared" si="5"/>
        <v>0.14285714285742859</v>
      </c>
      <c r="R16">
        <f t="shared" si="6"/>
        <v>0.14285714285742859</v>
      </c>
      <c r="S16" t="s">
        <v>26</v>
      </c>
      <c r="T16">
        <f t="shared" si="7"/>
        <v>0</v>
      </c>
      <c r="U16">
        <v>0.53808924925500001</v>
      </c>
      <c r="X16" t="s">
        <v>57</v>
      </c>
    </row>
    <row r="17" spans="1:24" x14ac:dyDescent="0.2">
      <c r="A17" t="s">
        <v>27</v>
      </c>
      <c r="B17">
        <v>5</v>
      </c>
      <c r="C17">
        <v>5</v>
      </c>
      <c r="D17">
        <v>7.3466991782900004E-2</v>
      </c>
      <c r="E17">
        <v>0.39590970827100003</v>
      </c>
      <c r="F17">
        <v>0</v>
      </c>
      <c r="G17">
        <v>0</v>
      </c>
      <c r="H17">
        <v>0</v>
      </c>
      <c r="I17">
        <v>2</v>
      </c>
      <c r="J17">
        <v>0</v>
      </c>
      <c r="K17">
        <v>0</v>
      </c>
      <c r="L17">
        <f t="shared" si="0"/>
        <v>0</v>
      </c>
      <c r="M17">
        <f t="shared" si="1"/>
        <v>0</v>
      </c>
      <c r="N17">
        <f t="shared" si="2"/>
        <v>2</v>
      </c>
      <c r="O17">
        <f t="shared" si="3"/>
        <v>-2</v>
      </c>
      <c r="P17">
        <f t="shared" si="4"/>
        <v>-2</v>
      </c>
      <c r="Q17">
        <f t="shared" si="5"/>
        <v>0.4</v>
      </c>
      <c r="R17">
        <f t="shared" si="6"/>
        <v>0.4</v>
      </c>
      <c r="S17" t="s">
        <v>27</v>
      </c>
      <c r="T17">
        <f t="shared" si="7"/>
        <v>0</v>
      </c>
      <c r="U17">
        <v>0.39590970827100003</v>
      </c>
      <c r="X17" t="s">
        <v>56</v>
      </c>
    </row>
    <row r="18" spans="1:24" x14ac:dyDescent="0.2">
      <c r="A18" t="s">
        <v>28</v>
      </c>
      <c r="B18">
        <v>5</v>
      </c>
      <c r="C18">
        <v>5</v>
      </c>
      <c r="D18">
        <v>5.2304676820799999E-2</v>
      </c>
      <c r="E18">
        <v>0.70362611639600003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f t="shared" si="0"/>
        <v>5</v>
      </c>
      <c r="M18">
        <f t="shared" si="1"/>
        <v>5</v>
      </c>
      <c r="N18">
        <f t="shared" si="2"/>
        <v>4</v>
      </c>
      <c r="O18">
        <f t="shared" si="3"/>
        <v>1</v>
      </c>
      <c r="P18">
        <f t="shared" si="4"/>
        <v>1</v>
      </c>
      <c r="Q18">
        <f t="shared" si="5"/>
        <v>0.2</v>
      </c>
      <c r="R18">
        <f t="shared" si="6"/>
        <v>0.2</v>
      </c>
      <c r="S18" t="s">
        <v>28</v>
      </c>
      <c r="T18">
        <f t="shared" si="7"/>
        <v>0</v>
      </c>
      <c r="U18">
        <v>0.70362611639600003</v>
      </c>
      <c r="X18" t="s">
        <v>59</v>
      </c>
    </row>
    <row r="19" spans="1:24" x14ac:dyDescent="0.2">
      <c r="A19" t="s">
        <v>29</v>
      </c>
      <c r="B19">
        <v>16</v>
      </c>
      <c r="C19">
        <v>13</v>
      </c>
      <c r="D19">
        <v>0.107971518862</v>
      </c>
      <c r="E19">
        <v>0.576436171045</v>
      </c>
      <c r="F19">
        <v>0.75</v>
      </c>
      <c r="G19">
        <v>0.9375</v>
      </c>
      <c r="H19">
        <v>0</v>
      </c>
      <c r="I19">
        <v>1</v>
      </c>
      <c r="J19">
        <v>1</v>
      </c>
      <c r="K19">
        <v>0</v>
      </c>
      <c r="L19">
        <f t="shared" si="0"/>
        <v>12</v>
      </c>
      <c r="M19">
        <f t="shared" si="1"/>
        <v>15</v>
      </c>
      <c r="N19">
        <f t="shared" si="2"/>
        <v>9</v>
      </c>
      <c r="O19">
        <f t="shared" si="3"/>
        <v>3</v>
      </c>
      <c r="P19">
        <f t="shared" si="4"/>
        <v>6</v>
      </c>
      <c r="Q19">
        <f t="shared" si="5"/>
        <v>0.1875</v>
      </c>
      <c r="R19">
        <f t="shared" si="6"/>
        <v>0.375</v>
      </c>
      <c r="S19" t="s">
        <v>29</v>
      </c>
      <c r="T19">
        <f t="shared" si="7"/>
        <v>-0.1875</v>
      </c>
      <c r="U19">
        <v>0.576436171045</v>
      </c>
      <c r="X19" t="s">
        <v>18</v>
      </c>
    </row>
    <row r="20" spans="1:24" x14ac:dyDescent="0.2">
      <c r="A20" t="s">
        <v>30</v>
      </c>
      <c r="B20">
        <v>4</v>
      </c>
      <c r="C20">
        <v>4</v>
      </c>
      <c r="D20">
        <v>0.103652855142</v>
      </c>
      <c r="E20">
        <v>0.61327914616400003</v>
      </c>
      <c r="F20">
        <v>1</v>
      </c>
      <c r="G20">
        <v>1</v>
      </c>
      <c r="H20">
        <v>0</v>
      </c>
      <c r="I20">
        <v>3</v>
      </c>
      <c r="J20">
        <v>0</v>
      </c>
      <c r="K20">
        <v>0</v>
      </c>
      <c r="L20">
        <f t="shared" si="0"/>
        <v>4</v>
      </c>
      <c r="M20">
        <f t="shared" si="1"/>
        <v>4</v>
      </c>
      <c r="N20">
        <f t="shared" si="2"/>
        <v>2</v>
      </c>
      <c r="O20">
        <f t="shared" si="3"/>
        <v>2</v>
      </c>
      <c r="P20">
        <f t="shared" si="4"/>
        <v>2</v>
      </c>
      <c r="Q20">
        <f t="shared" si="5"/>
        <v>0.5</v>
      </c>
      <c r="R20">
        <f t="shared" si="6"/>
        <v>0.5</v>
      </c>
      <c r="S20" t="s">
        <v>30</v>
      </c>
      <c r="T20">
        <f t="shared" si="7"/>
        <v>0</v>
      </c>
      <c r="U20">
        <v>0.61327914616400003</v>
      </c>
      <c r="X20" t="s">
        <v>15</v>
      </c>
    </row>
    <row r="21" spans="1:24" x14ac:dyDescent="0.2">
      <c r="A21" t="s">
        <v>31</v>
      </c>
      <c r="B21">
        <v>7</v>
      </c>
      <c r="C21">
        <v>7</v>
      </c>
      <c r="D21">
        <v>4.04364039962E-2</v>
      </c>
      <c r="E21">
        <v>0.58070397826800002</v>
      </c>
      <c r="F21">
        <v>0.85714285714299998</v>
      </c>
      <c r="G21">
        <v>0.85714285714299998</v>
      </c>
      <c r="H21">
        <v>0</v>
      </c>
      <c r="I21">
        <v>1</v>
      </c>
      <c r="J21">
        <v>1</v>
      </c>
      <c r="K21">
        <v>0</v>
      </c>
      <c r="L21">
        <f t="shared" si="0"/>
        <v>6.0000000000010001</v>
      </c>
      <c r="M21">
        <f t="shared" si="1"/>
        <v>6.0000000000010001</v>
      </c>
      <c r="N21">
        <f t="shared" si="2"/>
        <v>4</v>
      </c>
      <c r="O21">
        <f t="shared" si="3"/>
        <v>2.0000000000010001</v>
      </c>
      <c r="P21">
        <f t="shared" si="4"/>
        <v>2.0000000000010001</v>
      </c>
      <c r="Q21">
        <f t="shared" si="5"/>
        <v>0.28571428571442858</v>
      </c>
      <c r="R21">
        <f t="shared" si="6"/>
        <v>0.28571428571442858</v>
      </c>
      <c r="S21" t="s">
        <v>31</v>
      </c>
      <c r="T21">
        <f t="shared" si="7"/>
        <v>0</v>
      </c>
      <c r="U21">
        <v>0.58070397826800002</v>
      </c>
      <c r="X21" t="s">
        <v>21</v>
      </c>
    </row>
    <row r="22" spans="1:24" x14ac:dyDescent="0.2">
      <c r="A22" t="s">
        <v>32</v>
      </c>
      <c r="B22">
        <v>6</v>
      </c>
      <c r="C22">
        <v>6</v>
      </c>
      <c r="D22">
        <v>0.115802650018</v>
      </c>
      <c r="E22">
        <v>0.63846521430799996</v>
      </c>
      <c r="F22">
        <v>0.83333333333299997</v>
      </c>
      <c r="G22">
        <v>1</v>
      </c>
      <c r="H22">
        <v>0</v>
      </c>
      <c r="I22">
        <v>0</v>
      </c>
      <c r="J22">
        <v>0</v>
      </c>
      <c r="K22">
        <v>0</v>
      </c>
      <c r="L22">
        <f t="shared" si="0"/>
        <v>4.9999999999979998</v>
      </c>
      <c r="M22">
        <f t="shared" si="1"/>
        <v>6</v>
      </c>
      <c r="N22">
        <f t="shared" si="2"/>
        <v>4</v>
      </c>
      <c r="O22">
        <f t="shared" si="3"/>
        <v>0.99999999999799982</v>
      </c>
      <c r="P22">
        <f t="shared" si="4"/>
        <v>2</v>
      </c>
      <c r="Q22">
        <f t="shared" si="5"/>
        <v>0.16666666666633331</v>
      </c>
      <c r="R22">
        <f t="shared" si="6"/>
        <v>0.33333333333333331</v>
      </c>
      <c r="S22" t="s">
        <v>32</v>
      </c>
      <c r="T22">
        <f t="shared" si="7"/>
        <v>-0.166666666667</v>
      </c>
      <c r="U22">
        <v>0.63846521430799996</v>
      </c>
      <c r="X22" t="s">
        <v>29</v>
      </c>
    </row>
    <row r="23" spans="1:24" x14ac:dyDescent="0.2">
      <c r="A23" t="s">
        <v>33</v>
      </c>
      <c r="B23">
        <v>5</v>
      </c>
      <c r="C23">
        <v>4</v>
      </c>
      <c r="D23">
        <v>0.12628257566199999</v>
      </c>
      <c r="E23">
        <v>0.42827953165499999</v>
      </c>
      <c r="F23">
        <v>0.2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1</v>
      </c>
      <c r="M23">
        <f t="shared" si="1"/>
        <v>0</v>
      </c>
      <c r="N23">
        <f t="shared" si="2"/>
        <v>2</v>
      </c>
      <c r="O23">
        <f t="shared" si="3"/>
        <v>-1</v>
      </c>
      <c r="P23">
        <f t="shared" si="4"/>
        <v>-2</v>
      </c>
      <c r="Q23">
        <f t="shared" si="5"/>
        <v>0.2</v>
      </c>
      <c r="R23">
        <f t="shared" si="6"/>
        <v>0.4</v>
      </c>
      <c r="S23" t="s">
        <v>33</v>
      </c>
      <c r="T23">
        <f t="shared" si="7"/>
        <v>-0.2</v>
      </c>
      <c r="U23">
        <v>0.42827953165499999</v>
      </c>
      <c r="X23" t="s">
        <v>33</v>
      </c>
    </row>
    <row r="24" spans="1:24" x14ac:dyDescent="0.2">
      <c r="A24" t="s">
        <v>36</v>
      </c>
      <c r="B24">
        <v>2</v>
      </c>
      <c r="C24">
        <v>2</v>
      </c>
      <c r="D24">
        <v>0.141797676255</v>
      </c>
      <c r="E24">
        <v>0.33780423310199997</v>
      </c>
      <c r="F24">
        <v>0</v>
      </c>
      <c r="G24">
        <v>0</v>
      </c>
      <c r="H24">
        <v>1</v>
      </c>
      <c r="I24">
        <v>0</v>
      </c>
      <c r="J24">
        <v>2</v>
      </c>
      <c r="K24">
        <v>2</v>
      </c>
      <c r="L24">
        <f t="shared" si="0"/>
        <v>0</v>
      </c>
      <c r="M24">
        <f t="shared" si="1"/>
        <v>0</v>
      </c>
      <c r="N24">
        <f t="shared" si="2"/>
        <v>1</v>
      </c>
      <c r="O24">
        <f t="shared" si="3"/>
        <v>-1</v>
      </c>
      <c r="P24">
        <f t="shared" si="4"/>
        <v>-1</v>
      </c>
      <c r="Q24">
        <f t="shared" si="5"/>
        <v>0.5</v>
      </c>
      <c r="R24">
        <f t="shared" si="6"/>
        <v>0.5</v>
      </c>
      <c r="S24" t="s">
        <v>36</v>
      </c>
      <c r="T24">
        <f t="shared" si="7"/>
        <v>0</v>
      </c>
      <c r="U24">
        <v>0.33780423310199997</v>
      </c>
      <c r="X24" t="s">
        <v>40</v>
      </c>
    </row>
    <row r="25" spans="1:24" x14ac:dyDescent="0.2">
      <c r="A25" t="s">
        <v>37</v>
      </c>
      <c r="B25">
        <v>36</v>
      </c>
      <c r="C25">
        <v>30</v>
      </c>
      <c r="D25">
        <v>9.8290578163899994E-2</v>
      </c>
      <c r="E25">
        <v>0.60259467692599999</v>
      </c>
      <c r="F25">
        <v>0.694444444444</v>
      </c>
      <c r="G25">
        <v>0.944444444444</v>
      </c>
      <c r="H25">
        <v>1</v>
      </c>
      <c r="I25">
        <v>2</v>
      </c>
      <c r="J25">
        <v>14</v>
      </c>
      <c r="K25">
        <v>16</v>
      </c>
      <c r="L25">
        <f t="shared" si="0"/>
        <v>24.999999999983999</v>
      </c>
      <c r="M25">
        <f t="shared" si="1"/>
        <v>33.999999999983999</v>
      </c>
      <c r="N25">
        <f t="shared" si="2"/>
        <v>22</v>
      </c>
      <c r="O25">
        <f t="shared" si="3"/>
        <v>2.9999999999839986</v>
      </c>
      <c r="P25">
        <f t="shared" si="4"/>
        <v>11.999999999983999</v>
      </c>
      <c r="Q25">
        <f t="shared" si="5"/>
        <v>8.3333333332888851E-2</v>
      </c>
      <c r="R25">
        <f t="shared" si="6"/>
        <v>0.33333333333288884</v>
      </c>
      <c r="S25" t="s">
        <v>37</v>
      </c>
      <c r="T25">
        <f t="shared" si="7"/>
        <v>-0.25</v>
      </c>
      <c r="U25">
        <v>0.60259467692599999</v>
      </c>
      <c r="X25" t="s">
        <v>31</v>
      </c>
    </row>
    <row r="26" spans="1:24" x14ac:dyDescent="0.2">
      <c r="A26" t="s">
        <v>38</v>
      </c>
      <c r="B26">
        <v>6</v>
      </c>
      <c r="C26">
        <v>4</v>
      </c>
      <c r="D26">
        <v>0.12684422636600001</v>
      </c>
      <c r="E26">
        <v>0.586839339761</v>
      </c>
      <c r="F26">
        <v>0.83333333333299997</v>
      </c>
      <c r="G26">
        <v>0.66666666666700003</v>
      </c>
      <c r="H26">
        <v>0</v>
      </c>
      <c r="I26">
        <v>2</v>
      </c>
      <c r="J26">
        <v>1</v>
      </c>
      <c r="K26">
        <v>1</v>
      </c>
      <c r="L26">
        <f t="shared" si="0"/>
        <v>4.9999999999979998</v>
      </c>
      <c r="M26">
        <f t="shared" si="1"/>
        <v>4.0000000000020002</v>
      </c>
      <c r="N26">
        <f t="shared" si="2"/>
        <v>4</v>
      </c>
      <c r="O26">
        <f t="shared" si="3"/>
        <v>0.99999999999799982</v>
      </c>
      <c r="P26">
        <f t="shared" si="4"/>
        <v>2.000177801164682E-12</v>
      </c>
      <c r="Q26">
        <f t="shared" si="5"/>
        <v>0.16666666666633331</v>
      </c>
      <c r="R26">
        <f t="shared" si="6"/>
        <v>3.3336296686078032E-13</v>
      </c>
      <c r="S26" t="s">
        <v>38</v>
      </c>
      <c r="T26">
        <f t="shared" si="7"/>
        <v>0.16666666666599994</v>
      </c>
      <c r="U26">
        <v>0.586839339761</v>
      </c>
      <c r="X26" t="s">
        <v>34</v>
      </c>
    </row>
    <row r="27" spans="1:24" x14ac:dyDescent="0.2">
      <c r="A27" t="s">
        <v>39</v>
      </c>
      <c r="B27">
        <v>9</v>
      </c>
      <c r="C27">
        <v>8</v>
      </c>
      <c r="D27">
        <v>7.1933976605000005E-2</v>
      </c>
      <c r="E27">
        <v>0.64228150467900003</v>
      </c>
      <c r="F27">
        <v>0.77777777777799995</v>
      </c>
      <c r="G27">
        <v>0.88888888888899997</v>
      </c>
      <c r="H27">
        <v>0</v>
      </c>
      <c r="I27">
        <v>0</v>
      </c>
      <c r="J27">
        <v>1</v>
      </c>
      <c r="K27">
        <v>1</v>
      </c>
      <c r="L27">
        <f t="shared" si="0"/>
        <v>7.0000000000019993</v>
      </c>
      <c r="M27">
        <f t="shared" si="1"/>
        <v>8.0000000000010001</v>
      </c>
      <c r="N27">
        <f t="shared" si="2"/>
        <v>6</v>
      </c>
      <c r="O27">
        <f t="shared" si="3"/>
        <v>1.0000000000019993</v>
      </c>
      <c r="P27">
        <f t="shared" si="4"/>
        <v>2.0000000000010001</v>
      </c>
      <c r="Q27">
        <f t="shared" si="5"/>
        <v>0.11111111111133326</v>
      </c>
      <c r="R27">
        <f t="shared" si="6"/>
        <v>0.22222222222233334</v>
      </c>
      <c r="S27" t="s">
        <v>39</v>
      </c>
      <c r="T27">
        <f t="shared" si="7"/>
        <v>-0.11111111111100008</v>
      </c>
      <c r="U27">
        <v>0.64228150467900003</v>
      </c>
      <c r="X27" t="s">
        <v>11</v>
      </c>
    </row>
    <row r="28" spans="1:24" x14ac:dyDescent="0.2">
      <c r="A28" t="s">
        <v>40</v>
      </c>
      <c r="B28">
        <v>18</v>
      </c>
      <c r="C28">
        <v>5</v>
      </c>
      <c r="D28">
        <v>0.13089529476799999</v>
      </c>
      <c r="E28">
        <v>0.52128443108</v>
      </c>
      <c r="F28">
        <v>0.72222222222200005</v>
      </c>
      <c r="G28">
        <v>0</v>
      </c>
      <c r="H28">
        <v>1</v>
      </c>
      <c r="I28">
        <v>7</v>
      </c>
      <c r="J28">
        <v>2</v>
      </c>
      <c r="K28">
        <v>2</v>
      </c>
      <c r="L28">
        <f t="shared" si="0"/>
        <v>12.999999999996001</v>
      </c>
      <c r="M28">
        <f t="shared" si="1"/>
        <v>0</v>
      </c>
      <c r="N28">
        <f t="shared" si="2"/>
        <v>9</v>
      </c>
      <c r="O28">
        <f t="shared" si="3"/>
        <v>3.9999999999960014</v>
      </c>
      <c r="P28">
        <f t="shared" si="4"/>
        <v>-9</v>
      </c>
      <c r="Q28">
        <f t="shared" si="5"/>
        <v>0.22222222222200008</v>
      </c>
      <c r="R28">
        <f t="shared" si="6"/>
        <v>0.5</v>
      </c>
      <c r="S28" t="s">
        <v>40</v>
      </c>
      <c r="T28">
        <f>Q28-R28</f>
        <v>-0.27777777777799995</v>
      </c>
      <c r="U28">
        <v>0.52128443108</v>
      </c>
      <c r="X28" t="s">
        <v>41</v>
      </c>
    </row>
    <row r="29" spans="1:24" x14ac:dyDescent="0.2">
      <c r="A29" t="s">
        <v>41</v>
      </c>
      <c r="B29">
        <v>11</v>
      </c>
      <c r="C29">
        <v>7</v>
      </c>
      <c r="D29">
        <v>0.101367599164</v>
      </c>
      <c r="E29">
        <v>0.527663768197</v>
      </c>
      <c r="F29">
        <v>0.72727272727299996</v>
      </c>
      <c r="G29">
        <v>0.45454545454500001</v>
      </c>
      <c r="H29">
        <v>0</v>
      </c>
      <c r="I29">
        <v>3</v>
      </c>
      <c r="J29">
        <v>1</v>
      </c>
      <c r="K29">
        <v>0</v>
      </c>
      <c r="L29">
        <f t="shared" si="0"/>
        <v>8.0000000000030003</v>
      </c>
      <c r="M29">
        <f t="shared" si="1"/>
        <v>4.9999999999950004</v>
      </c>
      <c r="N29">
        <f t="shared" si="2"/>
        <v>6</v>
      </c>
      <c r="O29">
        <f t="shared" si="3"/>
        <v>2.0000000000030003</v>
      </c>
      <c r="P29">
        <f t="shared" si="4"/>
        <v>-1.0000000000049996</v>
      </c>
      <c r="Q29">
        <f t="shared" si="5"/>
        <v>0.18181818181845458</v>
      </c>
      <c r="R29">
        <f t="shared" si="6"/>
        <v>9.0909090909545409E-2</v>
      </c>
      <c r="S29" t="s">
        <v>41</v>
      </c>
      <c r="T29">
        <f t="shared" si="7"/>
        <v>9.0909090908909168E-2</v>
      </c>
      <c r="U29">
        <v>0.527663768197</v>
      </c>
      <c r="X29" t="s">
        <v>37</v>
      </c>
    </row>
    <row r="30" spans="1:24" x14ac:dyDescent="0.2">
      <c r="A30" t="s">
        <v>43</v>
      </c>
      <c r="B30">
        <v>7</v>
      </c>
      <c r="C30">
        <v>7</v>
      </c>
      <c r="D30">
        <v>5.7123330615699998E-2</v>
      </c>
      <c r="E30">
        <v>0.59819661781099998</v>
      </c>
      <c r="F30">
        <v>0.85714285714299998</v>
      </c>
      <c r="G30">
        <v>0.85714285714299998</v>
      </c>
      <c r="H30">
        <v>0</v>
      </c>
      <c r="I30">
        <v>1</v>
      </c>
      <c r="J30">
        <v>1</v>
      </c>
      <c r="K30">
        <v>1</v>
      </c>
      <c r="L30">
        <f t="shared" si="0"/>
        <v>6.0000000000010001</v>
      </c>
      <c r="M30">
        <f t="shared" si="1"/>
        <v>6.0000000000010001</v>
      </c>
      <c r="N30">
        <f t="shared" si="2"/>
        <v>4</v>
      </c>
      <c r="O30">
        <f t="shared" si="3"/>
        <v>2.0000000000010001</v>
      </c>
      <c r="P30">
        <f t="shared" si="4"/>
        <v>2.0000000000010001</v>
      </c>
      <c r="Q30">
        <f t="shared" si="5"/>
        <v>0.28571428571442858</v>
      </c>
      <c r="R30">
        <f t="shared" si="6"/>
        <v>0.28571428571442858</v>
      </c>
      <c r="S30" t="s">
        <v>43</v>
      </c>
      <c r="T30">
        <f t="shared" si="7"/>
        <v>0</v>
      </c>
      <c r="U30">
        <v>0.59819661781099998</v>
      </c>
      <c r="X30" t="s">
        <v>12</v>
      </c>
    </row>
    <row r="31" spans="1:24" x14ac:dyDescent="0.2">
      <c r="A31" t="s">
        <v>44</v>
      </c>
      <c r="B31">
        <v>4</v>
      </c>
      <c r="C31">
        <v>4</v>
      </c>
      <c r="D31">
        <v>3.5953373817999998E-2</v>
      </c>
      <c r="E31">
        <v>0.61039459213299996</v>
      </c>
      <c r="F31">
        <v>1</v>
      </c>
      <c r="G31">
        <v>0.75</v>
      </c>
      <c r="H31">
        <v>0</v>
      </c>
      <c r="I31">
        <v>1</v>
      </c>
      <c r="J31">
        <v>0</v>
      </c>
      <c r="K31">
        <v>0</v>
      </c>
      <c r="L31">
        <f t="shared" si="0"/>
        <v>4</v>
      </c>
      <c r="M31">
        <f t="shared" si="1"/>
        <v>3</v>
      </c>
      <c r="N31">
        <f t="shared" si="2"/>
        <v>2</v>
      </c>
      <c r="O31">
        <f t="shared" si="3"/>
        <v>2</v>
      </c>
      <c r="P31">
        <f t="shared" si="4"/>
        <v>1</v>
      </c>
      <c r="Q31">
        <f t="shared" si="5"/>
        <v>0.5</v>
      </c>
      <c r="R31">
        <f t="shared" si="6"/>
        <v>0.25</v>
      </c>
      <c r="S31" t="s">
        <v>44</v>
      </c>
      <c r="T31">
        <f t="shared" si="7"/>
        <v>0.25</v>
      </c>
      <c r="U31">
        <v>0.61039459213299996</v>
      </c>
    </row>
    <row r="32" spans="1:24" x14ac:dyDescent="0.2">
      <c r="A32" t="s">
        <v>46</v>
      </c>
      <c r="B32">
        <v>18</v>
      </c>
      <c r="C32">
        <v>12</v>
      </c>
      <c r="D32">
        <v>0.114593745868</v>
      </c>
      <c r="E32">
        <v>0.48576528418699999</v>
      </c>
      <c r="F32">
        <v>0.444444444444</v>
      </c>
      <c r="G32">
        <v>0.444444444444</v>
      </c>
      <c r="H32">
        <v>1</v>
      </c>
      <c r="I32">
        <v>12</v>
      </c>
      <c r="J32">
        <v>4</v>
      </c>
      <c r="K32">
        <v>2</v>
      </c>
      <c r="L32">
        <f t="shared" si="0"/>
        <v>7.9999999999920002</v>
      </c>
      <c r="M32">
        <f t="shared" si="1"/>
        <v>7.9999999999920002</v>
      </c>
      <c r="N32">
        <f t="shared" si="2"/>
        <v>9</v>
      </c>
      <c r="O32">
        <f t="shared" si="3"/>
        <v>-1.0000000000079998</v>
      </c>
      <c r="P32">
        <f t="shared" si="4"/>
        <v>-1.0000000000079998</v>
      </c>
      <c r="Q32">
        <f t="shared" si="5"/>
        <v>5.5555555555999989E-2</v>
      </c>
      <c r="R32">
        <f t="shared" si="6"/>
        <v>5.5555555555999989E-2</v>
      </c>
      <c r="S32" t="s">
        <v>46</v>
      </c>
      <c r="T32">
        <f t="shared" si="7"/>
        <v>0</v>
      </c>
      <c r="U32">
        <v>0.48576528418699999</v>
      </c>
    </row>
    <row r="33" spans="1:21" x14ac:dyDescent="0.2">
      <c r="A33" t="s">
        <v>47</v>
      </c>
      <c r="B33">
        <v>9</v>
      </c>
      <c r="C33">
        <v>9</v>
      </c>
      <c r="D33">
        <v>7.4571047342500002E-2</v>
      </c>
      <c r="E33">
        <v>0.61103321336200001</v>
      </c>
      <c r="F33">
        <v>0.77777777777799995</v>
      </c>
      <c r="G33">
        <v>0.77777777777799995</v>
      </c>
      <c r="H33">
        <v>0</v>
      </c>
      <c r="I33">
        <v>2</v>
      </c>
      <c r="J33">
        <v>0</v>
      </c>
      <c r="K33">
        <v>0</v>
      </c>
      <c r="L33">
        <f t="shared" si="0"/>
        <v>7.0000000000019993</v>
      </c>
      <c r="M33">
        <f t="shared" si="1"/>
        <v>7.0000000000019993</v>
      </c>
      <c r="N33">
        <f t="shared" si="2"/>
        <v>5</v>
      </c>
      <c r="O33">
        <f t="shared" si="3"/>
        <v>2.0000000000019993</v>
      </c>
      <c r="P33">
        <f t="shared" si="4"/>
        <v>2.0000000000019993</v>
      </c>
      <c r="Q33">
        <f t="shared" si="5"/>
        <v>0.22222222222244437</v>
      </c>
      <c r="R33">
        <f t="shared" si="6"/>
        <v>0.22222222222244437</v>
      </c>
      <c r="S33" t="s">
        <v>47</v>
      </c>
      <c r="T33">
        <f t="shared" si="7"/>
        <v>0</v>
      </c>
      <c r="U33">
        <v>0.61103321336200001</v>
      </c>
    </row>
    <row r="34" spans="1:21" x14ac:dyDescent="0.2">
      <c r="A34" t="s">
        <v>48</v>
      </c>
      <c r="B34">
        <v>4</v>
      </c>
      <c r="C34">
        <v>3</v>
      </c>
      <c r="D34">
        <v>5.3225933292699999E-2</v>
      </c>
      <c r="E34">
        <v>0.53921799296700001</v>
      </c>
      <c r="F34">
        <v>0.75</v>
      </c>
      <c r="G34">
        <v>1</v>
      </c>
      <c r="H34">
        <v>1</v>
      </c>
      <c r="I34">
        <v>0</v>
      </c>
      <c r="J34">
        <v>0</v>
      </c>
      <c r="K34">
        <v>0</v>
      </c>
      <c r="L34">
        <f t="shared" si="0"/>
        <v>3</v>
      </c>
      <c r="M34">
        <f t="shared" si="1"/>
        <v>4</v>
      </c>
      <c r="N34">
        <f t="shared" si="2"/>
        <v>2</v>
      </c>
      <c r="O34">
        <f t="shared" si="3"/>
        <v>1</v>
      </c>
      <c r="P34">
        <f t="shared" si="4"/>
        <v>2</v>
      </c>
      <c r="Q34">
        <f t="shared" si="5"/>
        <v>0.25</v>
      </c>
      <c r="R34">
        <f t="shared" si="6"/>
        <v>0.5</v>
      </c>
      <c r="S34" t="s">
        <v>48</v>
      </c>
      <c r="T34">
        <f t="shared" si="7"/>
        <v>-0.25</v>
      </c>
      <c r="U34">
        <v>0.53921799296700001</v>
      </c>
    </row>
    <row r="35" spans="1:21" x14ac:dyDescent="0.2">
      <c r="A35" t="s">
        <v>49</v>
      </c>
      <c r="B35">
        <v>9</v>
      </c>
      <c r="C35">
        <v>5</v>
      </c>
      <c r="D35">
        <v>0.13191263001799999</v>
      </c>
      <c r="E35">
        <v>0.55291653968999999</v>
      </c>
      <c r="F35">
        <v>0.555555555556</v>
      </c>
      <c r="G35">
        <v>1</v>
      </c>
      <c r="H35">
        <v>1</v>
      </c>
      <c r="I35">
        <v>0</v>
      </c>
      <c r="J35">
        <v>2</v>
      </c>
      <c r="K35">
        <v>1</v>
      </c>
      <c r="L35">
        <f t="shared" si="0"/>
        <v>5.0000000000040004</v>
      </c>
      <c r="M35">
        <f t="shared" si="1"/>
        <v>9</v>
      </c>
      <c r="N35">
        <f t="shared" si="2"/>
        <v>5</v>
      </c>
      <c r="O35">
        <f t="shared" si="3"/>
        <v>4.000355602329364E-12</v>
      </c>
      <c r="P35">
        <f t="shared" si="4"/>
        <v>4</v>
      </c>
      <c r="Q35">
        <f t="shared" si="5"/>
        <v>4.4448395581437379E-13</v>
      </c>
      <c r="R35">
        <f t="shared" si="6"/>
        <v>0.44444444444444442</v>
      </c>
      <c r="S35" t="s">
        <v>49</v>
      </c>
      <c r="T35">
        <f t="shared" si="7"/>
        <v>-0.44444444444399994</v>
      </c>
      <c r="U35">
        <v>0.55291653968999999</v>
      </c>
    </row>
    <row r="36" spans="1:21" x14ac:dyDescent="0.2">
      <c r="A36" t="s">
        <v>50</v>
      </c>
      <c r="B36">
        <v>2</v>
      </c>
      <c r="C36">
        <v>2</v>
      </c>
      <c r="D36">
        <v>2.60477348585E-2</v>
      </c>
      <c r="E36">
        <v>0.63213144892600004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f t="shared" si="0"/>
        <v>2</v>
      </c>
      <c r="M36">
        <f t="shared" si="1"/>
        <v>2</v>
      </c>
      <c r="N36">
        <f t="shared" si="2"/>
        <v>1</v>
      </c>
      <c r="O36">
        <f t="shared" si="3"/>
        <v>1</v>
      </c>
      <c r="P36">
        <f t="shared" si="4"/>
        <v>1</v>
      </c>
      <c r="Q36">
        <f t="shared" si="5"/>
        <v>0.5</v>
      </c>
      <c r="R36">
        <f t="shared" si="6"/>
        <v>0.5</v>
      </c>
      <c r="S36" t="s">
        <v>50</v>
      </c>
      <c r="T36">
        <f t="shared" si="7"/>
        <v>0</v>
      </c>
      <c r="U36">
        <v>0.63213144892600004</v>
      </c>
    </row>
    <row r="37" spans="1:21" x14ac:dyDescent="0.2">
      <c r="A37" t="s">
        <v>51</v>
      </c>
      <c r="B37">
        <v>2</v>
      </c>
      <c r="C37">
        <v>1</v>
      </c>
      <c r="D37">
        <v>0.17091311044800001</v>
      </c>
      <c r="E37">
        <v>0.42764617308800001</v>
      </c>
      <c r="F37">
        <v>0.5</v>
      </c>
      <c r="G37">
        <v>1</v>
      </c>
      <c r="H37">
        <v>0</v>
      </c>
      <c r="I37">
        <v>0</v>
      </c>
      <c r="J37">
        <v>0</v>
      </c>
      <c r="K37">
        <v>0</v>
      </c>
      <c r="L37">
        <f t="shared" si="0"/>
        <v>1</v>
      </c>
      <c r="M37">
        <f t="shared" si="1"/>
        <v>2</v>
      </c>
      <c r="N37">
        <f t="shared" si="2"/>
        <v>1</v>
      </c>
      <c r="O37">
        <f t="shared" si="3"/>
        <v>0</v>
      </c>
      <c r="P37">
        <f t="shared" si="4"/>
        <v>1</v>
      </c>
      <c r="Q37">
        <f t="shared" si="5"/>
        <v>0</v>
      </c>
      <c r="R37">
        <f t="shared" si="6"/>
        <v>0.5</v>
      </c>
      <c r="S37" t="s">
        <v>51</v>
      </c>
      <c r="T37">
        <f t="shared" si="7"/>
        <v>-0.5</v>
      </c>
      <c r="U37">
        <v>0.42764617308800001</v>
      </c>
    </row>
    <row r="38" spans="1:21" x14ac:dyDescent="0.2">
      <c r="A38" t="s">
        <v>52</v>
      </c>
      <c r="B38">
        <v>8</v>
      </c>
      <c r="C38">
        <v>7</v>
      </c>
      <c r="D38">
        <v>5.4228874556700002E-2</v>
      </c>
      <c r="E38">
        <v>0.41862115320499999</v>
      </c>
      <c r="F38">
        <v>0.125</v>
      </c>
      <c r="G38">
        <v>0</v>
      </c>
      <c r="H38">
        <v>1</v>
      </c>
      <c r="I38">
        <v>0</v>
      </c>
      <c r="J38">
        <v>2</v>
      </c>
      <c r="K38">
        <v>3</v>
      </c>
      <c r="L38">
        <f t="shared" si="0"/>
        <v>1</v>
      </c>
      <c r="M38">
        <f t="shared" si="1"/>
        <v>0</v>
      </c>
      <c r="N38">
        <f t="shared" si="2"/>
        <v>3</v>
      </c>
      <c r="O38">
        <f t="shared" si="3"/>
        <v>-2</v>
      </c>
      <c r="P38">
        <f t="shared" si="4"/>
        <v>-3</v>
      </c>
      <c r="Q38">
        <f t="shared" si="5"/>
        <v>0.25</v>
      </c>
      <c r="R38">
        <f t="shared" si="6"/>
        <v>0.375</v>
      </c>
      <c r="S38" t="s">
        <v>52</v>
      </c>
      <c r="T38">
        <f t="shared" si="7"/>
        <v>-0.125</v>
      </c>
      <c r="U38">
        <v>0.41862115320499999</v>
      </c>
    </row>
    <row r="39" spans="1:21" x14ac:dyDescent="0.2">
      <c r="A39" t="s">
        <v>53</v>
      </c>
      <c r="B39">
        <v>9</v>
      </c>
      <c r="C39">
        <v>7</v>
      </c>
      <c r="D39">
        <v>0.112164798191</v>
      </c>
      <c r="E39">
        <v>0.370915938818</v>
      </c>
      <c r="F39">
        <v>0</v>
      </c>
      <c r="G39">
        <v>0.111111111111</v>
      </c>
      <c r="H39">
        <v>0</v>
      </c>
      <c r="I39">
        <v>7</v>
      </c>
      <c r="J39">
        <v>1</v>
      </c>
      <c r="K39">
        <v>0</v>
      </c>
      <c r="L39">
        <f t="shared" si="0"/>
        <v>0</v>
      </c>
      <c r="M39">
        <f t="shared" si="1"/>
        <v>0.99999999999900002</v>
      </c>
      <c r="N39">
        <f t="shared" si="2"/>
        <v>3</v>
      </c>
      <c r="O39">
        <f t="shared" si="3"/>
        <v>-3</v>
      </c>
      <c r="P39">
        <f t="shared" si="4"/>
        <v>-2.0000000000010001</v>
      </c>
      <c r="Q39">
        <f t="shared" si="5"/>
        <v>0.33333333333333331</v>
      </c>
      <c r="R39">
        <f t="shared" si="6"/>
        <v>0.22222222222233334</v>
      </c>
      <c r="S39" t="s">
        <v>53</v>
      </c>
      <c r="T39">
        <f t="shared" si="7"/>
        <v>0.11111111111099997</v>
      </c>
      <c r="U39">
        <v>0.370915938818</v>
      </c>
    </row>
    <row r="40" spans="1:21" x14ac:dyDescent="0.2">
      <c r="A40" t="s">
        <v>54</v>
      </c>
      <c r="B40">
        <v>4</v>
      </c>
      <c r="C40">
        <v>4</v>
      </c>
      <c r="D40">
        <v>0.13026800328300001</v>
      </c>
      <c r="E40">
        <v>0.65672138814799996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f t="shared" si="0"/>
        <v>4</v>
      </c>
      <c r="M40">
        <f t="shared" si="1"/>
        <v>4</v>
      </c>
      <c r="N40">
        <f t="shared" si="2"/>
        <v>3</v>
      </c>
      <c r="O40">
        <f t="shared" si="3"/>
        <v>1</v>
      </c>
      <c r="P40">
        <f t="shared" si="4"/>
        <v>1</v>
      </c>
      <c r="Q40">
        <f t="shared" si="5"/>
        <v>0.25</v>
      </c>
      <c r="R40">
        <f t="shared" si="6"/>
        <v>0.25</v>
      </c>
      <c r="S40" t="s">
        <v>54</v>
      </c>
      <c r="T40">
        <f t="shared" si="7"/>
        <v>0</v>
      </c>
      <c r="U40">
        <v>0.65672138814799996</v>
      </c>
    </row>
    <row r="41" spans="1:21" x14ac:dyDescent="0.2">
      <c r="A41" t="s">
        <v>55</v>
      </c>
      <c r="B41">
        <v>8</v>
      </c>
      <c r="C41">
        <v>8</v>
      </c>
      <c r="D41">
        <v>0.14366934736</v>
      </c>
      <c r="E41">
        <v>0.62008546597600001</v>
      </c>
      <c r="F41">
        <v>0.75</v>
      </c>
      <c r="G41">
        <v>0.75</v>
      </c>
      <c r="H41">
        <v>0</v>
      </c>
      <c r="I41">
        <v>3</v>
      </c>
      <c r="J41">
        <v>1</v>
      </c>
      <c r="K41">
        <v>1</v>
      </c>
      <c r="L41">
        <f t="shared" si="0"/>
        <v>6</v>
      </c>
      <c r="M41">
        <f t="shared" si="1"/>
        <v>6</v>
      </c>
      <c r="N41">
        <f t="shared" si="2"/>
        <v>5</v>
      </c>
      <c r="O41">
        <f t="shared" si="3"/>
        <v>1</v>
      </c>
      <c r="P41">
        <f t="shared" si="4"/>
        <v>1</v>
      </c>
      <c r="Q41">
        <f t="shared" si="5"/>
        <v>0.125</v>
      </c>
      <c r="R41">
        <f t="shared" si="6"/>
        <v>0.125</v>
      </c>
      <c r="S41" t="s">
        <v>55</v>
      </c>
      <c r="T41">
        <f t="shared" si="7"/>
        <v>0</v>
      </c>
      <c r="U41">
        <v>0.62008546597600001</v>
      </c>
    </row>
    <row r="42" spans="1:21" x14ac:dyDescent="0.2">
      <c r="A42" t="s">
        <v>56</v>
      </c>
      <c r="B42">
        <v>8</v>
      </c>
      <c r="C42">
        <v>5</v>
      </c>
      <c r="D42">
        <v>9.2435837243800001E-2</v>
      </c>
      <c r="E42">
        <v>0.48098745905700002</v>
      </c>
      <c r="F42">
        <v>0.375</v>
      </c>
      <c r="G42">
        <v>0</v>
      </c>
      <c r="H42">
        <v>1</v>
      </c>
      <c r="I42">
        <v>2</v>
      </c>
      <c r="J42">
        <v>0</v>
      </c>
      <c r="K42">
        <v>0</v>
      </c>
      <c r="L42">
        <f t="shared" si="0"/>
        <v>3</v>
      </c>
      <c r="M42">
        <f t="shared" si="1"/>
        <v>0</v>
      </c>
      <c r="N42">
        <f t="shared" si="2"/>
        <v>4</v>
      </c>
      <c r="O42">
        <f t="shared" si="3"/>
        <v>-1</v>
      </c>
      <c r="P42">
        <f t="shared" si="4"/>
        <v>-4</v>
      </c>
      <c r="Q42">
        <f t="shared" si="5"/>
        <v>0.125</v>
      </c>
      <c r="R42">
        <f t="shared" si="6"/>
        <v>0.5</v>
      </c>
      <c r="S42" t="s">
        <v>56</v>
      </c>
      <c r="T42">
        <f t="shared" si="7"/>
        <v>-0.375</v>
      </c>
      <c r="U42">
        <v>0.48098745905700002</v>
      </c>
    </row>
    <row r="43" spans="1:21" x14ac:dyDescent="0.2">
      <c r="A43" t="s">
        <v>57</v>
      </c>
      <c r="B43">
        <v>14</v>
      </c>
      <c r="C43">
        <v>13</v>
      </c>
      <c r="D43">
        <v>9.1981912002499999E-2</v>
      </c>
      <c r="E43">
        <v>0.492399402574</v>
      </c>
      <c r="F43">
        <v>0.64285714285700002</v>
      </c>
      <c r="G43">
        <v>0.57142857142900005</v>
      </c>
      <c r="H43">
        <v>0</v>
      </c>
      <c r="I43">
        <v>9</v>
      </c>
      <c r="J43">
        <v>2</v>
      </c>
      <c r="K43">
        <v>1</v>
      </c>
      <c r="L43">
        <f t="shared" si="0"/>
        <v>8.9999999999979998</v>
      </c>
      <c r="M43">
        <f t="shared" si="1"/>
        <v>8.0000000000060005</v>
      </c>
      <c r="N43">
        <f t="shared" si="2"/>
        <v>7</v>
      </c>
      <c r="O43">
        <f t="shared" si="3"/>
        <v>1.9999999999979998</v>
      </c>
      <c r="P43">
        <f t="shared" si="4"/>
        <v>1.0000000000060005</v>
      </c>
      <c r="Q43">
        <f t="shared" si="5"/>
        <v>0.14285714285699999</v>
      </c>
      <c r="R43">
        <f t="shared" si="6"/>
        <v>7.142857142900004E-2</v>
      </c>
      <c r="S43" t="s">
        <v>57</v>
      </c>
      <c r="T43">
        <f t="shared" si="7"/>
        <v>7.1428571427999951E-2</v>
      </c>
      <c r="U43">
        <v>0.492399402574</v>
      </c>
    </row>
    <row r="44" spans="1:21" x14ac:dyDescent="0.2">
      <c r="A44" t="s">
        <v>59</v>
      </c>
      <c r="B44">
        <v>4</v>
      </c>
      <c r="C44">
        <v>4</v>
      </c>
      <c r="D44">
        <v>4.1652441850199999E-2</v>
      </c>
      <c r="E44">
        <v>0.54737309808800005</v>
      </c>
      <c r="F44">
        <v>0.75</v>
      </c>
      <c r="G44">
        <v>1</v>
      </c>
      <c r="H44">
        <v>0</v>
      </c>
      <c r="I44">
        <v>1</v>
      </c>
      <c r="J44">
        <v>1</v>
      </c>
      <c r="K44">
        <v>1</v>
      </c>
      <c r="L44">
        <f t="shared" si="0"/>
        <v>3</v>
      </c>
      <c r="M44">
        <f t="shared" si="1"/>
        <v>4</v>
      </c>
      <c r="N44">
        <f t="shared" si="2"/>
        <v>2</v>
      </c>
      <c r="O44">
        <f t="shared" si="3"/>
        <v>1</v>
      </c>
      <c r="P44">
        <f t="shared" si="4"/>
        <v>2</v>
      </c>
      <c r="Q44">
        <f t="shared" si="5"/>
        <v>0.25</v>
      </c>
      <c r="R44">
        <f t="shared" si="6"/>
        <v>0.5</v>
      </c>
      <c r="S44" t="s">
        <v>59</v>
      </c>
      <c r="T44">
        <f t="shared" si="7"/>
        <v>-0.25</v>
      </c>
      <c r="U44">
        <v>0.54737309808800005</v>
      </c>
    </row>
    <row r="45" spans="1:21" x14ac:dyDescent="0.2">
      <c r="B45">
        <f>SUM(B2:B44)</f>
        <v>428</v>
      </c>
      <c r="C45">
        <f>SUM(C2:C44)</f>
        <v>328</v>
      </c>
      <c r="J45">
        <f>SUM(J2:J44)</f>
        <v>97</v>
      </c>
      <c r="K45">
        <f>SUM(K2:K44)</f>
        <v>88</v>
      </c>
      <c r="L45">
        <f t="shared" si="0"/>
        <v>0</v>
      </c>
      <c r="M45">
        <f t="shared" si="1"/>
        <v>0</v>
      </c>
      <c r="N45">
        <f t="shared" si="2"/>
        <v>0</v>
      </c>
      <c r="O45">
        <f t="shared" si="3"/>
        <v>0</v>
      </c>
      <c r="P45">
        <f t="shared" si="4"/>
        <v>0</v>
      </c>
      <c r="Q45">
        <f t="shared" si="5"/>
        <v>0</v>
      </c>
      <c r="R45">
        <f t="shared" si="6"/>
        <v>0</v>
      </c>
    </row>
    <row r="46" spans="1:21" x14ac:dyDescent="0.2">
      <c r="C46">
        <f>C45/B45</f>
        <v>0.76635514018691586</v>
      </c>
      <c r="L46">
        <f>SUM(L2:L45)</f>
        <v>240.99999999997902</v>
      </c>
      <c r="M46">
        <f>SUM(M2:M45)</f>
        <v>194.99999999999201</v>
      </c>
    </row>
    <row r="47" spans="1:21" x14ac:dyDescent="0.2">
      <c r="L47">
        <f>L46/435</f>
        <v>0.55402298850569887</v>
      </c>
      <c r="M47">
        <f>M46/435</f>
        <v>0.44827586206894715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8"/>
  <sheetViews>
    <sheetView tabSelected="1" topLeftCell="A23" workbookViewId="0">
      <selection activeCell="F59" sqref="F59"/>
    </sheetView>
  </sheetViews>
  <sheetFormatPr baseColWidth="10" defaultRowHeight="16" x14ac:dyDescent="0.2"/>
  <sheetData>
    <row r="2" spans="1:11" x14ac:dyDescent="0.2">
      <c r="A2" t="s">
        <v>44</v>
      </c>
      <c r="B2">
        <v>4</v>
      </c>
      <c r="C2">
        <v>4</v>
      </c>
      <c r="D2">
        <v>3.5953373817999998E-2</v>
      </c>
      <c r="E2">
        <v>0.61039459213299996</v>
      </c>
      <c r="F2">
        <v>1</v>
      </c>
      <c r="G2">
        <v>0.75</v>
      </c>
      <c r="H2">
        <v>0</v>
      </c>
      <c r="I2">
        <v>1</v>
      </c>
      <c r="J2">
        <v>0</v>
      </c>
      <c r="K2">
        <v>0</v>
      </c>
    </row>
    <row r="3" spans="1:11" x14ac:dyDescent="0.2">
      <c r="A3" t="s">
        <v>25</v>
      </c>
      <c r="B3">
        <v>53</v>
      </c>
      <c r="C3">
        <v>39</v>
      </c>
      <c r="D3">
        <v>0.12739947003900001</v>
      </c>
      <c r="E3">
        <v>0.42331232774900002</v>
      </c>
      <c r="F3">
        <v>0.26415094339599998</v>
      </c>
      <c r="G3">
        <v>0</v>
      </c>
      <c r="H3">
        <v>8</v>
      </c>
      <c r="I3">
        <v>0</v>
      </c>
      <c r="J3">
        <v>29</v>
      </c>
      <c r="K3">
        <v>34</v>
      </c>
    </row>
    <row r="4" spans="1:11" x14ac:dyDescent="0.2">
      <c r="A4" t="s">
        <v>24</v>
      </c>
      <c r="B4">
        <v>7</v>
      </c>
      <c r="C4">
        <v>2</v>
      </c>
      <c r="D4">
        <v>0.112062447966</v>
      </c>
      <c r="E4">
        <v>0.51646688498600002</v>
      </c>
      <c r="F4">
        <v>0.57142857142900005</v>
      </c>
      <c r="G4">
        <v>0</v>
      </c>
      <c r="H4">
        <v>0</v>
      </c>
      <c r="I4">
        <v>4</v>
      </c>
      <c r="J4">
        <v>0</v>
      </c>
      <c r="K4">
        <v>0</v>
      </c>
    </row>
    <row r="5" spans="1:11" x14ac:dyDescent="0.2">
      <c r="A5" t="s">
        <v>13</v>
      </c>
      <c r="B5">
        <v>27</v>
      </c>
      <c r="C5">
        <v>21</v>
      </c>
      <c r="D5">
        <v>9.4093378694199994E-2</v>
      </c>
      <c r="E5">
        <v>0.53936426211300004</v>
      </c>
      <c r="F5">
        <v>0.59259259259300001</v>
      </c>
      <c r="G5">
        <v>0.59259259259300001</v>
      </c>
      <c r="H5">
        <v>3</v>
      </c>
      <c r="I5">
        <v>6</v>
      </c>
      <c r="J5">
        <v>9</v>
      </c>
      <c r="K5">
        <v>6</v>
      </c>
    </row>
    <row r="6" spans="1:11" x14ac:dyDescent="0.2">
      <c r="A6" t="s">
        <v>26</v>
      </c>
      <c r="B6">
        <v>14</v>
      </c>
      <c r="C6">
        <v>14</v>
      </c>
      <c r="D6">
        <v>6.6384518728399997E-2</v>
      </c>
      <c r="E6">
        <v>0.53808924925500001</v>
      </c>
      <c r="F6">
        <v>0.71428571428599996</v>
      </c>
      <c r="G6">
        <v>0.71428571428599996</v>
      </c>
      <c r="H6">
        <v>0</v>
      </c>
      <c r="I6">
        <v>3</v>
      </c>
      <c r="J6">
        <v>4</v>
      </c>
      <c r="K6">
        <v>4</v>
      </c>
    </row>
    <row r="7" spans="1:11" x14ac:dyDescent="0.2">
      <c r="A7" t="s">
        <v>48</v>
      </c>
      <c r="B7">
        <v>4</v>
      </c>
      <c r="C7">
        <v>3</v>
      </c>
      <c r="D7">
        <v>5.3225933292699999E-2</v>
      </c>
      <c r="E7">
        <v>0.53921799296700001</v>
      </c>
      <c r="F7">
        <v>0.75</v>
      </c>
      <c r="G7">
        <v>1</v>
      </c>
      <c r="H7">
        <v>1</v>
      </c>
      <c r="I7">
        <v>0</v>
      </c>
      <c r="J7">
        <v>0</v>
      </c>
      <c r="K7">
        <v>0</v>
      </c>
    </row>
    <row r="8" spans="1:11" x14ac:dyDescent="0.2">
      <c r="A8" t="s">
        <v>46</v>
      </c>
      <c r="B8">
        <v>18</v>
      </c>
      <c r="C8">
        <v>12</v>
      </c>
      <c r="D8">
        <v>0.114593745868</v>
      </c>
      <c r="E8">
        <v>0.48576528418699999</v>
      </c>
      <c r="F8">
        <v>0.444444444444</v>
      </c>
      <c r="G8">
        <v>0.444444444444</v>
      </c>
      <c r="H8">
        <v>1</v>
      </c>
      <c r="I8">
        <v>12</v>
      </c>
      <c r="J8">
        <v>4</v>
      </c>
      <c r="K8">
        <v>2</v>
      </c>
    </row>
    <row r="9" spans="1:11" x14ac:dyDescent="0.2">
      <c r="A9" t="s">
        <v>30</v>
      </c>
      <c r="B9">
        <v>4</v>
      </c>
      <c r="C9">
        <v>4</v>
      </c>
      <c r="D9">
        <v>0.103652855142</v>
      </c>
      <c r="E9">
        <v>0.61327914616400003</v>
      </c>
      <c r="F9">
        <v>1</v>
      </c>
      <c r="G9">
        <v>1</v>
      </c>
      <c r="H9">
        <v>0</v>
      </c>
      <c r="I9">
        <v>3</v>
      </c>
      <c r="J9">
        <v>0</v>
      </c>
      <c r="K9">
        <v>0</v>
      </c>
    </row>
    <row r="10" spans="1:11" x14ac:dyDescent="0.2">
      <c r="A10" t="s">
        <v>32</v>
      </c>
      <c r="B10">
        <v>6</v>
      </c>
      <c r="C10">
        <v>6</v>
      </c>
      <c r="D10">
        <v>0.115802650018</v>
      </c>
      <c r="E10">
        <v>0.63846521430799996</v>
      </c>
      <c r="F10">
        <v>0.83333333333299997</v>
      </c>
      <c r="G10">
        <v>1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38</v>
      </c>
      <c r="B11">
        <v>6</v>
      </c>
      <c r="C11">
        <v>4</v>
      </c>
      <c r="D11">
        <v>0.12684422636600001</v>
      </c>
      <c r="E11">
        <v>0.586839339761</v>
      </c>
      <c r="F11">
        <v>0.83333333333299997</v>
      </c>
      <c r="G11">
        <v>0.66666666666700003</v>
      </c>
      <c r="H11">
        <v>0</v>
      </c>
      <c r="I11">
        <v>2</v>
      </c>
      <c r="J11">
        <v>1</v>
      </c>
      <c r="K11">
        <v>1</v>
      </c>
    </row>
    <row r="12" spans="1:11" x14ac:dyDescent="0.2">
      <c r="A12" t="s">
        <v>51</v>
      </c>
      <c r="B12">
        <v>2</v>
      </c>
      <c r="C12">
        <v>1</v>
      </c>
      <c r="D12">
        <v>0.17091311044800001</v>
      </c>
      <c r="E12">
        <v>0.42764617308800001</v>
      </c>
      <c r="F12">
        <v>0.5</v>
      </c>
      <c r="G12">
        <v>1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t="s">
        <v>57</v>
      </c>
      <c r="B13">
        <v>14</v>
      </c>
      <c r="C13">
        <v>13</v>
      </c>
      <c r="D13">
        <v>9.1981912002499999E-2</v>
      </c>
      <c r="E13">
        <v>0.492399402574</v>
      </c>
      <c r="F13">
        <v>0.64285714285700002</v>
      </c>
      <c r="G13">
        <v>0.57142857142900005</v>
      </c>
      <c r="H13">
        <v>0</v>
      </c>
      <c r="I13">
        <v>9</v>
      </c>
      <c r="J13">
        <v>2</v>
      </c>
      <c r="K13">
        <v>1</v>
      </c>
    </row>
    <row r="14" spans="1:11" x14ac:dyDescent="0.2">
      <c r="A14" t="s">
        <v>56</v>
      </c>
      <c r="B14">
        <v>8</v>
      </c>
      <c r="C14">
        <v>5</v>
      </c>
      <c r="D14">
        <v>9.2435837243800001E-2</v>
      </c>
      <c r="E14">
        <v>0.48098745905700002</v>
      </c>
      <c r="F14">
        <v>0.375</v>
      </c>
      <c r="G14">
        <v>0</v>
      </c>
      <c r="H14">
        <v>1</v>
      </c>
      <c r="I14">
        <v>2</v>
      </c>
      <c r="J14">
        <v>0</v>
      </c>
      <c r="K14">
        <v>0</v>
      </c>
    </row>
    <row r="15" spans="1:11" x14ac:dyDescent="0.2">
      <c r="A15" t="s">
        <v>59</v>
      </c>
      <c r="B15">
        <v>4</v>
      </c>
      <c r="C15">
        <v>4</v>
      </c>
      <c r="D15">
        <v>4.1652441850199999E-2</v>
      </c>
      <c r="E15">
        <v>0.54737309808800005</v>
      </c>
      <c r="F15">
        <v>0.75</v>
      </c>
      <c r="G15">
        <v>1</v>
      </c>
      <c r="H15">
        <v>0</v>
      </c>
      <c r="I15">
        <v>1</v>
      </c>
      <c r="J15">
        <v>1</v>
      </c>
      <c r="K15">
        <v>1</v>
      </c>
    </row>
    <row r="16" spans="1:11" x14ac:dyDescent="0.2">
      <c r="A16" t="s">
        <v>18</v>
      </c>
      <c r="B16">
        <v>13</v>
      </c>
      <c r="C16">
        <v>13</v>
      </c>
      <c r="D16">
        <v>6.40445401443E-2</v>
      </c>
      <c r="E16">
        <v>0.53487105393099998</v>
      </c>
      <c r="F16">
        <v>0.76923076923099998</v>
      </c>
      <c r="G16">
        <v>0.46153846153799999</v>
      </c>
      <c r="H16">
        <v>0</v>
      </c>
      <c r="I16">
        <v>2</v>
      </c>
      <c r="J16">
        <v>2</v>
      </c>
      <c r="K16">
        <v>0</v>
      </c>
    </row>
    <row r="17" spans="1:11" x14ac:dyDescent="0.2">
      <c r="A17" t="s">
        <v>15</v>
      </c>
      <c r="B17">
        <v>2</v>
      </c>
      <c r="C17">
        <v>1</v>
      </c>
      <c r="D17">
        <v>3.4644137399799997E-2</v>
      </c>
      <c r="E17">
        <v>0.48427627081899999</v>
      </c>
      <c r="F17">
        <v>0.5</v>
      </c>
      <c r="G17">
        <v>0</v>
      </c>
      <c r="H17">
        <v>1</v>
      </c>
      <c r="I17">
        <v>0</v>
      </c>
      <c r="J17">
        <v>0</v>
      </c>
      <c r="K17">
        <v>0</v>
      </c>
    </row>
    <row r="18" spans="1:11" x14ac:dyDescent="0.2">
      <c r="A18" t="s">
        <v>21</v>
      </c>
      <c r="B18">
        <v>27</v>
      </c>
      <c r="C18">
        <v>19</v>
      </c>
      <c r="D18">
        <v>0.14078878765</v>
      </c>
      <c r="E18">
        <v>0.37447273700700001</v>
      </c>
      <c r="F18">
        <v>0.33333333333300003</v>
      </c>
      <c r="G18">
        <v>0</v>
      </c>
      <c r="H18">
        <v>3</v>
      </c>
      <c r="I18">
        <v>8</v>
      </c>
      <c r="J18">
        <v>9</v>
      </c>
      <c r="K18">
        <v>8</v>
      </c>
    </row>
    <row r="19" spans="1:11" x14ac:dyDescent="0.2">
      <c r="A19" t="s">
        <v>29</v>
      </c>
      <c r="B19">
        <v>16</v>
      </c>
      <c r="C19">
        <v>13</v>
      </c>
      <c r="D19">
        <v>0.107971518862</v>
      </c>
      <c r="E19">
        <v>0.576436171045</v>
      </c>
      <c r="F19">
        <v>0.75</v>
      </c>
      <c r="G19">
        <v>0.9375</v>
      </c>
      <c r="H19">
        <v>0</v>
      </c>
      <c r="I19">
        <v>1</v>
      </c>
      <c r="J19">
        <v>1</v>
      </c>
      <c r="K19">
        <v>0</v>
      </c>
    </row>
    <row r="20" spans="1:11" x14ac:dyDescent="0.2">
      <c r="A20" t="s">
        <v>33</v>
      </c>
      <c r="B20">
        <v>5</v>
      </c>
      <c r="C20">
        <v>4</v>
      </c>
      <c r="D20">
        <v>0.12628257566199999</v>
      </c>
      <c r="E20">
        <v>0.42827953165499999</v>
      </c>
      <c r="F20">
        <v>0.2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40</v>
      </c>
      <c r="B21">
        <v>18</v>
      </c>
      <c r="C21">
        <v>5</v>
      </c>
      <c r="D21">
        <v>0.13089529476799999</v>
      </c>
      <c r="E21">
        <v>0.52128443108</v>
      </c>
      <c r="F21">
        <v>0.72222222222200005</v>
      </c>
      <c r="G21">
        <v>0</v>
      </c>
      <c r="H21">
        <v>1</v>
      </c>
      <c r="I21">
        <v>7</v>
      </c>
      <c r="J21">
        <v>2</v>
      </c>
      <c r="K21">
        <v>2</v>
      </c>
    </row>
    <row r="22" spans="1:11" x14ac:dyDescent="0.2">
      <c r="A22" t="s">
        <v>31</v>
      </c>
      <c r="B22">
        <v>7</v>
      </c>
      <c r="C22">
        <v>7</v>
      </c>
      <c r="D22">
        <v>4.04364039962E-2</v>
      </c>
      <c r="E22">
        <v>0.58070397826800002</v>
      </c>
      <c r="F22">
        <v>0.85714285714299998</v>
      </c>
      <c r="G22">
        <v>0.85714285714299998</v>
      </c>
      <c r="H22">
        <v>0</v>
      </c>
      <c r="I22">
        <v>1</v>
      </c>
      <c r="J22">
        <v>1</v>
      </c>
      <c r="K22">
        <v>0</v>
      </c>
    </row>
    <row r="23" spans="1:11" x14ac:dyDescent="0.2">
      <c r="A23" t="s">
        <v>11</v>
      </c>
      <c r="B23">
        <v>8</v>
      </c>
      <c r="C23">
        <v>6</v>
      </c>
      <c r="D23">
        <v>0.106850273472</v>
      </c>
      <c r="E23">
        <v>0.52790657957099996</v>
      </c>
      <c r="F23">
        <v>0.625</v>
      </c>
      <c r="G23">
        <v>0.75</v>
      </c>
      <c r="H23">
        <v>0</v>
      </c>
      <c r="I23">
        <v>3</v>
      </c>
      <c r="J23">
        <v>0</v>
      </c>
      <c r="K23">
        <v>0</v>
      </c>
    </row>
    <row r="24" spans="1:11" x14ac:dyDescent="0.2">
      <c r="A24" t="s">
        <v>41</v>
      </c>
      <c r="B24">
        <v>11</v>
      </c>
      <c r="C24">
        <v>7</v>
      </c>
      <c r="D24">
        <v>0.101367599164</v>
      </c>
      <c r="E24">
        <v>0.527663768197</v>
      </c>
      <c r="F24">
        <v>0.72727272727299996</v>
      </c>
      <c r="G24">
        <v>0.45454545454500001</v>
      </c>
      <c r="H24">
        <v>0</v>
      </c>
      <c r="I24">
        <v>3</v>
      </c>
      <c r="J24">
        <v>1</v>
      </c>
      <c r="K24">
        <v>0</v>
      </c>
    </row>
    <row r="25" spans="1:11" x14ac:dyDescent="0.2">
      <c r="A25" t="s">
        <v>37</v>
      </c>
      <c r="B25">
        <v>36</v>
      </c>
      <c r="C25">
        <v>30</v>
      </c>
      <c r="D25">
        <v>9.8290578163899994E-2</v>
      </c>
      <c r="E25">
        <v>0.60259467692599999</v>
      </c>
      <c r="F25">
        <v>0.694444444444</v>
      </c>
      <c r="G25">
        <v>0.944444444444</v>
      </c>
      <c r="H25">
        <v>1</v>
      </c>
      <c r="I25">
        <v>2</v>
      </c>
      <c r="J25">
        <v>14</v>
      </c>
      <c r="K25">
        <v>16</v>
      </c>
    </row>
    <row r="26" spans="1:11" x14ac:dyDescent="0.2">
      <c r="A26" t="s">
        <v>12</v>
      </c>
      <c r="B26">
        <v>3</v>
      </c>
      <c r="C26">
        <v>3</v>
      </c>
      <c r="D26">
        <v>6.8702408204099993E-2</v>
      </c>
      <c r="E26">
        <v>0.57093581812700001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</row>
    <row r="27" spans="1:11" x14ac:dyDescent="0.2">
      <c r="B27">
        <f>SUM(B2:B26)</f>
        <v>317</v>
      </c>
      <c r="C27">
        <f>SUM(C2:C26)</f>
        <v>240</v>
      </c>
    </row>
    <row r="28" spans="1:11" x14ac:dyDescent="0.2">
      <c r="C28">
        <f>C27/B27</f>
        <v>0.75709779179810721</v>
      </c>
    </row>
    <row r="32" spans="1:11" x14ac:dyDescent="0.2">
      <c r="F32" t="s">
        <v>83</v>
      </c>
      <c r="G32" t="s">
        <v>84</v>
      </c>
      <c r="H32" t="s">
        <v>85</v>
      </c>
    </row>
    <row r="33" spans="1:12" x14ac:dyDescent="0.2">
      <c r="A33" t="s">
        <v>44</v>
      </c>
      <c r="B33">
        <v>4</v>
      </c>
      <c r="C33">
        <v>4</v>
      </c>
      <c r="D33">
        <v>3.5953373817999998E-2</v>
      </c>
      <c r="E33">
        <v>0.61039459213299996</v>
      </c>
      <c r="F33">
        <v>1</v>
      </c>
      <c r="G33">
        <v>0.75</v>
      </c>
      <c r="H33">
        <v>1</v>
      </c>
      <c r="I33">
        <v>0</v>
      </c>
      <c r="J33">
        <v>1</v>
      </c>
      <c r="K33">
        <v>0</v>
      </c>
      <c r="L33">
        <v>0</v>
      </c>
    </row>
    <row r="34" spans="1:12" x14ac:dyDescent="0.2">
      <c r="A34" t="s">
        <v>25</v>
      </c>
      <c r="B34">
        <v>53</v>
      </c>
      <c r="C34">
        <v>39</v>
      </c>
      <c r="D34">
        <v>0.12739947003900001</v>
      </c>
      <c r="E34">
        <v>0.42331232774900002</v>
      </c>
      <c r="F34">
        <v>0.26415094339599998</v>
      </c>
      <c r="G34">
        <v>0</v>
      </c>
      <c r="H34">
        <v>0</v>
      </c>
      <c r="I34">
        <v>8</v>
      </c>
      <c r="J34">
        <v>0</v>
      </c>
      <c r="K34">
        <v>29</v>
      </c>
      <c r="L34">
        <v>34</v>
      </c>
    </row>
    <row r="35" spans="1:12" x14ac:dyDescent="0.2">
      <c r="A35" t="s">
        <v>24</v>
      </c>
      <c r="B35">
        <v>7</v>
      </c>
      <c r="C35">
        <v>2</v>
      </c>
      <c r="D35">
        <v>0.112062447966</v>
      </c>
      <c r="E35">
        <v>0.51646688498600002</v>
      </c>
      <c r="F35">
        <v>0.57142857142900005</v>
      </c>
      <c r="G35">
        <v>0</v>
      </c>
      <c r="H35">
        <v>0.14285714285699999</v>
      </c>
      <c r="I35">
        <v>0</v>
      </c>
      <c r="J35">
        <v>4</v>
      </c>
      <c r="K35">
        <v>0</v>
      </c>
      <c r="L35">
        <v>0</v>
      </c>
    </row>
    <row r="36" spans="1:12" x14ac:dyDescent="0.2">
      <c r="A36" t="s">
        <v>13</v>
      </c>
      <c r="B36">
        <v>27</v>
      </c>
      <c r="C36">
        <v>21</v>
      </c>
      <c r="D36">
        <v>9.4093378694199994E-2</v>
      </c>
      <c r="E36">
        <v>0.53936426211300004</v>
      </c>
      <c r="F36">
        <v>0.59259259259300001</v>
      </c>
      <c r="G36">
        <v>0.59259259259300001</v>
      </c>
      <c r="H36">
        <v>0.66666666666700003</v>
      </c>
      <c r="I36">
        <v>3</v>
      </c>
      <c r="J36">
        <v>6</v>
      </c>
      <c r="K36">
        <v>9</v>
      </c>
      <c r="L36">
        <v>6</v>
      </c>
    </row>
    <row r="37" spans="1:12" x14ac:dyDescent="0.2">
      <c r="A37" t="s">
        <v>26</v>
      </c>
      <c r="B37">
        <v>14</v>
      </c>
      <c r="C37">
        <v>14</v>
      </c>
      <c r="D37">
        <v>6.6384518728399997E-2</v>
      </c>
      <c r="E37">
        <v>0.53808924925500001</v>
      </c>
      <c r="F37">
        <v>0.71428571428599996</v>
      </c>
      <c r="G37">
        <v>0.71428571428599996</v>
      </c>
      <c r="H37">
        <v>0.71428571428599996</v>
      </c>
      <c r="I37">
        <v>0</v>
      </c>
      <c r="J37">
        <v>3</v>
      </c>
      <c r="K37">
        <v>4</v>
      </c>
      <c r="L37">
        <v>4</v>
      </c>
    </row>
    <row r="38" spans="1:12" x14ac:dyDescent="0.2">
      <c r="A38" t="s">
        <v>48</v>
      </c>
      <c r="B38">
        <v>4</v>
      </c>
      <c r="C38">
        <v>3</v>
      </c>
      <c r="D38">
        <v>5.3225933292699999E-2</v>
      </c>
      <c r="E38">
        <v>0.53921799296700001</v>
      </c>
      <c r="F38">
        <v>0.75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</row>
    <row r="39" spans="1:12" x14ac:dyDescent="0.2">
      <c r="A39" t="s">
        <v>46</v>
      </c>
      <c r="B39">
        <v>18</v>
      </c>
      <c r="C39">
        <v>12</v>
      </c>
      <c r="D39">
        <v>0.114593745868</v>
      </c>
      <c r="E39">
        <v>0.48576528418699999</v>
      </c>
      <c r="F39">
        <v>0.444444444444</v>
      </c>
      <c r="G39">
        <v>0.444444444444</v>
      </c>
      <c r="H39">
        <v>0.444444444444</v>
      </c>
      <c r="I39">
        <v>1</v>
      </c>
      <c r="J39">
        <v>12</v>
      </c>
      <c r="K39">
        <v>4</v>
      </c>
      <c r="L39">
        <v>2</v>
      </c>
    </row>
    <row r="40" spans="1:12" x14ac:dyDescent="0.2">
      <c r="A40" t="s">
        <v>30</v>
      </c>
      <c r="B40">
        <v>4</v>
      </c>
      <c r="C40">
        <v>4</v>
      </c>
      <c r="D40">
        <v>0.103652855142</v>
      </c>
      <c r="E40">
        <v>0.61327914616400003</v>
      </c>
      <c r="F40">
        <v>1</v>
      </c>
      <c r="G40">
        <v>1</v>
      </c>
      <c r="H40">
        <v>1</v>
      </c>
      <c r="I40">
        <v>0</v>
      </c>
      <c r="J40">
        <v>3</v>
      </c>
      <c r="K40">
        <v>0</v>
      </c>
      <c r="L40">
        <v>0</v>
      </c>
    </row>
    <row r="41" spans="1:12" x14ac:dyDescent="0.2">
      <c r="A41" t="s">
        <v>32</v>
      </c>
      <c r="B41">
        <v>6</v>
      </c>
      <c r="C41">
        <v>6</v>
      </c>
      <c r="D41">
        <v>0.115802650018</v>
      </c>
      <c r="E41">
        <v>0.63846521430799996</v>
      </c>
      <c r="F41">
        <v>0.83333333333299997</v>
      </c>
      <c r="G41">
        <v>1</v>
      </c>
      <c r="H41">
        <v>0.83333333333299997</v>
      </c>
      <c r="I41">
        <v>0</v>
      </c>
      <c r="J41">
        <v>0</v>
      </c>
      <c r="K41">
        <v>0</v>
      </c>
      <c r="L41">
        <v>0</v>
      </c>
    </row>
    <row r="42" spans="1:12" x14ac:dyDescent="0.2">
      <c r="A42" t="s">
        <v>38</v>
      </c>
      <c r="B42">
        <v>6</v>
      </c>
      <c r="C42">
        <v>4</v>
      </c>
      <c r="D42">
        <v>0.12684422636600001</v>
      </c>
      <c r="E42">
        <v>0.586839339761</v>
      </c>
      <c r="F42">
        <v>0.83333333333299997</v>
      </c>
      <c r="G42">
        <v>0.66666666666700003</v>
      </c>
      <c r="H42">
        <v>0.5</v>
      </c>
      <c r="I42">
        <v>0</v>
      </c>
      <c r="J42">
        <v>2</v>
      </c>
      <c r="K42">
        <v>1</v>
      </c>
      <c r="L42">
        <v>1</v>
      </c>
    </row>
    <row r="43" spans="1:12" x14ac:dyDescent="0.2">
      <c r="A43" t="s">
        <v>51</v>
      </c>
      <c r="B43">
        <v>2</v>
      </c>
      <c r="C43">
        <v>1</v>
      </c>
      <c r="D43">
        <v>0.17091311044800001</v>
      </c>
      <c r="E43">
        <v>0.42764617308800001</v>
      </c>
      <c r="F43">
        <v>0.5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</row>
    <row r="44" spans="1:12" x14ac:dyDescent="0.2">
      <c r="A44" t="s">
        <v>57</v>
      </c>
      <c r="B44">
        <v>14</v>
      </c>
      <c r="C44">
        <v>13</v>
      </c>
      <c r="D44">
        <v>9.1981912002499999E-2</v>
      </c>
      <c r="E44">
        <v>0.492399402574</v>
      </c>
      <c r="F44">
        <v>0.64285714285700002</v>
      </c>
      <c r="G44">
        <v>0.57142857142900005</v>
      </c>
      <c r="H44">
        <v>0.71428571428599996</v>
      </c>
      <c r="I44">
        <v>0</v>
      </c>
      <c r="J44">
        <v>9</v>
      </c>
      <c r="K44">
        <v>2</v>
      </c>
      <c r="L44">
        <v>1</v>
      </c>
    </row>
    <row r="45" spans="1:12" x14ac:dyDescent="0.2">
      <c r="A45" t="s">
        <v>56</v>
      </c>
      <c r="B45">
        <v>8</v>
      </c>
      <c r="C45">
        <v>5</v>
      </c>
      <c r="D45">
        <v>9.2435837243800001E-2</v>
      </c>
      <c r="E45">
        <v>0.48098745905700002</v>
      </c>
      <c r="F45">
        <v>0.375</v>
      </c>
      <c r="G45">
        <v>0</v>
      </c>
      <c r="H45">
        <v>0</v>
      </c>
      <c r="I45">
        <v>1</v>
      </c>
      <c r="J45">
        <v>2</v>
      </c>
      <c r="K45">
        <v>0</v>
      </c>
      <c r="L45">
        <v>0</v>
      </c>
    </row>
    <row r="46" spans="1:12" x14ac:dyDescent="0.2">
      <c r="A46" t="s">
        <v>59</v>
      </c>
      <c r="B46">
        <v>4</v>
      </c>
      <c r="C46">
        <v>4</v>
      </c>
      <c r="D46">
        <v>4.1652441850199999E-2</v>
      </c>
      <c r="E46">
        <v>0.54737309808800005</v>
      </c>
      <c r="F46">
        <v>0.75</v>
      </c>
      <c r="G46">
        <v>1</v>
      </c>
      <c r="H46">
        <v>0.75</v>
      </c>
      <c r="I46">
        <v>0</v>
      </c>
      <c r="J46">
        <v>1</v>
      </c>
      <c r="K46">
        <v>1</v>
      </c>
      <c r="L46">
        <v>1</v>
      </c>
    </row>
    <row r="47" spans="1:12" x14ac:dyDescent="0.2">
      <c r="A47" t="s">
        <v>18</v>
      </c>
      <c r="B47">
        <v>13</v>
      </c>
      <c r="C47">
        <v>13</v>
      </c>
      <c r="D47">
        <v>6.40445401443E-2</v>
      </c>
      <c r="E47">
        <v>0.53487105393099998</v>
      </c>
      <c r="F47">
        <v>0.76923076923099998</v>
      </c>
      <c r="G47">
        <v>0.46153846153799999</v>
      </c>
      <c r="H47">
        <v>0.76923076923099998</v>
      </c>
      <c r="I47">
        <v>0</v>
      </c>
      <c r="J47">
        <v>2</v>
      </c>
      <c r="K47">
        <v>2</v>
      </c>
      <c r="L47">
        <v>0</v>
      </c>
    </row>
    <row r="48" spans="1:12" x14ac:dyDescent="0.2">
      <c r="A48" t="s">
        <v>15</v>
      </c>
      <c r="B48">
        <v>2</v>
      </c>
      <c r="C48">
        <v>1</v>
      </c>
      <c r="D48">
        <v>3.4644137399799997E-2</v>
      </c>
      <c r="E48">
        <v>0.48427627081899999</v>
      </c>
      <c r="F48">
        <v>0.5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</row>
    <row r="49" spans="1:13" x14ac:dyDescent="0.2">
      <c r="A49" t="s">
        <v>21</v>
      </c>
      <c r="B49">
        <v>27</v>
      </c>
      <c r="C49">
        <v>19</v>
      </c>
      <c r="D49">
        <v>0.14078878765</v>
      </c>
      <c r="E49">
        <v>0.37447273700700001</v>
      </c>
      <c r="F49">
        <v>0.33333333333300003</v>
      </c>
      <c r="G49">
        <v>0</v>
      </c>
      <c r="H49">
        <v>3.7037037037000002E-2</v>
      </c>
      <c r="I49">
        <v>3</v>
      </c>
      <c r="J49">
        <v>8</v>
      </c>
      <c r="K49">
        <v>9</v>
      </c>
      <c r="L49">
        <v>8</v>
      </c>
      <c r="M49">
        <f>1/27</f>
        <v>3.7037037037037035E-2</v>
      </c>
    </row>
    <row r="50" spans="1:13" x14ac:dyDescent="0.2">
      <c r="A50" t="s">
        <v>29</v>
      </c>
      <c r="B50">
        <v>16</v>
      </c>
      <c r="C50">
        <v>13</v>
      </c>
      <c r="D50">
        <v>0.107971518862</v>
      </c>
      <c r="E50">
        <v>0.576436171045</v>
      </c>
      <c r="F50">
        <v>0.75</v>
      </c>
      <c r="G50">
        <v>0.9375</v>
      </c>
      <c r="H50">
        <v>0.9375</v>
      </c>
      <c r="I50">
        <v>0</v>
      </c>
      <c r="J50">
        <v>1</v>
      </c>
      <c r="K50">
        <v>1</v>
      </c>
      <c r="L50">
        <v>0</v>
      </c>
    </row>
    <row r="51" spans="1:13" x14ac:dyDescent="0.2">
      <c r="A51" t="s">
        <v>33</v>
      </c>
      <c r="B51">
        <v>5</v>
      </c>
      <c r="C51">
        <v>4</v>
      </c>
      <c r="D51">
        <v>0.12628257566199999</v>
      </c>
      <c r="E51">
        <v>0.42827953165499999</v>
      </c>
      <c r="F51">
        <v>0.2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3" x14ac:dyDescent="0.2">
      <c r="A52" t="s">
        <v>40</v>
      </c>
      <c r="B52">
        <v>18</v>
      </c>
      <c r="C52">
        <v>5</v>
      </c>
      <c r="D52">
        <v>0.13089529476799999</v>
      </c>
      <c r="E52">
        <v>0.52128443108</v>
      </c>
      <c r="F52">
        <v>0.72222222222200005</v>
      </c>
      <c r="G52">
        <v>0</v>
      </c>
      <c r="H52">
        <v>0</v>
      </c>
      <c r="I52">
        <v>1</v>
      </c>
      <c r="J52">
        <v>7</v>
      </c>
      <c r="K52">
        <v>2</v>
      </c>
      <c r="L52">
        <v>2</v>
      </c>
    </row>
    <row r="53" spans="1:13" x14ac:dyDescent="0.2">
      <c r="A53" t="s">
        <v>31</v>
      </c>
      <c r="B53">
        <v>7</v>
      </c>
      <c r="C53">
        <v>7</v>
      </c>
      <c r="D53">
        <v>4.04364039962E-2</v>
      </c>
      <c r="E53">
        <v>0.58070397826800002</v>
      </c>
      <c r="F53">
        <v>0.85714285714299998</v>
      </c>
      <c r="G53">
        <v>0.85714285714299998</v>
      </c>
      <c r="H53">
        <v>0.85714285714299998</v>
      </c>
      <c r="I53">
        <v>0</v>
      </c>
      <c r="J53">
        <v>1</v>
      </c>
      <c r="K53">
        <v>1</v>
      </c>
      <c r="L53">
        <v>0</v>
      </c>
    </row>
    <row r="54" spans="1:13" x14ac:dyDescent="0.2">
      <c r="A54" t="s">
        <v>11</v>
      </c>
      <c r="B54">
        <v>8</v>
      </c>
      <c r="C54">
        <v>6</v>
      </c>
      <c r="D54">
        <v>0.106850273472</v>
      </c>
      <c r="E54">
        <v>0.52790657957099996</v>
      </c>
      <c r="F54">
        <v>0.625</v>
      </c>
      <c r="G54">
        <v>0.75</v>
      </c>
      <c r="H54">
        <v>0.875</v>
      </c>
      <c r="I54">
        <v>0</v>
      </c>
      <c r="J54">
        <v>3</v>
      </c>
      <c r="K54">
        <v>0</v>
      </c>
      <c r="L54">
        <v>0</v>
      </c>
    </row>
    <row r="55" spans="1:13" x14ac:dyDescent="0.2">
      <c r="A55" t="s">
        <v>41</v>
      </c>
      <c r="B55">
        <v>11</v>
      </c>
      <c r="C55">
        <v>7</v>
      </c>
      <c r="D55">
        <v>0.101367599164</v>
      </c>
      <c r="E55">
        <v>0.527663768197</v>
      </c>
      <c r="F55">
        <v>0.72727272727299996</v>
      </c>
      <c r="G55">
        <v>0.45454545454500001</v>
      </c>
      <c r="H55">
        <v>0.72727272727299996</v>
      </c>
      <c r="I55">
        <v>0</v>
      </c>
      <c r="J55">
        <v>3</v>
      </c>
      <c r="K55">
        <v>1</v>
      </c>
      <c r="L55">
        <v>0</v>
      </c>
    </row>
    <row r="56" spans="1:13" x14ac:dyDescent="0.2">
      <c r="A56" t="s">
        <v>37</v>
      </c>
      <c r="B56">
        <v>36</v>
      </c>
      <c r="C56">
        <v>30</v>
      </c>
      <c r="D56">
        <v>9.8290578163899994E-2</v>
      </c>
      <c r="E56">
        <v>0.60259467692599999</v>
      </c>
      <c r="F56">
        <v>0.694444444444</v>
      </c>
      <c r="G56">
        <v>0.944444444444</v>
      </c>
      <c r="H56">
        <v>0.86111111111100003</v>
      </c>
      <c r="I56">
        <v>1</v>
      </c>
      <c r="J56">
        <v>2</v>
      </c>
      <c r="K56">
        <v>14</v>
      </c>
      <c r="L56">
        <v>16</v>
      </c>
    </row>
    <row r="57" spans="1:13" x14ac:dyDescent="0.2">
      <c r="A57" t="s">
        <v>12</v>
      </c>
      <c r="B57">
        <v>3</v>
      </c>
      <c r="C57">
        <v>3</v>
      </c>
      <c r="D57">
        <v>6.8702408204099993E-2</v>
      </c>
      <c r="E57">
        <v>0.57093581812700001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</row>
    <row r="58" spans="1:13" x14ac:dyDescent="0.2">
      <c r="F58">
        <f>AVERAGE(F33:F57)</f>
        <v>0.6580028971726799</v>
      </c>
      <c r="G58">
        <f t="shared" ref="G58:H58" si="0">AVERAGE(G33:G57)</f>
        <v>0.56578356828356002</v>
      </c>
      <c r="H58">
        <f t="shared" si="0"/>
        <v>0.59320670070671999</v>
      </c>
    </row>
  </sheetData>
  <conditionalFormatting sqref="D2:D26">
    <cfRule type="cellIs" dxfId="1" priority="1" operator="between">
      <formula>0.05</formula>
      <formula>0.1</formula>
    </cfRule>
    <cfRule type="cellIs" dxfId="0" priority="2" operator="greaterThan">
      <formula>0.1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0"/>
  <sheetViews>
    <sheetView topLeftCell="A20" workbookViewId="0">
      <selection activeCell="A60" sqref="A60"/>
    </sheetView>
  </sheetViews>
  <sheetFormatPr baseColWidth="10" defaultRowHeight="16" x14ac:dyDescent="0.2"/>
  <sheetData>
    <row r="2" spans="1:5" x14ac:dyDescent="0.2">
      <c r="A2" t="s">
        <v>80</v>
      </c>
      <c r="B2" t="s">
        <v>81</v>
      </c>
    </row>
    <row r="3" spans="1:5" x14ac:dyDescent="0.2">
      <c r="A3">
        <v>348839</v>
      </c>
      <c r="B3">
        <v>202522</v>
      </c>
      <c r="C3">
        <v>55209.266900000002</v>
      </c>
      <c r="D3">
        <v>69326.146299999993</v>
      </c>
      <c r="E3">
        <v>0.44332182695200001</v>
      </c>
    </row>
    <row r="4" spans="1:5" x14ac:dyDescent="0.2">
      <c r="A4">
        <v>477265</v>
      </c>
      <c r="B4">
        <v>76401</v>
      </c>
      <c r="C4">
        <v>67906.924199999994</v>
      </c>
      <c r="D4">
        <v>71765.319399999993</v>
      </c>
      <c r="E4">
        <v>0.48618768088600001</v>
      </c>
    </row>
    <row r="5" spans="1:5" x14ac:dyDescent="0.2">
      <c r="A5">
        <v>409297</v>
      </c>
      <c r="B5">
        <v>143868</v>
      </c>
      <c r="C5">
        <v>62772.217199999999</v>
      </c>
      <c r="D5">
        <v>65581.974400000006</v>
      </c>
      <c r="E5">
        <v>0.48905467299099997</v>
      </c>
    </row>
    <row r="6" spans="1:5" x14ac:dyDescent="0.2">
      <c r="A6">
        <v>425015</v>
      </c>
      <c r="B6">
        <v>140561</v>
      </c>
      <c r="C6">
        <v>62983.753700000001</v>
      </c>
      <c r="D6">
        <v>75390.612299999993</v>
      </c>
      <c r="E6">
        <v>0.45516923055000003</v>
      </c>
    </row>
    <row r="7" spans="1:5" x14ac:dyDescent="0.2">
      <c r="A7">
        <v>522313</v>
      </c>
      <c r="B7">
        <v>36225</v>
      </c>
      <c r="C7">
        <v>72209.330600000001</v>
      </c>
      <c r="D7">
        <v>71880.308600000004</v>
      </c>
      <c r="E7">
        <v>0.501141726781</v>
      </c>
    </row>
    <row r="8" spans="1:5" x14ac:dyDescent="0.2">
      <c r="A8">
        <v>466923</v>
      </c>
      <c r="B8">
        <v>98583</v>
      </c>
      <c r="C8">
        <v>67586.606799999994</v>
      </c>
      <c r="D8">
        <v>72793.337599999999</v>
      </c>
      <c r="E8">
        <v>0.48145486229399997</v>
      </c>
    </row>
    <row r="9" spans="1:5" x14ac:dyDescent="0.2">
      <c r="A9">
        <v>155037</v>
      </c>
      <c r="B9">
        <v>390130</v>
      </c>
      <c r="C9">
        <v>38533.246400000004</v>
      </c>
      <c r="D9">
        <v>56857.681600000004</v>
      </c>
      <c r="E9">
        <v>0.40395084949799998</v>
      </c>
    </row>
    <row r="10" spans="1:5" x14ac:dyDescent="0.2">
      <c r="A10">
        <v>510469</v>
      </c>
      <c r="B10">
        <v>52039</v>
      </c>
      <c r="C10">
        <v>71330.977400000003</v>
      </c>
      <c r="D10">
        <v>72041.938200000004</v>
      </c>
      <c r="E10">
        <v>0.49752058888900003</v>
      </c>
    </row>
    <row r="11" spans="1:5" x14ac:dyDescent="0.2">
      <c r="A11">
        <v>512416</v>
      </c>
      <c r="B11">
        <v>50080</v>
      </c>
      <c r="C11">
        <v>71683.342399999994</v>
      </c>
      <c r="D11">
        <v>71806.709199999998</v>
      </c>
      <c r="E11">
        <v>0.49957012072000001</v>
      </c>
    </row>
    <row r="12" spans="1:5" x14ac:dyDescent="0.2">
      <c r="A12">
        <v>138637</v>
      </c>
      <c r="B12">
        <v>411697</v>
      </c>
      <c r="C12">
        <v>33720.708700000003</v>
      </c>
      <c r="D12">
        <v>80162.909299999999</v>
      </c>
      <c r="E12">
        <v>0.29609797521499998</v>
      </c>
    </row>
    <row r="13" spans="1:5" x14ac:dyDescent="0.2">
      <c r="A13">
        <v>167980</v>
      </c>
      <c r="B13">
        <v>383723</v>
      </c>
      <c r="C13">
        <v>36824.469299999997</v>
      </c>
      <c r="D13">
        <v>81081.909100000004</v>
      </c>
      <c r="E13">
        <v>0.312319569134</v>
      </c>
    </row>
    <row r="14" spans="1:5" x14ac:dyDescent="0.2">
      <c r="A14">
        <v>375286</v>
      </c>
      <c r="B14">
        <v>170243</v>
      </c>
      <c r="C14">
        <v>57264.815399999999</v>
      </c>
      <c r="D14">
        <v>67623.492199999993</v>
      </c>
      <c r="E14">
        <v>0.45852823615299998</v>
      </c>
    </row>
    <row r="15" spans="1:5" x14ac:dyDescent="0.2">
      <c r="A15">
        <v>421719</v>
      </c>
      <c r="B15">
        <v>133809</v>
      </c>
      <c r="C15">
        <v>62345.779499999997</v>
      </c>
      <c r="D15">
        <v>72772.234899999996</v>
      </c>
      <c r="E15">
        <v>0.46141722683600001</v>
      </c>
    </row>
    <row r="16" spans="1:5" x14ac:dyDescent="0.2">
      <c r="A16">
        <v>439875</v>
      </c>
      <c r="B16">
        <v>109984</v>
      </c>
      <c r="C16">
        <v>64018.306900000003</v>
      </c>
      <c r="D16">
        <v>68405.100300000006</v>
      </c>
      <c r="E16">
        <v>0.48343648795600003</v>
      </c>
    </row>
    <row r="17" spans="1:5" x14ac:dyDescent="0.2">
      <c r="A17">
        <v>233637</v>
      </c>
      <c r="B17">
        <v>351695</v>
      </c>
      <c r="C17">
        <v>51246.904600000002</v>
      </c>
      <c r="D17">
        <v>58540.842600000004</v>
      </c>
      <c r="E17">
        <v>0.46678163918100002</v>
      </c>
    </row>
    <row r="18" spans="1:5" x14ac:dyDescent="0.2">
      <c r="A18">
        <v>515936</v>
      </c>
      <c r="B18">
        <v>44003</v>
      </c>
      <c r="C18">
        <v>71799.618700000006</v>
      </c>
      <c r="D18">
        <v>72058.5049</v>
      </c>
      <c r="E18">
        <v>0.499100203056</v>
      </c>
    </row>
    <row r="19" spans="1:5" x14ac:dyDescent="0.2">
      <c r="A19">
        <v>372868</v>
      </c>
      <c r="B19">
        <v>184619</v>
      </c>
      <c r="C19">
        <v>59045.910900000003</v>
      </c>
      <c r="D19">
        <v>66469.435100000002</v>
      </c>
      <c r="E19">
        <v>0.47042782242699999</v>
      </c>
    </row>
    <row r="20" spans="1:5" x14ac:dyDescent="0.2">
      <c r="A20">
        <v>380488</v>
      </c>
      <c r="B20">
        <v>201272</v>
      </c>
      <c r="C20">
        <v>61986.6489</v>
      </c>
      <c r="D20">
        <v>67090.065900000001</v>
      </c>
      <c r="E20">
        <v>0.48023107030599999</v>
      </c>
    </row>
    <row r="21" spans="1:5" x14ac:dyDescent="0.2">
      <c r="A21">
        <v>78365</v>
      </c>
      <c r="B21">
        <v>478244</v>
      </c>
      <c r="C21">
        <v>28283.624400000001</v>
      </c>
      <c r="D21">
        <v>66425.259600000005</v>
      </c>
      <c r="E21">
        <v>0.29863750057499999</v>
      </c>
    </row>
    <row r="22" spans="1:5" x14ac:dyDescent="0.2">
      <c r="A22">
        <v>436174</v>
      </c>
      <c r="B22">
        <v>199846</v>
      </c>
      <c r="C22">
        <v>69077.401100000003</v>
      </c>
      <c r="D22">
        <v>75121.242100000003</v>
      </c>
      <c r="E22">
        <v>0.47904334997199999</v>
      </c>
    </row>
    <row r="23" spans="1:5" x14ac:dyDescent="0.2">
      <c r="A23">
        <v>13744</v>
      </c>
      <c r="B23">
        <v>491222</v>
      </c>
      <c r="C23">
        <v>19453.871599999999</v>
      </c>
      <c r="D23">
        <v>59321.175600000002</v>
      </c>
      <c r="E23">
        <v>0.24695474381099999</v>
      </c>
    </row>
    <row r="24" spans="1:5" x14ac:dyDescent="0.2">
      <c r="A24">
        <v>155606</v>
      </c>
      <c r="B24">
        <v>413075</v>
      </c>
      <c r="C24">
        <v>38879.014199999998</v>
      </c>
      <c r="D24">
        <v>60246.256999999998</v>
      </c>
      <c r="E24">
        <v>0.39222101215299998</v>
      </c>
    </row>
    <row r="25" spans="1:5" x14ac:dyDescent="0.2">
      <c r="A25">
        <v>343479</v>
      </c>
      <c r="B25">
        <v>192483</v>
      </c>
      <c r="C25">
        <v>54268.354299999999</v>
      </c>
      <c r="D25">
        <v>65774.455700000006</v>
      </c>
      <c r="E25">
        <v>0.45207500807399997</v>
      </c>
    </row>
    <row r="26" spans="1:5" x14ac:dyDescent="0.2">
      <c r="A26">
        <v>227664</v>
      </c>
      <c r="B26">
        <v>319337</v>
      </c>
      <c r="C26">
        <v>42823.176899999999</v>
      </c>
      <c r="D26">
        <v>72731.676699999996</v>
      </c>
      <c r="E26">
        <v>0.37058743588800003</v>
      </c>
    </row>
    <row r="27" spans="1:5" x14ac:dyDescent="0.2">
      <c r="A27">
        <v>499618</v>
      </c>
      <c r="B27">
        <v>68751</v>
      </c>
      <c r="C27">
        <v>70348.545800000007</v>
      </c>
      <c r="D27">
        <v>72641.827399999995</v>
      </c>
      <c r="E27">
        <v>0.49198099302499998</v>
      </c>
    </row>
    <row r="28" spans="1:5" x14ac:dyDescent="0.2">
      <c r="A28">
        <v>397239</v>
      </c>
      <c r="B28">
        <v>137553</v>
      </c>
      <c r="C28">
        <v>59199.308799999999</v>
      </c>
      <c r="D28">
        <v>67374.475999999995</v>
      </c>
      <c r="E28">
        <v>0.46770592262499999</v>
      </c>
    </row>
    <row r="29" spans="1:5" x14ac:dyDescent="0.2">
      <c r="A29">
        <v>72407</v>
      </c>
      <c r="B29">
        <v>472912</v>
      </c>
      <c r="C29">
        <v>30547.3986</v>
      </c>
      <c r="D29">
        <v>76057.136199999994</v>
      </c>
      <c r="E29">
        <v>0.286548772595</v>
      </c>
    </row>
    <row r="30" spans="1:5" x14ac:dyDescent="0.2">
      <c r="A30">
        <f>SUM(A3:A29)</f>
        <v>9098296</v>
      </c>
      <c r="B30">
        <f t="shared" ref="B30:E30" si="0">SUM(B3:B29)</f>
        <v>5954877</v>
      </c>
      <c r="C30">
        <f t="shared" si="0"/>
        <v>1481349.5241999999</v>
      </c>
      <c r="D30">
        <f t="shared" si="0"/>
        <v>1877342.0282000003</v>
      </c>
      <c r="E30">
        <f t="shared" si="0"/>
        <v>11.671466528542998</v>
      </c>
    </row>
    <row r="32" spans="1:5" x14ac:dyDescent="0.2">
      <c r="A32" t="s">
        <v>82</v>
      </c>
      <c r="B32" t="s">
        <v>81</v>
      </c>
    </row>
    <row r="33" spans="1:5" x14ac:dyDescent="0.2">
      <c r="A33">
        <v>205103</v>
      </c>
      <c r="B33">
        <v>345315</v>
      </c>
      <c r="C33">
        <v>41904.180500000002</v>
      </c>
      <c r="D33">
        <v>71354.228300000002</v>
      </c>
      <c r="E33">
        <v>0.36998736733100002</v>
      </c>
    </row>
    <row r="34" spans="1:5" x14ac:dyDescent="0.2">
      <c r="A34">
        <v>505970</v>
      </c>
      <c r="B34">
        <v>49348</v>
      </c>
      <c r="C34">
        <v>70434.434399999998</v>
      </c>
      <c r="D34">
        <v>71437.8364</v>
      </c>
      <c r="E34">
        <v>0.49646371347099999</v>
      </c>
    </row>
    <row r="35" spans="1:5" x14ac:dyDescent="0.2">
      <c r="A35">
        <v>237619</v>
      </c>
      <c r="B35">
        <v>312945</v>
      </c>
      <c r="C35">
        <v>44064.080199999997</v>
      </c>
      <c r="D35">
        <v>71703.554199999999</v>
      </c>
      <c r="E35">
        <v>0.380625210391</v>
      </c>
    </row>
    <row r="36" spans="1:5" x14ac:dyDescent="0.2">
      <c r="A36">
        <v>432225</v>
      </c>
      <c r="B36">
        <v>125041</v>
      </c>
      <c r="C36">
        <v>63362.3433</v>
      </c>
      <c r="D36">
        <v>73139.1927</v>
      </c>
      <c r="E36">
        <v>0.46418776782100002</v>
      </c>
    </row>
    <row r="37" spans="1:5" x14ac:dyDescent="0.2">
      <c r="A37">
        <v>77081</v>
      </c>
      <c r="B37">
        <v>453720</v>
      </c>
      <c r="C37">
        <v>27483.425599999999</v>
      </c>
      <c r="D37">
        <v>62706.628799999999</v>
      </c>
      <c r="E37">
        <v>0.30472789691500002</v>
      </c>
    </row>
    <row r="38" spans="1:5" x14ac:dyDescent="0.2">
      <c r="A38">
        <v>330266</v>
      </c>
      <c r="B38">
        <v>268981</v>
      </c>
      <c r="C38">
        <v>55820.366000000002</v>
      </c>
      <c r="D38">
        <v>74356.358800000002</v>
      </c>
      <c r="E38">
        <v>0.42880450468999998</v>
      </c>
    </row>
    <row r="39" spans="1:5" x14ac:dyDescent="0.2">
      <c r="A39">
        <v>441979</v>
      </c>
      <c r="B39">
        <v>110079</v>
      </c>
      <c r="C39">
        <v>64294.457399999999</v>
      </c>
      <c r="D39">
        <v>68696.054199999999</v>
      </c>
      <c r="E39">
        <v>0.48345146301399999</v>
      </c>
    </row>
    <row r="40" spans="1:5" x14ac:dyDescent="0.2">
      <c r="A40">
        <v>208833</v>
      </c>
      <c r="B40">
        <v>373846</v>
      </c>
      <c r="C40">
        <v>45791.303800000002</v>
      </c>
      <c r="D40">
        <v>60013.757799999999</v>
      </c>
      <c r="E40">
        <v>0.43278934965400001</v>
      </c>
    </row>
    <row r="41" spans="1:5" x14ac:dyDescent="0.2">
      <c r="A41">
        <v>457407</v>
      </c>
      <c r="B41">
        <v>99634</v>
      </c>
      <c r="C41">
        <v>65908.417799999996</v>
      </c>
      <c r="D41">
        <v>73065.399799999999</v>
      </c>
      <c r="E41">
        <v>0.47425061020999998</v>
      </c>
    </row>
    <row r="42" spans="1:5" x14ac:dyDescent="0.2">
      <c r="A42">
        <v>378953</v>
      </c>
      <c r="B42">
        <v>246077</v>
      </c>
      <c r="C42">
        <v>63944.388800000001</v>
      </c>
      <c r="D42">
        <v>71162.936400000006</v>
      </c>
      <c r="E42">
        <v>0.473285876286</v>
      </c>
    </row>
    <row r="43" spans="1:5" x14ac:dyDescent="0.2">
      <c r="A43">
        <v>495767</v>
      </c>
      <c r="B43">
        <v>54860</v>
      </c>
      <c r="C43">
        <v>69493.738899999997</v>
      </c>
      <c r="D43">
        <v>70878.392300000007</v>
      </c>
      <c r="E43">
        <v>0.49506791915100001</v>
      </c>
    </row>
    <row r="44" spans="1:5" x14ac:dyDescent="0.2">
      <c r="A44">
        <v>471131</v>
      </c>
      <c r="B44">
        <v>93865</v>
      </c>
      <c r="C44">
        <v>67953.809599999993</v>
      </c>
      <c r="D44">
        <v>72858.096799999999</v>
      </c>
      <c r="E44">
        <v>0.48258567998500002</v>
      </c>
    </row>
    <row r="45" spans="1:5" x14ac:dyDescent="0.2">
      <c r="A45">
        <v>511301</v>
      </c>
      <c r="B45">
        <v>51365</v>
      </c>
      <c r="C45">
        <v>71447.886199999994</v>
      </c>
      <c r="D45">
        <v>72356.130999999994</v>
      </c>
      <c r="E45">
        <v>0.496842074312</v>
      </c>
    </row>
    <row r="46" spans="1:5" x14ac:dyDescent="0.2">
      <c r="A46">
        <v>40870</v>
      </c>
      <c r="B46">
        <v>489010</v>
      </c>
      <c r="C46">
        <v>23015.719000000001</v>
      </c>
      <c r="D46">
        <v>62311.959000000003</v>
      </c>
      <c r="E46">
        <v>0.26973333318600001</v>
      </c>
    </row>
    <row r="47" spans="1:5" x14ac:dyDescent="0.2">
      <c r="A47">
        <v>135570</v>
      </c>
      <c r="B47">
        <v>410617</v>
      </c>
      <c r="C47">
        <v>36010.133800000003</v>
      </c>
      <c r="D47">
        <v>76199.178599999999</v>
      </c>
      <c r="E47">
        <v>0.320919298317</v>
      </c>
    </row>
    <row r="48" spans="1:5" x14ac:dyDescent="0.2">
      <c r="A48">
        <v>57683</v>
      </c>
      <c r="B48">
        <v>471167</v>
      </c>
      <c r="C48">
        <v>24944.668799999999</v>
      </c>
      <c r="D48">
        <v>74919.460800000001</v>
      </c>
      <c r="E48">
        <v>0.24978607333700001</v>
      </c>
    </row>
    <row r="49" spans="1:5" x14ac:dyDescent="0.2">
      <c r="A49">
        <v>325590</v>
      </c>
      <c r="B49">
        <v>234935</v>
      </c>
      <c r="C49">
        <v>55381.614699999998</v>
      </c>
      <c r="D49">
        <v>66867.477299999999</v>
      </c>
      <c r="E49">
        <v>0.45302270793100002</v>
      </c>
    </row>
    <row r="50" spans="1:5" x14ac:dyDescent="0.2">
      <c r="A50">
        <v>282694</v>
      </c>
      <c r="B50">
        <v>273794</v>
      </c>
      <c r="C50">
        <v>49910.846100000002</v>
      </c>
      <c r="D50">
        <v>72507.892300000007</v>
      </c>
      <c r="E50">
        <v>0.40770593417599998</v>
      </c>
    </row>
    <row r="51" spans="1:5" x14ac:dyDescent="0.2">
      <c r="A51">
        <v>376105</v>
      </c>
      <c r="B51">
        <v>163936</v>
      </c>
      <c r="C51">
        <v>57273.426800000001</v>
      </c>
      <c r="D51">
        <v>66590.453200000004</v>
      </c>
      <c r="E51">
        <v>0.46239005915199999</v>
      </c>
    </row>
    <row r="52" spans="1:5" x14ac:dyDescent="0.2">
      <c r="A52">
        <v>397827</v>
      </c>
      <c r="B52">
        <v>148011</v>
      </c>
      <c r="C52">
        <v>59786.895499999999</v>
      </c>
      <c r="D52">
        <v>67885.688500000004</v>
      </c>
      <c r="E52">
        <v>0.46828295963700001</v>
      </c>
    </row>
    <row r="53" spans="1:5" x14ac:dyDescent="0.2">
      <c r="A53">
        <v>185844</v>
      </c>
      <c r="B53">
        <v>391712</v>
      </c>
      <c r="C53">
        <v>45558.771800000002</v>
      </c>
      <c r="D53">
        <v>58164.722999999998</v>
      </c>
      <c r="E53">
        <v>0.43923290367200002</v>
      </c>
    </row>
    <row r="54" spans="1:5" x14ac:dyDescent="0.2">
      <c r="A54">
        <v>490421</v>
      </c>
      <c r="B54">
        <v>75852</v>
      </c>
      <c r="C54">
        <v>69906.914199999999</v>
      </c>
      <c r="D54">
        <v>72492.941800000001</v>
      </c>
      <c r="E54">
        <v>0.49091983772800002</v>
      </c>
    </row>
    <row r="55" spans="1:5" x14ac:dyDescent="0.2">
      <c r="A55">
        <v>347265</v>
      </c>
      <c r="B55">
        <v>211383</v>
      </c>
      <c r="C55">
        <v>56850.572</v>
      </c>
      <c r="D55">
        <v>65733.466799999995</v>
      </c>
      <c r="E55">
        <v>0.46376814270900002</v>
      </c>
    </row>
    <row r="56" spans="1:5" x14ac:dyDescent="0.2">
      <c r="A56">
        <v>345871</v>
      </c>
      <c r="B56">
        <v>175385</v>
      </c>
      <c r="C56">
        <v>53797.241199999997</v>
      </c>
      <c r="D56">
        <v>64862.779600000002</v>
      </c>
      <c r="E56">
        <v>0.45337292912400001</v>
      </c>
    </row>
    <row r="57" spans="1:5" x14ac:dyDescent="0.2">
      <c r="A57">
        <v>486889</v>
      </c>
      <c r="B57">
        <v>78152</v>
      </c>
      <c r="C57">
        <v>69043.607199999999</v>
      </c>
      <c r="D57">
        <v>73789.53</v>
      </c>
      <c r="E57">
        <v>0.48338647846999999</v>
      </c>
    </row>
    <row r="58" spans="1:5" x14ac:dyDescent="0.2">
      <c r="A58">
        <v>492106</v>
      </c>
      <c r="B58">
        <v>74848</v>
      </c>
      <c r="C58">
        <v>69602.689299999998</v>
      </c>
      <c r="D58">
        <v>72385.329500000007</v>
      </c>
      <c r="E58">
        <v>0.49020114435200002</v>
      </c>
    </row>
    <row r="59" spans="1:5" x14ac:dyDescent="0.2">
      <c r="A59">
        <v>379926</v>
      </c>
      <c r="B59">
        <v>170999</v>
      </c>
      <c r="C59">
        <v>58363.5913</v>
      </c>
      <c r="D59">
        <v>68902.580300000001</v>
      </c>
      <c r="E59">
        <v>0.45859469618900001</v>
      </c>
    </row>
    <row r="60" spans="1:5" x14ac:dyDescent="0.2">
      <c r="A60">
        <f>SUM(A33:A59)</f>
        <v>9098296</v>
      </c>
      <c r="B60">
        <f t="shared" ref="B60:E60" si="1">SUM(B33:B59)</f>
        <v>5954877</v>
      </c>
      <c r="C60">
        <f t="shared" si="1"/>
        <v>1481349.5241999999</v>
      </c>
      <c r="D60">
        <f t="shared" si="1"/>
        <v>1877342.0282000001</v>
      </c>
      <c r="E60">
        <f t="shared" si="1"/>
        <v>11.694385931211002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Sheet6</vt:lpstr>
      <vt:lpstr>Sheet5</vt:lpstr>
      <vt:lpstr>Sheet7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2016-04-08T02:21:02Z</dcterms:created>
  <dcterms:modified xsi:type="dcterms:W3CDTF">2016-04-14T14:52:14Z</dcterms:modified>
</cp:coreProperties>
</file>