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fast/Downloads/Fall2020/MCO 570 Howard Center/R/Mapping/data/outputs/"/>
    </mc:Choice>
  </mc:AlternateContent>
  <xr:revisionPtr revIDLastSave="0" documentId="13_ncr:1_{2D2CBA31-FB50-E440-AC33-70728F6DB4A0}" xr6:coauthVersionLast="45" xr6:coauthVersionMax="45" xr10:uidLastSave="{00000000-0000-0000-0000-000000000000}"/>
  <bookViews>
    <workbookView xWindow="33220" yWindow="820" windowWidth="28040" windowHeight="17040" xr2:uid="{00000000-000D-0000-FFFF-FFFF00000000}"/>
  </bookViews>
  <sheets>
    <sheet name="state_total_comparison" sheetId="1" r:id="rId1"/>
  </sheets>
  <calcPr calcId="191029"/>
</workbook>
</file>

<file path=xl/calcChain.xml><?xml version="1.0" encoding="utf-8"?>
<calcChain xmlns="http://schemas.openxmlformats.org/spreadsheetml/2006/main">
  <c r="F5" i="1" l="1"/>
  <c r="F9" i="1"/>
  <c r="F13" i="1"/>
  <c r="F17" i="1"/>
  <c r="F21" i="1"/>
  <c r="F25" i="1"/>
  <c r="F29" i="1"/>
  <c r="F33" i="1"/>
  <c r="F37" i="1"/>
  <c r="F41" i="1"/>
  <c r="F45" i="1"/>
  <c r="F49" i="1"/>
  <c r="F53" i="1"/>
  <c r="E3" i="1"/>
  <c r="F3" i="1" s="1"/>
  <c r="E4" i="1"/>
  <c r="F4" i="1" s="1"/>
  <c r="E5" i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E14" i="1"/>
  <c r="F14" i="1" s="1"/>
  <c r="E15" i="1"/>
  <c r="F15" i="1" s="1"/>
  <c r="E16" i="1"/>
  <c r="F16" i="1" s="1"/>
  <c r="E17" i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E50" i="1"/>
  <c r="F50" i="1" s="1"/>
  <c r="E51" i="1"/>
  <c r="F51" i="1" s="1"/>
  <c r="E52" i="1"/>
  <c r="F52" i="1" s="1"/>
  <c r="E53" i="1"/>
  <c r="E2" i="1"/>
  <c r="F2" i="1" s="1"/>
</calcChain>
</file>

<file path=xl/sharedStrings.xml><?xml version="1.0" encoding="utf-8"?>
<sst xmlns="http://schemas.openxmlformats.org/spreadsheetml/2006/main" count="74" uniqueCount="64">
  <si>
    <t>California</t>
  </si>
  <si>
    <t>New York</t>
  </si>
  <si>
    <t>Florida</t>
  </si>
  <si>
    <t>Washington</t>
  </si>
  <si>
    <t>Oregon</t>
  </si>
  <si>
    <t>Colorado</t>
  </si>
  <si>
    <t>Hawaii</t>
  </si>
  <si>
    <t>Nevada</t>
  </si>
  <si>
    <t>District of Columbia</t>
  </si>
  <si>
    <t>Arizona</t>
  </si>
  <si>
    <t>Alaska</t>
  </si>
  <si>
    <t>Wyoming</t>
  </si>
  <si>
    <t>Montana</t>
  </si>
  <si>
    <t>North Dakota</t>
  </si>
  <si>
    <t>Northern Mariana Islands</t>
  </si>
  <si>
    <t>American Samoa</t>
  </si>
  <si>
    <t>Georgia</t>
  </si>
  <si>
    <t>Idaho</t>
  </si>
  <si>
    <t>South Dakota</t>
  </si>
  <si>
    <t>Oklahoma</t>
  </si>
  <si>
    <t>Delaware</t>
  </si>
  <si>
    <t>U.S. Virgin Islands</t>
  </si>
  <si>
    <t>Tennessee</t>
  </si>
  <si>
    <t>Vermont</t>
  </si>
  <si>
    <t>New Mexico</t>
  </si>
  <si>
    <t>Guam</t>
  </si>
  <si>
    <t>Nebraska</t>
  </si>
  <si>
    <t>Utah</t>
  </si>
  <si>
    <t>New Hampshire</t>
  </si>
  <si>
    <t>Arkansas</t>
  </si>
  <si>
    <t>Maryland</t>
  </si>
  <si>
    <t>Maine</t>
  </si>
  <si>
    <t>South Carolina</t>
  </si>
  <si>
    <t>Rhode Island</t>
  </si>
  <si>
    <t>Kansas</t>
  </si>
  <si>
    <t>North Carolina</t>
  </si>
  <si>
    <t>Virginia</t>
  </si>
  <si>
    <t>West Virginia</t>
  </si>
  <si>
    <t>Minnesota</t>
  </si>
  <si>
    <t>Mississippi</t>
  </si>
  <si>
    <t>Connecticut</t>
  </si>
  <si>
    <t>New Jersey</t>
  </si>
  <si>
    <t>Kentucky</t>
  </si>
  <si>
    <t>Alabama</t>
  </si>
  <si>
    <t>Louisiana</t>
  </si>
  <si>
    <t>Iowa</t>
  </si>
  <si>
    <t>Massachusetts</t>
  </si>
  <si>
    <t>Missouri</t>
  </si>
  <si>
    <t>Wisconsin</t>
  </si>
  <si>
    <t>Puerto Rico</t>
  </si>
  <si>
    <t>Indiana</t>
  </si>
  <si>
    <t>Texas</t>
  </si>
  <si>
    <t>Michigan</t>
  </si>
  <si>
    <t>Illinois</t>
  </si>
  <si>
    <t>Ohio</t>
  </si>
  <si>
    <t>Pennsylvania</t>
  </si>
  <si>
    <t>Data unavailable</t>
  </si>
  <si>
    <t>NA</t>
  </si>
  <si>
    <t>State name</t>
  </si>
  <si>
    <t>Column1</t>
  </si>
  <si>
    <t>New formula total (2011-2020)</t>
  </si>
  <si>
    <t>Actual allocations total (2011-2020)</t>
  </si>
  <si>
    <t>Difference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</si>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</sst>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42" applyNumberFormat="1" applyFont="1"/>
    <xf numFmtId="164" fontId="0" fillId="0" borderId="0" xfId="42" applyNumberFormat="1" applyFont="1"/>
    <xf numFmtId="2" fontId="16" fillId="0" borderId="0" xfId="0" applyNumberFormat="1" applyFont="1"/>
    <xf numFmtId="2" fontId="0" fillId="0" borderId="0" xfId="0" applyNumberFormat="1"/>
    <xf numFmtId="10" fontId="0" fillId="0" borderId="0" xfId="43" applyNumberFormat="1" applyFont="1"/>
    <xf numFmtId="0" fontId="0" fillId="0" borderId="0" xfId="42" applyNumberFormat="1" applyFont="1"/>
    <xf numFmtId="10" fontId="18" fillId="0" borderId="0" xfId="43" applyNumberFormat="1" applyFont="1"/>
    <xf numFmtId="164" fontId="18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A139A-2939-354A-9946-CD38763E24EF}" name="Table1" displayName="Table1" ref="A1:F57" totalsRowShown="0" headerRowDxfId="4">
  <autoFilter ref="A1:F57" xr:uid="{9390B59A-CBDB-224B-9E2C-029EAC1A65A8}"/>
  <tableColumns count="6">
    <tableColumn id="1" xr3:uid="{17FB376F-3DED-F648-91B2-43244E30973F}" name="Column1"/>
    <tableColumn id="2" xr3:uid="{B2DD1FA0-B4DC-4241-AF56-EE4BA7910448}" name="State name"/>
    <tableColumn id="3" xr3:uid="{8A971670-F28A-B54A-967C-B3F067C6E6A2}" name="New formula total (2011-2020)" dataDxfId="3" dataCellStyle="Currency"/>
    <tableColumn id="4" xr3:uid="{E87C5F0D-C579-524A-965D-71C4453C4772}" name="Actual allocations total (2011-2020)" dataDxfId="1" dataCellStyle="Currency"/>
    <tableColumn id="5" xr3:uid="{33407D05-B1E7-FE43-8A0A-04E1426B0465}" name="Difference" dataDxfId="2" dataCellStyle="Currency">
      <calculatedColumnFormula>C2-D2</calculatedColumnFormula>
    </tableColumn>
    <tableColumn id="6" xr3:uid="{F3DDB6DB-EAB9-D84B-A2B9-997D9A25ADAA}" name="Percent change" dataDxfId="0">
      <calculatedColumnFormula>Table1[[#This Row],[Difference]]/Table1[[#This Row],[Actual allocations total (2011-2020)]]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E16" sqref="E16"/>
    </sheetView>
  </sheetViews>
  <sheetFormatPr baseColWidth="10" defaultRowHeight="16"/>
  <cols>
    <col min="1" max="1" width="5.5" customWidth="1"/>
    <col min="2" max="2" width="22.33203125" bestFit="1" customWidth="1"/>
    <col min="3" max="3" width="31.1640625" style="3" bestFit="1" customWidth="1"/>
    <col min="4" max="4" width="35" style="3" bestFit="1" customWidth="1"/>
    <col min="5" max="5" width="13.6640625" style="3" bestFit="1" customWidth="1"/>
    <col min="6" max="6" width="16.1640625" style="5" bestFit="1" customWidth="1"/>
  </cols>
  <sheetData>
    <row r="1" spans="1:6" s="1" customFormat="1">
      <c r="A1" s="1" t="s">
        <v>59</v>
      </c>
      <c r="B1" s="1" t="s">
        <v>58</v>
      </c>
      <c r="C1" s="2" t="s">
        <v>60</v>
      </c>
      <c r="D1" s="2" t="s">
        <v>61</v>
      </c>
      <c r="E1" s="2" t="s">
        <v>62</v>
      </c>
      <c r="F1" s="4" t="s">
        <v>63</v>
      </c>
    </row>
    <row r="2" spans="1:6">
      <c r="A2">
        <v>1</v>
      </c>
      <c r="B2" t="s">
        <v>0</v>
      </c>
      <c r="C2" s="3">
        <v>664700361</v>
      </c>
      <c r="D2" s="3">
        <v>321605306</v>
      </c>
      <c r="E2" s="3">
        <f>C2-D2</f>
        <v>343095055</v>
      </c>
      <c r="F2" s="6">
        <f>Table1[[#This Row],[Difference]]/Table1[[#This Row],[Actual allocations total (2011-2020)]]</f>
        <v>1.0668202563797253</v>
      </c>
    </row>
    <row r="3" spans="1:6">
      <c r="A3">
        <v>2</v>
      </c>
      <c r="B3" t="s">
        <v>1</v>
      </c>
      <c r="C3" s="3">
        <v>325197025</v>
      </c>
      <c r="D3" s="3">
        <v>255680550</v>
      </c>
      <c r="E3" s="3">
        <f t="shared" ref="E3:E53" si="0">C3-D3</f>
        <v>69516475</v>
      </c>
      <c r="F3" s="6">
        <f>Table1[[#This Row],[Difference]]/Table1[[#This Row],[Actual allocations total (2011-2020)]]</f>
        <v>0.27188800634228921</v>
      </c>
    </row>
    <row r="4" spans="1:6">
      <c r="A4">
        <v>3</v>
      </c>
      <c r="B4" t="s">
        <v>2</v>
      </c>
      <c r="C4" s="3">
        <v>167194607</v>
      </c>
      <c r="D4" s="3">
        <v>120753707</v>
      </c>
      <c r="E4" s="3">
        <f t="shared" si="0"/>
        <v>46440900</v>
      </c>
      <c r="F4" s="6">
        <f>Table1[[#This Row],[Difference]]/Table1[[#This Row],[Actual allocations total (2011-2020)]]</f>
        <v>0.38459191981576185</v>
      </c>
    </row>
    <row r="5" spans="1:6">
      <c r="A5">
        <v>4</v>
      </c>
      <c r="B5" t="s">
        <v>3</v>
      </c>
      <c r="C5" s="3">
        <v>80635803</v>
      </c>
      <c r="D5" s="3">
        <v>44838304</v>
      </c>
      <c r="E5" s="3">
        <f t="shared" si="0"/>
        <v>35797499</v>
      </c>
      <c r="F5" s="6">
        <f>Table1[[#This Row],[Difference]]/Table1[[#This Row],[Actual allocations total (2011-2020)]]</f>
        <v>0.79836871171576873</v>
      </c>
    </row>
    <row r="6" spans="1:6">
      <c r="A6">
        <v>5</v>
      </c>
      <c r="B6" t="s">
        <v>4</v>
      </c>
      <c r="C6" s="3">
        <v>57822607</v>
      </c>
      <c r="D6" s="3">
        <v>27737330</v>
      </c>
      <c r="E6" s="3">
        <f t="shared" si="0"/>
        <v>30085277</v>
      </c>
      <c r="F6" s="6">
        <f>Table1[[#This Row],[Difference]]/Table1[[#This Row],[Actual allocations total (2011-2020)]]</f>
        <v>1.084649351613872</v>
      </c>
    </row>
    <row r="7" spans="1:6">
      <c r="A7">
        <v>6</v>
      </c>
      <c r="B7" t="s">
        <v>5</v>
      </c>
      <c r="C7" s="3">
        <v>46780951</v>
      </c>
      <c r="D7" s="3">
        <v>29672579</v>
      </c>
      <c r="E7" s="3">
        <f t="shared" si="0"/>
        <v>17108372</v>
      </c>
      <c r="F7" s="6">
        <f>Table1[[#This Row],[Difference]]/Table1[[#This Row],[Actual allocations total (2011-2020)]]</f>
        <v>0.57657179040621986</v>
      </c>
    </row>
    <row r="8" spans="1:6">
      <c r="A8">
        <v>7</v>
      </c>
      <c r="B8" t="s">
        <v>6</v>
      </c>
      <c r="C8" s="3">
        <v>28366020</v>
      </c>
      <c r="D8" s="3">
        <v>12111329</v>
      </c>
      <c r="E8" s="3">
        <f t="shared" si="0"/>
        <v>16254691</v>
      </c>
      <c r="F8" s="6">
        <f>Table1[[#This Row],[Difference]]/Table1[[#This Row],[Actual allocations total (2011-2020)]]</f>
        <v>1.3421063039407153</v>
      </c>
    </row>
    <row r="9" spans="1:6">
      <c r="A9">
        <v>8</v>
      </c>
      <c r="B9" t="s">
        <v>7</v>
      </c>
      <c r="C9" s="3">
        <v>32404046</v>
      </c>
      <c r="D9" s="3">
        <v>16789958</v>
      </c>
      <c r="E9" s="3">
        <f t="shared" si="0"/>
        <v>15614088</v>
      </c>
      <c r="F9" s="6">
        <f>Table1[[#This Row],[Difference]]/Table1[[#This Row],[Actual allocations total (2011-2020)]]</f>
        <v>0.92996587603137537</v>
      </c>
    </row>
    <row r="10" spans="1:6">
      <c r="A10">
        <v>9</v>
      </c>
      <c r="B10" t="s">
        <v>8</v>
      </c>
      <c r="C10" s="3">
        <v>20287575</v>
      </c>
      <c r="D10" s="3">
        <v>12427106</v>
      </c>
      <c r="E10" s="3">
        <f t="shared" si="0"/>
        <v>7860469</v>
      </c>
      <c r="F10" s="6">
        <f>Table1[[#This Row],[Difference]]/Table1[[#This Row],[Actual allocations total (2011-2020)]]</f>
        <v>0.63252610865313297</v>
      </c>
    </row>
    <row r="11" spans="1:6">
      <c r="A11">
        <v>10</v>
      </c>
      <c r="B11" t="s">
        <v>9</v>
      </c>
      <c r="C11" s="3">
        <v>48676520</v>
      </c>
      <c r="D11" s="3">
        <v>43250257</v>
      </c>
      <c r="E11" s="3">
        <f t="shared" si="0"/>
        <v>5426263</v>
      </c>
      <c r="F11" s="6">
        <f>Table1[[#This Row],[Difference]]/Table1[[#This Row],[Actual allocations total (2011-2020)]]</f>
        <v>0.12546198280394033</v>
      </c>
    </row>
    <row r="12" spans="1:6">
      <c r="A12">
        <v>11</v>
      </c>
      <c r="B12" t="s">
        <v>10</v>
      </c>
      <c r="C12" s="3">
        <v>7371846</v>
      </c>
      <c r="D12" s="3">
        <v>3765334</v>
      </c>
      <c r="E12" s="3">
        <f t="shared" si="0"/>
        <v>3606512</v>
      </c>
      <c r="F12" s="6">
        <f>Table1[[#This Row],[Difference]]/Table1[[#This Row],[Actual allocations total (2011-2020)]]</f>
        <v>0.95781994372876356</v>
      </c>
    </row>
    <row r="13" spans="1:6">
      <c r="A13">
        <v>12</v>
      </c>
      <c r="B13" t="s">
        <v>11</v>
      </c>
      <c r="C13" s="3">
        <v>3674687</v>
      </c>
      <c r="D13" s="3">
        <v>3024530</v>
      </c>
      <c r="E13" s="3">
        <f t="shared" si="0"/>
        <v>650157</v>
      </c>
      <c r="F13" s="6">
        <f>Table1[[#This Row],[Difference]]/Table1[[#This Row],[Actual allocations total (2011-2020)]]</f>
        <v>0.21496133283518432</v>
      </c>
    </row>
    <row r="14" spans="1:6">
      <c r="A14">
        <v>13</v>
      </c>
      <c r="B14" t="s">
        <v>12</v>
      </c>
      <c r="C14" s="3">
        <v>6886784</v>
      </c>
      <c r="D14" s="3">
        <v>6929000</v>
      </c>
      <c r="E14" s="9">
        <f t="shared" si="0"/>
        <v>-42216</v>
      </c>
      <c r="F14" s="8">
        <f>Table1[[#This Row],[Difference]]/Table1[[#This Row],[Actual allocations total (2011-2020)]]</f>
        <v>-6.0926540626353009E-3</v>
      </c>
    </row>
    <row r="15" spans="1:6">
      <c r="A15">
        <v>14</v>
      </c>
      <c r="B15" t="s">
        <v>13</v>
      </c>
      <c r="C15" s="3">
        <v>4340535</v>
      </c>
      <c r="D15" s="3">
        <v>4648594</v>
      </c>
      <c r="E15" s="9">
        <f t="shared" si="0"/>
        <v>-308059</v>
      </c>
      <c r="F15" s="8">
        <f>Table1[[#This Row],[Difference]]/Table1[[#This Row],[Actual allocations total (2011-2020)]]</f>
        <v>-6.6269284863337177E-2</v>
      </c>
    </row>
    <row r="16" spans="1:6">
      <c r="A16">
        <v>17</v>
      </c>
      <c r="B16" t="s">
        <v>16</v>
      </c>
      <c r="C16" s="3">
        <v>66266283</v>
      </c>
      <c r="D16" s="3">
        <v>67215999</v>
      </c>
      <c r="E16" s="9">
        <f t="shared" si="0"/>
        <v>-949716</v>
      </c>
      <c r="F16" s="8">
        <f>Table1[[#This Row],[Difference]]/Table1[[#This Row],[Actual allocations total (2011-2020)]]</f>
        <v>-1.4129314659148337E-2</v>
      </c>
    </row>
    <row r="17" spans="1:6">
      <c r="A17">
        <v>18</v>
      </c>
      <c r="B17" t="s">
        <v>17</v>
      </c>
      <c r="C17" s="3">
        <v>9114493</v>
      </c>
      <c r="D17" s="3">
        <v>10307871</v>
      </c>
      <c r="E17" s="9">
        <f t="shared" si="0"/>
        <v>-1193378</v>
      </c>
      <c r="F17" s="8">
        <f>Table1[[#This Row],[Difference]]/Table1[[#This Row],[Actual allocations total (2011-2020)]]</f>
        <v>-0.11577347058378981</v>
      </c>
    </row>
    <row r="18" spans="1:6">
      <c r="A18">
        <v>19</v>
      </c>
      <c r="B18" t="s">
        <v>18</v>
      </c>
      <c r="C18" s="3">
        <v>4666049</v>
      </c>
      <c r="D18" s="3">
        <v>5934573</v>
      </c>
      <c r="E18" s="9">
        <f t="shared" si="0"/>
        <v>-1268524</v>
      </c>
      <c r="F18" s="8">
        <f>Table1[[#This Row],[Difference]]/Table1[[#This Row],[Actual allocations total (2011-2020)]]</f>
        <v>-0.21375152011779111</v>
      </c>
    </row>
    <row r="19" spans="1:6">
      <c r="A19">
        <v>20</v>
      </c>
      <c r="B19" t="s">
        <v>19</v>
      </c>
      <c r="C19" s="3">
        <v>20861779</v>
      </c>
      <c r="D19" s="3">
        <v>22152739</v>
      </c>
      <c r="E19" s="9">
        <f t="shared" si="0"/>
        <v>-1290960</v>
      </c>
      <c r="F19" s="8">
        <f>Table1[[#This Row],[Difference]]/Table1[[#This Row],[Actual allocations total (2011-2020)]]</f>
        <v>-5.8275412354201438E-2</v>
      </c>
    </row>
    <row r="20" spans="1:6">
      <c r="A20">
        <v>21</v>
      </c>
      <c r="B20" t="s">
        <v>20</v>
      </c>
      <c r="C20" s="3">
        <v>4104054</v>
      </c>
      <c r="D20" s="3">
        <v>5569517</v>
      </c>
      <c r="E20" s="9">
        <f t="shared" si="0"/>
        <v>-1465463</v>
      </c>
      <c r="F20" s="8">
        <f>Table1[[#This Row],[Difference]]/Table1[[#This Row],[Actual allocations total (2011-2020)]]</f>
        <v>-0.26312209837944656</v>
      </c>
    </row>
    <row r="21" spans="1:6">
      <c r="A21">
        <v>23</v>
      </c>
      <c r="B21" t="s">
        <v>22</v>
      </c>
      <c r="C21" s="3">
        <v>38937701</v>
      </c>
      <c r="D21" s="3">
        <v>40565978</v>
      </c>
      <c r="E21" s="9">
        <f t="shared" si="0"/>
        <v>-1628277</v>
      </c>
      <c r="F21" s="8">
        <f>Table1[[#This Row],[Difference]]/Table1[[#This Row],[Actual allocations total (2011-2020)]]</f>
        <v>-4.0138980502331285E-2</v>
      </c>
    </row>
    <row r="22" spans="1:6">
      <c r="A22">
        <v>24</v>
      </c>
      <c r="B22" t="s">
        <v>23</v>
      </c>
      <c r="C22" s="3">
        <v>4362891</v>
      </c>
      <c r="D22" s="3">
        <v>6182901</v>
      </c>
      <c r="E22" s="9">
        <f t="shared" si="0"/>
        <v>-1820010</v>
      </c>
      <c r="F22" s="8">
        <f>Table1[[#This Row],[Difference]]/Table1[[#This Row],[Actual allocations total (2011-2020)]]</f>
        <v>-0.29436182141683975</v>
      </c>
    </row>
    <row r="23" spans="1:6">
      <c r="A23">
        <v>25</v>
      </c>
      <c r="B23" t="s">
        <v>24</v>
      </c>
      <c r="C23" s="3">
        <v>12275911</v>
      </c>
      <c r="D23" s="3">
        <v>14220687</v>
      </c>
      <c r="E23" s="9">
        <f t="shared" si="0"/>
        <v>-1944776</v>
      </c>
      <c r="F23" s="8">
        <f>Table1[[#This Row],[Difference]]/Table1[[#This Row],[Actual allocations total (2011-2020)]]</f>
        <v>-0.13675682475818504</v>
      </c>
    </row>
    <row r="24" spans="1:6">
      <c r="A24">
        <v>27</v>
      </c>
      <c r="B24" t="s">
        <v>26</v>
      </c>
      <c r="C24" s="3">
        <v>11541430</v>
      </c>
      <c r="D24" s="3">
        <v>14404941</v>
      </c>
      <c r="E24" s="9">
        <f t="shared" si="0"/>
        <v>-2863511</v>
      </c>
      <c r="F24" s="8">
        <f>Table1[[#This Row],[Difference]]/Table1[[#This Row],[Actual allocations total (2011-2020)]]</f>
        <v>-0.19878672186161678</v>
      </c>
    </row>
    <row r="25" spans="1:6">
      <c r="A25">
        <v>28</v>
      </c>
      <c r="B25" t="s">
        <v>27</v>
      </c>
      <c r="C25" s="3">
        <v>13458031</v>
      </c>
      <c r="D25" s="3">
        <v>16565568</v>
      </c>
      <c r="E25" s="9">
        <f t="shared" si="0"/>
        <v>-3107537</v>
      </c>
      <c r="F25" s="8">
        <f>Table1[[#This Row],[Difference]]/Table1[[#This Row],[Actual allocations total (2011-2020)]]</f>
        <v>-0.18759012670136033</v>
      </c>
    </row>
    <row r="26" spans="1:6">
      <c r="A26">
        <v>29</v>
      </c>
      <c r="B26" t="s">
        <v>28</v>
      </c>
      <c r="C26" s="3">
        <v>6011308</v>
      </c>
      <c r="D26" s="3">
        <v>9869607</v>
      </c>
      <c r="E26" s="9">
        <f t="shared" si="0"/>
        <v>-3858299</v>
      </c>
      <c r="F26" s="8">
        <f>Table1[[#This Row],[Difference]]/Table1[[#This Row],[Actual allocations total (2011-2020)]]</f>
        <v>-0.39092731858522839</v>
      </c>
    </row>
    <row r="27" spans="1:6">
      <c r="A27">
        <v>30</v>
      </c>
      <c r="B27" t="s">
        <v>29</v>
      </c>
      <c r="C27" s="3">
        <v>16072894</v>
      </c>
      <c r="D27" s="3">
        <v>20813669</v>
      </c>
      <c r="E27" s="9">
        <f t="shared" si="0"/>
        <v>-4740775</v>
      </c>
      <c r="F27" s="8">
        <f>Table1[[#This Row],[Difference]]/Table1[[#This Row],[Actual allocations total (2011-2020)]]</f>
        <v>-0.22777219143823224</v>
      </c>
    </row>
    <row r="28" spans="1:6">
      <c r="A28">
        <v>31</v>
      </c>
      <c r="B28" t="s">
        <v>30</v>
      </c>
      <c r="C28" s="3">
        <v>37354207</v>
      </c>
      <c r="D28" s="3">
        <v>42148438</v>
      </c>
      <c r="E28" s="9">
        <f t="shared" si="0"/>
        <v>-4794231</v>
      </c>
      <c r="F28" s="8">
        <f>Table1[[#This Row],[Difference]]/Table1[[#This Row],[Actual allocations total (2011-2020)]]</f>
        <v>-0.11374635045787462</v>
      </c>
    </row>
    <row r="29" spans="1:6">
      <c r="A29">
        <v>32</v>
      </c>
      <c r="B29" t="s">
        <v>31</v>
      </c>
      <c r="C29" s="3">
        <v>8593595</v>
      </c>
      <c r="D29" s="3">
        <v>14441745</v>
      </c>
      <c r="E29" s="9">
        <f t="shared" si="0"/>
        <v>-5848150</v>
      </c>
      <c r="F29" s="8">
        <f>Table1[[#This Row],[Difference]]/Table1[[#This Row],[Actual allocations total (2011-2020)]]</f>
        <v>-0.40494760155369036</v>
      </c>
    </row>
    <row r="30" spans="1:6">
      <c r="A30">
        <v>33</v>
      </c>
      <c r="B30" t="s">
        <v>32</v>
      </c>
      <c r="C30" s="3">
        <v>23432548</v>
      </c>
      <c r="D30" s="3">
        <v>29854387</v>
      </c>
      <c r="E30" s="9">
        <f t="shared" si="0"/>
        <v>-6421839</v>
      </c>
      <c r="F30" s="8">
        <f>Table1[[#This Row],[Difference]]/Table1[[#This Row],[Actual allocations total (2011-2020)]]</f>
        <v>-0.2151053712809444</v>
      </c>
    </row>
    <row r="31" spans="1:6">
      <c r="A31">
        <v>34</v>
      </c>
      <c r="B31" t="s">
        <v>33</v>
      </c>
      <c r="C31" s="3">
        <v>5853960</v>
      </c>
      <c r="D31" s="3">
        <v>13218287</v>
      </c>
      <c r="E31" s="9">
        <f t="shared" si="0"/>
        <v>-7364327</v>
      </c>
      <c r="F31" s="8">
        <f>Table1[[#This Row],[Difference]]/Table1[[#This Row],[Actual allocations total (2011-2020)]]</f>
        <v>-0.5571317221361588</v>
      </c>
    </row>
    <row r="32" spans="1:6">
      <c r="A32">
        <v>35</v>
      </c>
      <c r="B32" t="s">
        <v>34</v>
      </c>
      <c r="C32" s="3">
        <v>13265354</v>
      </c>
      <c r="D32" s="3">
        <v>21194901</v>
      </c>
      <c r="E32" s="9">
        <f t="shared" si="0"/>
        <v>-7929547</v>
      </c>
      <c r="F32" s="8">
        <f>Table1[[#This Row],[Difference]]/Table1[[#This Row],[Actual allocations total (2011-2020)]]</f>
        <v>-0.37412522002343868</v>
      </c>
    </row>
    <row r="33" spans="1:6">
      <c r="A33">
        <v>36</v>
      </c>
      <c r="B33" t="s">
        <v>35</v>
      </c>
      <c r="C33" s="3">
        <v>52342613</v>
      </c>
      <c r="D33" s="3">
        <v>60305039</v>
      </c>
      <c r="E33" s="9">
        <f t="shared" si="0"/>
        <v>-7962426</v>
      </c>
      <c r="F33" s="8">
        <f>Table1[[#This Row],[Difference]]/Table1[[#This Row],[Actual allocations total (2011-2020)]]</f>
        <v>-0.13203583203055386</v>
      </c>
    </row>
    <row r="34" spans="1:6">
      <c r="A34">
        <v>37</v>
      </c>
      <c r="B34" t="s">
        <v>36</v>
      </c>
      <c r="C34" s="3">
        <v>35987473</v>
      </c>
      <c r="D34" s="3">
        <v>44953087</v>
      </c>
      <c r="E34" s="9">
        <f t="shared" si="0"/>
        <v>-8965614</v>
      </c>
      <c r="F34" s="8">
        <f>Table1[[#This Row],[Difference]]/Table1[[#This Row],[Actual allocations total (2011-2020)]]</f>
        <v>-0.19944378903277543</v>
      </c>
    </row>
    <row r="35" spans="1:6">
      <c r="A35">
        <v>38</v>
      </c>
      <c r="B35" t="s">
        <v>37</v>
      </c>
      <c r="C35" s="3">
        <v>8079913</v>
      </c>
      <c r="D35" s="3">
        <v>17066609</v>
      </c>
      <c r="E35" s="9">
        <f t="shared" si="0"/>
        <v>-8986696</v>
      </c>
      <c r="F35" s="8">
        <f>Table1[[#This Row],[Difference]]/Table1[[#This Row],[Actual allocations total (2011-2020)]]</f>
        <v>-0.52656599796714154</v>
      </c>
    </row>
    <row r="36" spans="1:6">
      <c r="A36">
        <v>39</v>
      </c>
      <c r="B36" t="s">
        <v>38</v>
      </c>
      <c r="C36" s="3">
        <v>32109048</v>
      </c>
      <c r="D36" s="3">
        <v>42136269</v>
      </c>
      <c r="E36" s="9">
        <f t="shared" si="0"/>
        <v>-10027221</v>
      </c>
      <c r="F36" s="8">
        <f>Table1[[#This Row],[Difference]]/Table1[[#This Row],[Actual allocations total (2011-2020)]]</f>
        <v>-0.23797125939176059</v>
      </c>
    </row>
    <row r="37" spans="1:6">
      <c r="A37">
        <v>40</v>
      </c>
      <c r="B37" t="s">
        <v>39</v>
      </c>
      <c r="C37" s="3">
        <v>13301872</v>
      </c>
      <c r="D37" s="3">
        <v>24175101</v>
      </c>
      <c r="E37" s="9">
        <f t="shared" si="0"/>
        <v>-10873229</v>
      </c>
      <c r="F37" s="8">
        <f>Table1[[#This Row],[Difference]]/Table1[[#This Row],[Actual allocations total (2011-2020)]]</f>
        <v>-0.44976974449868895</v>
      </c>
    </row>
    <row r="38" spans="1:6">
      <c r="A38">
        <v>41</v>
      </c>
      <c r="B38" t="s">
        <v>40</v>
      </c>
      <c r="C38" s="3">
        <v>20040750</v>
      </c>
      <c r="D38" s="3">
        <v>31226368</v>
      </c>
      <c r="E38" s="9">
        <f t="shared" si="0"/>
        <v>-11185618</v>
      </c>
      <c r="F38" s="8">
        <f>Table1[[#This Row],[Difference]]/Table1[[#This Row],[Actual allocations total (2011-2020)]]</f>
        <v>-0.35821066350079522</v>
      </c>
    </row>
    <row r="39" spans="1:6">
      <c r="A39">
        <v>42</v>
      </c>
      <c r="B39" t="s">
        <v>41</v>
      </c>
      <c r="C39" s="3">
        <v>60098243</v>
      </c>
      <c r="D39" s="3">
        <v>71461719</v>
      </c>
      <c r="E39" s="9">
        <f t="shared" si="0"/>
        <v>-11363476</v>
      </c>
      <c r="F39" s="8">
        <f>Table1[[#This Row],[Difference]]/Table1[[#This Row],[Actual allocations total (2011-2020)]]</f>
        <v>-0.15901487060505778</v>
      </c>
    </row>
    <row r="40" spans="1:6">
      <c r="A40">
        <v>43</v>
      </c>
      <c r="B40" t="s">
        <v>42</v>
      </c>
      <c r="C40" s="3">
        <v>22430576</v>
      </c>
      <c r="D40" s="3">
        <v>35422226</v>
      </c>
      <c r="E40" s="9">
        <f t="shared" si="0"/>
        <v>-12991650</v>
      </c>
      <c r="F40" s="8">
        <f>Table1[[#This Row],[Difference]]/Table1[[#This Row],[Actual allocations total (2011-2020)]]</f>
        <v>-0.36676548786064433</v>
      </c>
    </row>
    <row r="41" spans="1:6">
      <c r="A41">
        <v>44</v>
      </c>
      <c r="B41" t="s">
        <v>43</v>
      </c>
      <c r="C41" s="3">
        <v>22427845</v>
      </c>
      <c r="D41" s="3">
        <v>36074418</v>
      </c>
      <c r="E41" s="9">
        <f t="shared" si="0"/>
        <v>-13646573</v>
      </c>
      <c r="F41" s="8">
        <f>Table1[[#This Row],[Difference]]/Table1[[#This Row],[Actual allocations total (2011-2020)]]</f>
        <v>-0.37828948480887481</v>
      </c>
    </row>
    <row r="42" spans="1:6">
      <c r="A42">
        <v>45</v>
      </c>
      <c r="B42" t="s">
        <v>44</v>
      </c>
      <c r="C42" s="3">
        <v>27367129</v>
      </c>
      <c r="D42" s="3">
        <v>41439228</v>
      </c>
      <c r="E42" s="9">
        <f t="shared" si="0"/>
        <v>-14072099</v>
      </c>
      <c r="F42" s="8">
        <f>Table1[[#This Row],[Difference]]/Table1[[#This Row],[Actual allocations total (2011-2020)]]</f>
        <v>-0.339584004798545</v>
      </c>
    </row>
    <row r="43" spans="1:6">
      <c r="A43">
        <v>46</v>
      </c>
      <c r="B43" t="s">
        <v>45</v>
      </c>
      <c r="C43" s="3">
        <v>14083055</v>
      </c>
      <c r="D43" s="3">
        <v>29808045</v>
      </c>
      <c r="E43" s="9">
        <f t="shared" si="0"/>
        <v>-15724990</v>
      </c>
      <c r="F43" s="8">
        <f>Table1[[#This Row],[Difference]]/Table1[[#This Row],[Actual allocations total (2011-2020)]]</f>
        <v>-0.5275418096020722</v>
      </c>
    </row>
    <row r="44" spans="1:6">
      <c r="A44">
        <v>47</v>
      </c>
      <c r="B44" t="s">
        <v>46</v>
      </c>
      <c r="C44" s="3">
        <v>66425929</v>
      </c>
      <c r="D44" s="3">
        <v>82766471</v>
      </c>
      <c r="E44" s="9">
        <f t="shared" si="0"/>
        <v>-16340542</v>
      </c>
      <c r="F44" s="8">
        <f>Table1[[#This Row],[Difference]]/Table1[[#This Row],[Actual allocations total (2011-2020)]]</f>
        <v>-0.19742948808340519</v>
      </c>
    </row>
    <row r="45" spans="1:6">
      <c r="A45">
        <v>48</v>
      </c>
      <c r="B45" t="s">
        <v>47</v>
      </c>
      <c r="C45" s="3">
        <v>31177666</v>
      </c>
      <c r="D45" s="3">
        <v>50532961</v>
      </c>
      <c r="E45" s="9">
        <f t="shared" si="0"/>
        <v>-19355295</v>
      </c>
      <c r="F45" s="8">
        <f>Table1[[#This Row],[Difference]]/Table1[[#This Row],[Actual allocations total (2011-2020)]]</f>
        <v>-0.38302317174724831</v>
      </c>
    </row>
    <row r="46" spans="1:6">
      <c r="A46">
        <v>49</v>
      </c>
      <c r="B46" t="s">
        <v>48</v>
      </c>
      <c r="C46" s="3">
        <v>27719839</v>
      </c>
      <c r="D46" s="3">
        <v>50268877</v>
      </c>
      <c r="E46" s="9">
        <f t="shared" si="0"/>
        <v>-22549038</v>
      </c>
      <c r="F46" s="8">
        <f>Table1[[#This Row],[Difference]]/Table1[[#This Row],[Actual allocations total (2011-2020)]]</f>
        <v>-0.44856856460111494</v>
      </c>
    </row>
    <row r="47" spans="1:6">
      <c r="A47">
        <v>50</v>
      </c>
      <c r="B47" t="s">
        <v>49</v>
      </c>
      <c r="C47" s="3">
        <v>32591305</v>
      </c>
      <c r="D47" s="3">
        <v>58723430</v>
      </c>
      <c r="E47" s="9">
        <f t="shared" si="0"/>
        <v>-26132125</v>
      </c>
      <c r="F47" s="8">
        <f>Table1[[#This Row],[Difference]]/Table1[[#This Row],[Actual allocations total (2011-2020)]]</f>
        <v>-0.44500338280648799</v>
      </c>
    </row>
    <row r="48" spans="1:6">
      <c r="A48">
        <v>51</v>
      </c>
      <c r="B48" t="s">
        <v>50</v>
      </c>
      <c r="C48" s="3">
        <v>28283962</v>
      </c>
      <c r="D48" s="3">
        <v>54592175</v>
      </c>
      <c r="E48" s="9">
        <f t="shared" si="0"/>
        <v>-26308213</v>
      </c>
      <c r="F48" s="8">
        <f>Table1[[#This Row],[Difference]]/Table1[[#This Row],[Actual allocations total (2011-2020)]]</f>
        <v>-0.48190446707792828</v>
      </c>
    </row>
    <row r="49" spans="1:6">
      <c r="A49">
        <v>52</v>
      </c>
      <c r="B49" t="s">
        <v>51</v>
      </c>
      <c r="C49" s="3">
        <v>165122392</v>
      </c>
      <c r="D49" s="3">
        <v>192564482</v>
      </c>
      <c r="E49" s="9">
        <f t="shared" si="0"/>
        <v>-27442090</v>
      </c>
      <c r="F49" s="8">
        <f>Table1[[#This Row],[Difference]]/Table1[[#This Row],[Actual allocations total (2011-2020)]]</f>
        <v>-0.14250857538723055</v>
      </c>
    </row>
    <row r="50" spans="1:6">
      <c r="A50">
        <v>53</v>
      </c>
      <c r="B50" t="s">
        <v>52</v>
      </c>
      <c r="C50" s="3">
        <v>46900847</v>
      </c>
      <c r="D50" s="3">
        <v>98295786</v>
      </c>
      <c r="E50" s="9">
        <f t="shared" si="0"/>
        <v>-51394939</v>
      </c>
      <c r="F50" s="8">
        <f>Table1[[#This Row],[Difference]]/Table1[[#This Row],[Actual allocations total (2011-2020)]]</f>
        <v>-0.52286004407147224</v>
      </c>
    </row>
    <row r="51" spans="1:6">
      <c r="A51">
        <v>54</v>
      </c>
      <c r="B51" t="s">
        <v>53</v>
      </c>
      <c r="C51" s="3">
        <v>69155723</v>
      </c>
      <c r="D51" s="3">
        <v>131987989</v>
      </c>
      <c r="E51" s="9">
        <f t="shared" si="0"/>
        <v>-62832266</v>
      </c>
      <c r="F51" s="8">
        <f>Table1[[#This Row],[Difference]]/Table1[[#This Row],[Actual allocations total (2011-2020)]]</f>
        <v>-0.47604533167029311</v>
      </c>
    </row>
    <row r="52" spans="1:6">
      <c r="A52">
        <v>55</v>
      </c>
      <c r="B52" t="s">
        <v>54</v>
      </c>
      <c r="C52" s="3">
        <v>55737601</v>
      </c>
      <c r="D52" s="3">
        <v>120925813</v>
      </c>
      <c r="E52" s="9">
        <f t="shared" si="0"/>
        <v>-65188212</v>
      </c>
      <c r="F52" s="8">
        <f>Table1[[#This Row],[Difference]]/Table1[[#This Row],[Actual allocations total (2011-2020)]]</f>
        <v>-0.5390760697221858</v>
      </c>
    </row>
    <row r="53" spans="1:6">
      <c r="A53">
        <v>56</v>
      </c>
      <c r="B53" t="s">
        <v>55</v>
      </c>
      <c r="C53" s="3">
        <v>63660233</v>
      </c>
      <c r="D53" s="3">
        <v>152384402</v>
      </c>
      <c r="E53" s="9">
        <f t="shared" si="0"/>
        <v>-88724169</v>
      </c>
      <c r="F53" s="8">
        <f>Table1[[#This Row],[Difference]]/Table1[[#This Row],[Actual allocations total (2011-2020)]]</f>
        <v>-0.58223917825920268</v>
      </c>
    </row>
    <row r="54" spans="1:6">
      <c r="A54">
        <v>15</v>
      </c>
      <c r="B54" t="s">
        <v>14</v>
      </c>
      <c r="C54" s="3" t="s">
        <v>56</v>
      </c>
      <c r="D54" s="3">
        <v>709492</v>
      </c>
      <c r="E54" s="7" t="s">
        <v>57</v>
      </c>
      <c r="F54" s="7" t="s">
        <v>57</v>
      </c>
    </row>
    <row r="55" spans="1:6">
      <c r="A55">
        <v>16</v>
      </c>
      <c r="B55" t="s">
        <v>15</v>
      </c>
      <c r="C55" s="3" t="s">
        <v>56</v>
      </c>
      <c r="D55" s="3">
        <v>790328</v>
      </c>
      <c r="E55" s="7" t="s">
        <v>57</v>
      </c>
      <c r="F55" s="7" t="s">
        <v>57</v>
      </c>
    </row>
    <row r="56" spans="1:6">
      <c r="A56">
        <v>22</v>
      </c>
      <c r="B56" t="s">
        <v>21</v>
      </c>
      <c r="C56" s="3" t="s">
        <v>56</v>
      </c>
      <c r="D56" s="3">
        <v>1474401</v>
      </c>
      <c r="E56" s="7" t="s">
        <v>57</v>
      </c>
      <c r="F56" s="7" t="s">
        <v>57</v>
      </c>
    </row>
    <row r="57" spans="1:6">
      <c r="A57">
        <v>26</v>
      </c>
      <c r="B57" t="s">
        <v>25</v>
      </c>
      <c r="C57" s="3" t="s">
        <v>56</v>
      </c>
      <c r="D57" s="3">
        <v>2470077</v>
      </c>
      <c r="E57" s="7" t="s">
        <v>57</v>
      </c>
      <c r="F57" s="7" t="s">
        <v>57</v>
      </c>
    </row>
  </sheetData>
  <sortState xmlns:xlrd2="http://schemas.microsoft.com/office/spreadsheetml/2017/richdata2" ref="A2:F53">
    <sortCondition descending="1" ref="E2:E53"/>
  </sortState>
  <pageMargins left="0.75" right="0.75" top="1" bottom="1" header="0.5" footer="0.5"/>
  <ignoredErrors>
    <ignoredError sqref="E54:F54 E55:E57 F55:F57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state_total_comparison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2020-12-02T19:07:45Z</dcterms:created>
  <dcterms:modified xsi:type="dcterms:W3CDTF">2020-12-02T19:23:37Z</dcterms:modified>
</cp:coreProperties>
</file>