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n Hartman\Documents\CS 497 Basketball Sim\basketball-reference-data\"/>
    </mc:Choice>
  </mc:AlternateContent>
  <xr:revisionPtr revIDLastSave="0" documentId="13_ncr:1_{CA64C8AC-8ABC-492B-AA78-DB8ADCBCBA0F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StackOrStagger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4" i="1" l="1"/>
  <c r="U4" i="1"/>
  <c r="W4" i="1" s="1"/>
  <c r="AA267" i="1"/>
  <c r="U267" i="1"/>
  <c r="W267" i="1"/>
  <c r="Y267" i="1"/>
  <c r="X267" i="1" s="1"/>
  <c r="AA255" i="1"/>
  <c r="U255" i="1"/>
  <c r="W255" i="1" s="1"/>
  <c r="AA273" i="1"/>
  <c r="U273" i="1"/>
  <c r="W273" i="1" s="1"/>
  <c r="Y273" i="1" s="1"/>
  <c r="X273" i="1" s="1"/>
  <c r="AA350" i="1"/>
  <c r="U350" i="1"/>
  <c r="W350" i="1" s="1"/>
  <c r="Y350" i="1" s="1"/>
  <c r="X350" i="1" s="1"/>
  <c r="AA103" i="1"/>
  <c r="U103" i="1"/>
  <c r="W103" i="1" s="1"/>
  <c r="Y103" i="1" s="1"/>
  <c r="AA146" i="1"/>
  <c r="U146" i="1"/>
  <c r="W146" i="1" s="1"/>
  <c r="Y146" i="1" s="1"/>
  <c r="X146" i="1" s="1"/>
  <c r="AA358" i="1"/>
  <c r="U358" i="1"/>
  <c r="W358" i="1" s="1"/>
  <c r="Y358" i="1" s="1"/>
  <c r="AA285" i="1"/>
  <c r="U285" i="1"/>
  <c r="W285" i="1" s="1"/>
  <c r="Y285" i="1" s="1"/>
  <c r="X285" i="1" s="1"/>
  <c r="AA163" i="1"/>
  <c r="U163" i="1"/>
  <c r="W163" i="1" s="1"/>
  <c r="Y163" i="1" s="1"/>
  <c r="X163" i="1" s="1"/>
  <c r="AA194" i="1"/>
  <c r="U194" i="1"/>
  <c r="W194" i="1" s="1"/>
  <c r="Y194" i="1" s="1"/>
  <c r="AA287" i="1"/>
  <c r="U287" i="1"/>
  <c r="W287" i="1" s="1"/>
  <c r="Y287" i="1" s="1"/>
  <c r="AA154" i="1"/>
  <c r="U154" i="1"/>
  <c r="W154" i="1"/>
  <c r="Y154" i="1" s="1"/>
  <c r="AA120" i="1"/>
  <c r="U120" i="1"/>
  <c r="W120" i="1" s="1"/>
  <c r="Y120" i="1" s="1"/>
  <c r="AA133" i="1"/>
  <c r="U133" i="1"/>
  <c r="W133" i="1" s="1"/>
  <c r="Y133" i="1" s="1"/>
  <c r="X133" i="1" s="1"/>
  <c r="AA55" i="1"/>
  <c r="U55" i="1"/>
  <c r="W55" i="1"/>
  <c r="Y55" i="1" s="1"/>
  <c r="X55" i="1" s="1"/>
  <c r="AA216" i="1"/>
  <c r="U216" i="1"/>
  <c r="W216" i="1" s="1"/>
  <c r="Y216" i="1" s="1"/>
  <c r="AA122" i="1"/>
  <c r="U122" i="1"/>
  <c r="W122" i="1" s="1"/>
  <c r="AA279" i="1"/>
  <c r="U279" i="1"/>
  <c r="W279" i="1"/>
  <c r="Y279" i="1" s="1"/>
  <c r="X279" i="1" s="1"/>
  <c r="AA234" i="1"/>
  <c r="U234" i="1"/>
  <c r="W234" i="1" s="1"/>
  <c r="Y234" i="1" s="1"/>
  <c r="AA289" i="1"/>
  <c r="U289" i="1"/>
  <c r="W289" i="1" s="1"/>
  <c r="Y289" i="1" s="1"/>
  <c r="X289" i="1" s="1"/>
  <c r="AA108" i="1"/>
  <c r="U108" i="1"/>
  <c r="W108" i="1"/>
  <c r="Y108" i="1" s="1"/>
  <c r="X108" i="1" s="1"/>
  <c r="AA313" i="1"/>
  <c r="U313" i="1"/>
  <c r="W313" i="1" s="1"/>
  <c r="Y313" i="1" s="1"/>
  <c r="AA144" i="1"/>
  <c r="U144" i="1"/>
  <c r="W144" i="1" s="1"/>
  <c r="Y144" i="1" s="1"/>
  <c r="X144" i="1" s="1"/>
  <c r="AA160" i="1"/>
  <c r="U160" i="1"/>
  <c r="W160" i="1" s="1"/>
  <c r="AA177" i="1"/>
  <c r="U177" i="1"/>
  <c r="W177" i="1" s="1"/>
  <c r="U176" i="1"/>
  <c r="W176" i="1" s="1"/>
  <c r="AA176" i="1"/>
  <c r="AA241" i="1"/>
  <c r="U241" i="1"/>
  <c r="W241" i="1" s="1"/>
  <c r="Y241" i="1" s="1"/>
  <c r="AA275" i="1"/>
  <c r="U275" i="1"/>
  <c r="W275" i="1" s="1"/>
  <c r="Y275" i="1" s="1"/>
  <c r="AA74" i="1"/>
  <c r="U74" i="1"/>
  <c r="W74" i="1" s="1"/>
  <c r="Y74" i="1" s="1"/>
  <c r="M209" i="1"/>
  <c r="U209" i="1" s="1"/>
  <c r="W209" i="1" s="1"/>
  <c r="AA202" i="1"/>
  <c r="AA333" i="1"/>
  <c r="AA344" i="1"/>
  <c r="AA265" i="1"/>
  <c r="AA229" i="1"/>
  <c r="AA152" i="1"/>
  <c r="AA76" i="1"/>
  <c r="AA250" i="1"/>
  <c r="AA211" i="1"/>
  <c r="AA68" i="1"/>
  <c r="AA349" i="1"/>
  <c r="AA254" i="1"/>
  <c r="AA380" i="1"/>
  <c r="AA85" i="1"/>
  <c r="AA322" i="1"/>
  <c r="AA61" i="1"/>
  <c r="AA371" i="1"/>
  <c r="AA272" i="1"/>
  <c r="AA195" i="1"/>
  <c r="AA230" i="1"/>
  <c r="AA114" i="1"/>
  <c r="AA104" i="1"/>
  <c r="AA329" i="1"/>
  <c r="AA157" i="1"/>
  <c r="AA169" i="1"/>
  <c r="AA269" i="1"/>
  <c r="AA83" i="1"/>
  <c r="AA256" i="1"/>
  <c r="AA99" i="1"/>
  <c r="AA179" i="1"/>
  <c r="AA304" i="1"/>
  <c r="AA352" i="1"/>
  <c r="AA388" i="1"/>
  <c r="AA57" i="1"/>
  <c r="AA150" i="1"/>
  <c r="AA17" i="1"/>
  <c r="AA90" i="1"/>
  <c r="AA347" i="1"/>
  <c r="AA327" i="1"/>
  <c r="AA252" i="1"/>
  <c r="AA391" i="1"/>
  <c r="AA189" i="1"/>
  <c r="AA201" i="1"/>
  <c r="AA258" i="1"/>
  <c r="AA180" i="1"/>
  <c r="AA126" i="1"/>
  <c r="AA259" i="1"/>
  <c r="AA190" i="1"/>
  <c r="AA153" i="1"/>
  <c r="AA370" i="1"/>
  <c r="AA47" i="1"/>
  <c r="AA199" i="1"/>
  <c r="AA335" i="1"/>
  <c r="AA214" i="1"/>
  <c r="AA369" i="1"/>
  <c r="AA38" i="1"/>
  <c r="AA24" i="1"/>
  <c r="AA364" i="1"/>
  <c r="AA66" i="1"/>
  <c r="AA336" i="1"/>
  <c r="AA158" i="1"/>
  <c r="AA54" i="1"/>
  <c r="AA293" i="1"/>
  <c r="AA296" i="1"/>
  <c r="AA268" i="1"/>
  <c r="AA127" i="1"/>
  <c r="AA63" i="1"/>
  <c r="AA16" i="1"/>
  <c r="AA37" i="1"/>
  <c r="AA281" i="1"/>
  <c r="AA221" i="1"/>
  <c r="AA389" i="1"/>
  <c r="AA200" i="1"/>
  <c r="AA339" i="1"/>
  <c r="AA77" i="1"/>
  <c r="AA227" i="1"/>
  <c r="AA196" i="1"/>
  <c r="AA162" i="1"/>
  <c r="AA145" i="1"/>
  <c r="AA231" i="1"/>
  <c r="AA185" i="1"/>
  <c r="AA70" i="1"/>
  <c r="AA312" i="1"/>
  <c r="AA357" i="1"/>
  <c r="AA21" i="1"/>
  <c r="AA53" i="1"/>
  <c r="AA213" i="1"/>
  <c r="AA136" i="1"/>
  <c r="AA26" i="1"/>
  <c r="AA378" i="1"/>
  <c r="AA79" i="1"/>
  <c r="AA294" i="1"/>
  <c r="AA60" i="1"/>
  <c r="AA249" i="1"/>
  <c r="AA305" i="1"/>
  <c r="AA28" i="1"/>
  <c r="AA143" i="1"/>
  <c r="AA170" i="1"/>
  <c r="AA387" i="1"/>
  <c r="AA164" i="1"/>
  <c r="AA207" i="1"/>
  <c r="AA121" i="1"/>
  <c r="AA236" i="1"/>
  <c r="AA368" i="1"/>
  <c r="AA222" i="1"/>
  <c r="AA105" i="1"/>
  <c r="AA282" i="1"/>
  <c r="AA244" i="1"/>
  <c r="AA242" i="1"/>
  <c r="AA228" i="1"/>
  <c r="AA340" i="1"/>
  <c r="AA208" i="1"/>
  <c r="AA251" i="1"/>
  <c r="AA390" i="1"/>
  <c r="AA290" i="1"/>
  <c r="AA14" i="1"/>
  <c r="AA270" i="1"/>
  <c r="AA43" i="1"/>
  <c r="AA48" i="1"/>
  <c r="AA115" i="1"/>
  <c r="AA35" i="1"/>
  <c r="AA52" i="1"/>
  <c r="AA188" i="1"/>
  <c r="AA377" i="1"/>
  <c r="AA253" i="1"/>
  <c r="AA181" i="1"/>
  <c r="AA78" i="1"/>
  <c r="AA130" i="1"/>
  <c r="AA203" i="1"/>
  <c r="AA354" i="1"/>
  <c r="AA139" i="1"/>
  <c r="AA374" i="1"/>
  <c r="AA262" i="1"/>
  <c r="AA346" i="1"/>
  <c r="AA317" i="1"/>
  <c r="AA30" i="1"/>
  <c r="AA168" i="1"/>
  <c r="AA351" i="1"/>
  <c r="AA238" i="1"/>
  <c r="AA198" i="1"/>
  <c r="AA316" i="1"/>
  <c r="AA367" i="1"/>
  <c r="AA82" i="1"/>
  <c r="AA382" i="1"/>
  <c r="AA140" i="1"/>
  <c r="AA34" i="1"/>
  <c r="AA237" i="1"/>
  <c r="AA291" i="1"/>
  <c r="AA328" i="1"/>
  <c r="AA109" i="1"/>
  <c r="AA183" i="1"/>
  <c r="AA301" i="1"/>
  <c r="AA226" i="1"/>
  <c r="AA80" i="1"/>
  <c r="AA217" i="1"/>
  <c r="AA50" i="1"/>
  <c r="AA257" i="1"/>
  <c r="AA297" i="1"/>
  <c r="AA95" i="1"/>
  <c r="AA218" i="1"/>
  <c r="AA235" i="1"/>
  <c r="AA366" i="1"/>
  <c r="AA197" i="1"/>
  <c r="AA117" i="1"/>
  <c r="AA29" i="1"/>
  <c r="AA64" i="1"/>
  <c r="AA65" i="1"/>
  <c r="AA184" i="1"/>
  <c r="AA161" i="1"/>
  <c r="AA338" i="1"/>
  <c r="AA124" i="1"/>
  <c r="AA39" i="1"/>
  <c r="AA308" i="1"/>
  <c r="AA191" i="1"/>
  <c r="AA362" i="1"/>
  <c r="AA58" i="1"/>
  <c r="AA45" i="1"/>
  <c r="AA111" i="1"/>
  <c r="AA283" i="1"/>
  <c r="AA106" i="1"/>
  <c r="AA311" i="1"/>
  <c r="AA135" i="1"/>
  <c r="AA314" i="1"/>
  <c r="AA100" i="1"/>
  <c r="AA307" i="1"/>
  <c r="AA309" i="1"/>
  <c r="AA23" i="1"/>
  <c r="AA331" i="1"/>
  <c r="AA173" i="1"/>
  <c r="AA319" i="1"/>
  <c r="AA172" i="1"/>
  <c r="AA131" i="1"/>
  <c r="AA7" i="1"/>
  <c r="AA306" i="1"/>
  <c r="AA75" i="1"/>
  <c r="AA379" i="1"/>
  <c r="AA298" i="1"/>
  <c r="AA261" i="1"/>
  <c r="AA263" i="1"/>
  <c r="AA182" i="1"/>
  <c r="AA204" i="1"/>
  <c r="AA264" i="1"/>
  <c r="AA178" i="1"/>
  <c r="AA186" i="1"/>
  <c r="AA360" i="1"/>
  <c r="AA87" i="1"/>
  <c r="AA225" i="1"/>
  <c r="AA156" i="1"/>
  <c r="AA134" i="1"/>
  <c r="AA86" i="1"/>
  <c r="AA128" i="1"/>
  <c r="AA220" i="1"/>
  <c r="AA206" i="1"/>
  <c r="AA274" i="1"/>
  <c r="AA375" i="1"/>
  <c r="AA363" i="1"/>
  <c r="AA67" i="1"/>
  <c r="AA62" i="1"/>
  <c r="AA326" i="1"/>
  <c r="AA192" i="1"/>
  <c r="AA323" i="1"/>
  <c r="AA310" i="1"/>
  <c r="AA9" i="1"/>
  <c r="AA148" i="1"/>
  <c r="AA49" i="1"/>
  <c r="AA33" i="1"/>
  <c r="AA330" i="1"/>
  <c r="AA171" i="1"/>
  <c r="AA138" i="1"/>
  <c r="AA284" i="1"/>
  <c r="AA31" i="1"/>
  <c r="AA27" i="1"/>
  <c r="AA56" i="1"/>
  <c r="AA373" i="1"/>
  <c r="AA94" i="1"/>
  <c r="AA119" i="1"/>
  <c r="AA224" i="1"/>
  <c r="AA166" i="1"/>
  <c r="AA372" i="1"/>
  <c r="AA209" i="1"/>
  <c r="AA73" i="1"/>
  <c r="AA271" i="1"/>
  <c r="AA12" i="1"/>
  <c r="AA295" i="1"/>
  <c r="AA107" i="1"/>
  <c r="AA175" i="1"/>
  <c r="AA98" i="1"/>
  <c r="AA18" i="1"/>
  <c r="AA137" i="1"/>
  <c r="AA142" i="1"/>
  <c r="AA320" i="1"/>
  <c r="AA96" i="1"/>
  <c r="AA149" i="1"/>
  <c r="AA299" i="1"/>
  <c r="AA25" i="1"/>
  <c r="AA385" i="1"/>
  <c r="AA215" i="1"/>
  <c r="AA219" i="1"/>
  <c r="AA325" i="1"/>
  <c r="AA386" i="1"/>
  <c r="AA280" i="1"/>
  <c r="AA71" i="1"/>
  <c r="AA3" i="1"/>
  <c r="AA223" i="1"/>
  <c r="AA151" i="1"/>
  <c r="AA240" i="1"/>
  <c r="AA125" i="1"/>
  <c r="AA324" i="1"/>
  <c r="AA155" i="1"/>
  <c r="AA8" i="1"/>
  <c r="AA303" i="1"/>
  <c r="AA22" i="1"/>
  <c r="AA321" i="1"/>
  <c r="AA266" i="1"/>
  <c r="AA13" i="1"/>
  <c r="AA10" i="1"/>
  <c r="AA243" i="1"/>
  <c r="AA345" i="1"/>
  <c r="AA167" i="1"/>
  <c r="AA348" i="1"/>
  <c r="AA42" i="1"/>
  <c r="AA248" i="1"/>
  <c r="AA337" i="1"/>
  <c r="AA232" i="1"/>
  <c r="AA32" i="1"/>
  <c r="AA69" i="1"/>
  <c r="AA19" i="1"/>
  <c r="AA334" i="1"/>
  <c r="AA5" i="1"/>
  <c r="AA384" i="1"/>
  <c r="AA110" i="1"/>
  <c r="AA355" i="1"/>
  <c r="AA101" i="1"/>
  <c r="AA247" i="1"/>
  <c r="AA245" i="1"/>
  <c r="AA342" i="1"/>
  <c r="AA361" i="1"/>
  <c r="AA81" i="1"/>
  <c r="AA92" i="1"/>
  <c r="AA341" i="1"/>
  <c r="AA302" i="1"/>
  <c r="AA239" i="1"/>
  <c r="AA44" i="1"/>
  <c r="AA11" i="1"/>
  <c r="AA233" i="1"/>
  <c r="AA113" i="1"/>
  <c r="AA97" i="1"/>
  <c r="AA6" i="1"/>
  <c r="AA165" i="1"/>
  <c r="AA383" i="1"/>
  <c r="AA332" i="1"/>
  <c r="AA72" i="1"/>
  <c r="AA174" i="1"/>
  <c r="AA15" i="1"/>
  <c r="AA353" i="1"/>
  <c r="AA286" i="1"/>
  <c r="AA102" i="1"/>
  <c r="AA359" i="1"/>
  <c r="AA193" i="1"/>
  <c r="AA129" i="1"/>
  <c r="AA88" i="1"/>
  <c r="AA365" i="1"/>
  <c r="AA300" i="1"/>
  <c r="AA288" i="1"/>
  <c r="AA20" i="1"/>
  <c r="AA40" i="1"/>
  <c r="AA205" i="1"/>
  <c r="AA91" i="1"/>
  <c r="AA278" i="1"/>
  <c r="AA89" i="1"/>
  <c r="AA315" i="1"/>
  <c r="AA159" i="1"/>
  <c r="AA212" i="1"/>
  <c r="AA292" i="1"/>
  <c r="AA132" i="1"/>
  <c r="AA41" i="1"/>
  <c r="AA123" i="1"/>
  <c r="AA59" i="1"/>
  <c r="AA118" i="1"/>
  <c r="AA277" i="1"/>
  <c r="AA187" i="1"/>
  <c r="AA356" i="1"/>
  <c r="AA116" i="1"/>
  <c r="AA246" i="1"/>
  <c r="AA141" i="1"/>
  <c r="AA112" i="1"/>
  <c r="AA46" i="1"/>
  <c r="AA343" i="1"/>
  <c r="AA147" i="1"/>
  <c r="AA260" i="1"/>
  <c r="AA2" i="1"/>
  <c r="AA84" i="1"/>
  <c r="AA93" i="1"/>
  <c r="AA318" i="1"/>
  <c r="AA276" i="1"/>
  <c r="AA36" i="1"/>
  <c r="AA210" i="1"/>
  <c r="AA51" i="1"/>
  <c r="AA381" i="1"/>
  <c r="W268" i="1"/>
  <c r="Y268" i="1" s="1"/>
  <c r="X268" i="1" s="1"/>
  <c r="U202" i="1"/>
  <c r="W202" i="1" s="1"/>
  <c r="U333" i="1"/>
  <c r="W333" i="1" s="1"/>
  <c r="U344" i="1"/>
  <c r="W344" i="1" s="1"/>
  <c r="U265" i="1"/>
  <c r="W265" i="1" s="1"/>
  <c r="U229" i="1"/>
  <c r="W229" i="1" s="1"/>
  <c r="U152" i="1"/>
  <c r="W152" i="1" s="1"/>
  <c r="U76" i="1"/>
  <c r="W76" i="1" s="1"/>
  <c r="U250" i="1"/>
  <c r="W250" i="1" s="1"/>
  <c r="Y250" i="1" s="1"/>
  <c r="X250" i="1" s="1"/>
  <c r="U211" i="1"/>
  <c r="W211" i="1" s="1"/>
  <c r="U68" i="1"/>
  <c r="W68" i="1" s="1"/>
  <c r="U349" i="1"/>
  <c r="W349" i="1" s="1"/>
  <c r="U254" i="1"/>
  <c r="W254" i="1" s="1"/>
  <c r="U380" i="1"/>
  <c r="W380" i="1" s="1"/>
  <c r="U85" i="1"/>
  <c r="W85" i="1" s="1"/>
  <c r="U322" i="1"/>
  <c r="W322" i="1" s="1"/>
  <c r="U61" i="1"/>
  <c r="W61" i="1" s="1"/>
  <c r="U371" i="1"/>
  <c r="W371" i="1" s="1"/>
  <c r="U272" i="1"/>
  <c r="W272" i="1" s="1"/>
  <c r="Y272" i="1" s="1"/>
  <c r="X272" i="1" s="1"/>
  <c r="U195" i="1"/>
  <c r="W195" i="1" s="1"/>
  <c r="Y195" i="1" s="1"/>
  <c r="X195" i="1" s="1"/>
  <c r="U230" i="1"/>
  <c r="W230" i="1" s="1"/>
  <c r="U114" i="1"/>
  <c r="W114" i="1" s="1"/>
  <c r="U104" i="1"/>
  <c r="W104" i="1" s="1"/>
  <c r="Y104" i="1" s="1"/>
  <c r="X104" i="1" s="1"/>
  <c r="U329" i="1"/>
  <c r="W329" i="1" s="1"/>
  <c r="U157" i="1"/>
  <c r="W157" i="1" s="1"/>
  <c r="U169" i="1"/>
  <c r="W169" i="1" s="1"/>
  <c r="U269" i="1"/>
  <c r="W269" i="1" s="1"/>
  <c r="U83" i="1"/>
  <c r="W83" i="1" s="1"/>
  <c r="U256" i="1"/>
  <c r="W256" i="1" s="1"/>
  <c r="U99" i="1"/>
  <c r="W99" i="1" s="1"/>
  <c r="U179" i="1"/>
  <c r="W179" i="1" s="1"/>
  <c r="U304" i="1"/>
  <c r="W304" i="1" s="1"/>
  <c r="Y304" i="1" s="1"/>
  <c r="X304" i="1" s="1"/>
  <c r="U352" i="1"/>
  <c r="W352" i="1" s="1"/>
  <c r="U388" i="1"/>
  <c r="W388" i="1" s="1"/>
  <c r="U57" i="1"/>
  <c r="W57" i="1" s="1"/>
  <c r="Y57" i="1" s="1"/>
  <c r="X57" i="1" s="1"/>
  <c r="U150" i="1"/>
  <c r="W150" i="1" s="1"/>
  <c r="U17" i="1"/>
  <c r="W17" i="1" s="1"/>
  <c r="U90" i="1"/>
  <c r="W90" i="1" s="1"/>
  <c r="U347" i="1"/>
  <c r="W347" i="1" s="1"/>
  <c r="U327" i="1"/>
  <c r="W327" i="1" s="1"/>
  <c r="U252" i="1"/>
  <c r="W252" i="1" s="1"/>
  <c r="U391" i="1"/>
  <c r="W391" i="1" s="1"/>
  <c r="U189" i="1"/>
  <c r="W189" i="1" s="1"/>
  <c r="U201" i="1"/>
  <c r="W201" i="1" s="1"/>
  <c r="U258" i="1"/>
  <c r="W258" i="1" s="1"/>
  <c r="Y258" i="1" s="1"/>
  <c r="X258" i="1" s="1"/>
  <c r="U180" i="1"/>
  <c r="W180" i="1" s="1"/>
  <c r="Y180" i="1" s="1"/>
  <c r="X180" i="1" s="1"/>
  <c r="U126" i="1"/>
  <c r="W126" i="1" s="1"/>
  <c r="U259" i="1"/>
  <c r="W259" i="1" s="1"/>
  <c r="U190" i="1"/>
  <c r="W190" i="1" s="1"/>
  <c r="U153" i="1"/>
  <c r="W153" i="1" s="1"/>
  <c r="Y153" i="1" s="1"/>
  <c r="X153" i="1" s="1"/>
  <c r="U370" i="1"/>
  <c r="W370" i="1" s="1"/>
  <c r="U47" i="1"/>
  <c r="W47" i="1" s="1"/>
  <c r="U199" i="1"/>
  <c r="W199" i="1" s="1"/>
  <c r="U335" i="1"/>
  <c r="W335" i="1" s="1"/>
  <c r="Y335" i="1" s="1"/>
  <c r="X335" i="1" s="1"/>
  <c r="U214" i="1"/>
  <c r="W214" i="1" s="1"/>
  <c r="U369" i="1"/>
  <c r="W369" i="1" s="1"/>
  <c r="U38" i="1"/>
  <c r="W38" i="1" s="1"/>
  <c r="U24" i="1"/>
  <c r="W24" i="1" s="1"/>
  <c r="Y24" i="1" s="1"/>
  <c r="X24" i="1" s="1"/>
  <c r="U364" i="1"/>
  <c r="W364" i="1" s="1"/>
  <c r="U66" i="1"/>
  <c r="W66" i="1" s="1"/>
  <c r="U336" i="1"/>
  <c r="W336" i="1" s="1"/>
  <c r="U158" i="1"/>
  <c r="W158" i="1" s="1"/>
  <c r="U54" i="1"/>
  <c r="W54" i="1" s="1"/>
  <c r="U293" i="1"/>
  <c r="W293" i="1" s="1"/>
  <c r="U296" i="1"/>
  <c r="W296" i="1" s="1"/>
  <c r="U268" i="1"/>
  <c r="U127" i="1"/>
  <c r="W127" i="1" s="1"/>
  <c r="U63" i="1"/>
  <c r="W63" i="1" s="1"/>
  <c r="Y63" i="1" s="1"/>
  <c r="X63" i="1" s="1"/>
  <c r="U16" i="1"/>
  <c r="W16" i="1" s="1"/>
  <c r="Y16" i="1" s="1"/>
  <c r="X16" i="1" s="1"/>
  <c r="U37" i="1"/>
  <c r="W37" i="1" s="1"/>
  <c r="U281" i="1"/>
  <c r="W281" i="1" s="1"/>
  <c r="U221" i="1"/>
  <c r="W221" i="1" s="1"/>
  <c r="U389" i="1"/>
  <c r="W389" i="1" s="1"/>
  <c r="U200" i="1"/>
  <c r="W200" i="1" s="1"/>
  <c r="Y200" i="1" s="1"/>
  <c r="X200" i="1" s="1"/>
  <c r="U339" i="1"/>
  <c r="W339" i="1" s="1"/>
  <c r="U77" i="1"/>
  <c r="W77" i="1" s="1"/>
  <c r="U227" i="1"/>
  <c r="W227" i="1" s="1"/>
  <c r="U196" i="1"/>
  <c r="W196" i="1" s="1"/>
  <c r="U162" i="1"/>
  <c r="W162" i="1" s="1"/>
  <c r="U145" i="1"/>
  <c r="W145" i="1" s="1"/>
  <c r="U231" i="1"/>
  <c r="W231" i="1" s="1"/>
  <c r="U185" i="1"/>
  <c r="W185" i="1" s="1"/>
  <c r="Y185" i="1" s="1"/>
  <c r="X185" i="1" s="1"/>
  <c r="U70" i="1"/>
  <c r="W70" i="1" s="1"/>
  <c r="U312" i="1"/>
  <c r="W312" i="1" s="1"/>
  <c r="U357" i="1"/>
  <c r="W357" i="1" s="1"/>
  <c r="U21" i="1"/>
  <c r="W21" i="1" s="1"/>
  <c r="U53" i="1"/>
  <c r="W53" i="1" s="1"/>
  <c r="U213" i="1"/>
  <c r="W213" i="1" s="1"/>
  <c r="U136" i="1"/>
  <c r="W136" i="1" s="1"/>
  <c r="U26" i="1"/>
  <c r="W26" i="1" s="1"/>
  <c r="U378" i="1"/>
  <c r="W378" i="1" s="1"/>
  <c r="U79" i="1"/>
  <c r="W79" i="1" s="1"/>
  <c r="Y79" i="1" s="1"/>
  <c r="X79" i="1" s="1"/>
  <c r="U294" i="1"/>
  <c r="W294" i="1" s="1"/>
  <c r="U60" i="1"/>
  <c r="W60" i="1" s="1"/>
  <c r="U249" i="1"/>
  <c r="W249" i="1" s="1"/>
  <c r="U305" i="1"/>
  <c r="W305" i="1" s="1"/>
  <c r="U28" i="1"/>
  <c r="W28" i="1" s="1"/>
  <c r="U143" i="1"/>
  <c r="W143" i="1" s="1"/>
  <c r="U170" i="1"/>
  <c r="W170" i="1" s="1"/>
  <c r="U387" i="1"/>
  <c r="W387" i="1" s="1"/>
  <c r="U164" i="1"/>
  <c r="W164" i="1" s="1"/>
  <c r="U207" i="1"/>
  <c r="W207" i="1" s="1"/>
  <c r="U121" i="1"/>
  <c r="W121" i="1" s="1"/>
  <c r="U236" i="1"/>
  <c r="W236" i="1" s="1"/>
  <c r="Y236" i="1" s="1"/>
  <c r="X236" i="1" s="1"/>
  <c r="U368" i="1"/>
  <c r="W368" i="1" s="1"/>
  <c r="U222" i="1"/>
  <c r="W222" i="1" s="1"/>
  <c r="U105" i="1"/>
  <c r="W105" i="1" s="1"/>
  <c r="U282" i="1"/>
  <c r="W282" i="1" s="1"/>
  <c r="U244" i="1"/>
  <c r="W244" i="1" s="1"/>
  <c r="U242" i="1"/>
  <c r="W242" i="1" s="1"/>
  <c r="U228" i="1"/>
  <c r="W228" i="1" s="1"/>
  <c r="U340" i="1"/>
  <c r="W340" i="1" s="1"/>
  <c r="U208" i="1"/>
  <c r="W208" i="1" s="1"/>
  <c r="U251" i="1"/>
  <c r="W251" i="1" s="1"/>
  <c r="U390" i="1"/>
  <c r="W390" i="1" s="1"/>
  <c r="U290" i="1"/>
  <c r="W290" i="1" s="1"/>
  <c r="U14" i="1"/>
  <c r="W14" i="1" s="1"/>
  <c r="U270" i="1"/>
  <c r="W270" i="1" s="1"/>
  <c r="U43" i="1"/>
  <c r="W43" i="1" s="1"/>
  <c r="U48" i="1"/>
  <c r="W48" i="1" s="1"/>
  <c r="U115" i="1"/>
  <c r="W115" i="1" s="1"/>
  <c r="U35" i="1"/>
  <c r="W35" i="1" s="1"/>
  <c r="U52" i="1"/>
  <c r="W52" i="1" s="1"/>
  <c r="U188" i="1"/>
  <c r="W188" i="1" s="1"/>
  <c r="Y188" i="1" s="1"/>
  <c r="X188" i="1" s="1"/>
  <c r="U377" i="1"/>
  <c r="W377" i="1" s="1"/>
  <c r="U253" i="1"/>
  <c r="W253" i="1" s="1"/>
  <c r="U181" i="1"/>
  <c r="W181" i="1" s="1"/>
  <c r="U78" i="1"/>
  <c r="W78" i="1" s="1"/>
  <c r="U130" i="1"/>
  <c r="W130" i="1" s="1"/>
  <c r="U203" i="1"/>
  <c r="W203" i="1" s="1"/>
  <c r="U354" i="1"/>
  <c r="W354" i="1" s="1"/>
  <c r="U139" i="1"/>
  <c r="W139" i="1" s="1"/>
  <c r="Y139" i="1" s="1"/>
  <c r="X139" i="1" s="1"/>
  <c r="U374" i="1"/>
  <c r="W374" i="1" s="1"/>
  <c r="U262" i="1"/>
  <c r="W262" i="1" s="1"/>
  <c r="U346" i="1"/>
  <c r="W346" i="1" s="1"/>
  <c r="U317" i="1"/>
  <c r="W317" i="1" s="1"/>
  <c r="Y317" i="1" s="1"/>
  <c r="X317" i="1" s="1"/>
  <c r="U30" i="1"/>
  <c r="W30" i="1" s="1"/>
  <c r="U168" i="1"/>
  <c r="W168" i="1" s="1"/>
  <c r="U351" i="1"/>
  <c r="W351" i="1" s="1"/>
  <c r="U238" i="1"/>
  <c r="W238" i="1" s="1"/>
  <c r="U198" i="1"/>
  <c r="W198" i="1" s="1"/>
  <c r="U316" i="1"/>
  <c r="W316" i="1" s="1"/>
  <c r="U367" i="1"/>
  <c r="W367" i="1" s="1"/>
  <c r="U82" i="1"/>
  <c r="W82" i="1" s="1"/>
  <c r="U382" i="1"/>
  <c r="W382" i="1" s="1"/>
  <c r="U140" i="1"/>
  <c r="W140" i="1" s="1"/>
  <c r="U34" i="1"/>
  <c r="W34" i="1" s="1"/>
  <c r="U237" i="1"/>
  <c r="W237" i="1" s="1"/>
  <c r="U291" i="1"/>
  <c r="W291" i="1" s="1"/>
  <c r="U328" i="1"/>
  <c r="W328" i="1" s="1"/>
  <c r="U109" i="1"/>
  <c r="W109" i="1" s="1"/>
  <c r="U183" i="1"/>
  <c r="W183" i="1" s="1"/>
  <c r="Y183" i="1" s="1"/>
  <c r="X183" i="1" s="1"/>
  <c r="U301" i="1"/>
  <c r="W301" i="1" s="1"/>
  <c r="U226" i="1"/>
  <c r="W226" i="1" s="1"/>
  <c r="U80" i="1"/>
  <c r="W80" i="1" s="1"/>
  <c r="U217" i="1"/>
  <c r="W217" i="1" s="1"/>
  <c r="U50" i="1"/>
  <c r="W50" i="1" s="1"/>
  <c r="U257" i="1"/>
  <c r="W257" i="1" s="1"/>
  <c r="U297" i="1"/>
  <c r="W297" i="1" s="1"/>
  <c r="U95" i="1"/>
  <c r="W95" i="1" s="1"/>
  <c r="U218" i="1"/>
  <c r="W218" i="1" s="1"/>
  <c r="U235" i="1"/>
  <c r="W235" i="1" s="1"/>
  <c r="U366" i="1"/>
  <c r="W366" i="1" s="1"/>
  <c r="U197" i="1"/>
  <c r="W197" i="1" s="1"/>
  <c r="U117" i="1"/>
  <c r="W117" i="1" s="1"/>
  <c r="U29" i="1"/>
  <c r="W29" i="1" s="1"/>
  <c r="U64" i="1"/>
  <c r="W64" i="1" s="1"/>
  <c r="U65" i="1"/>
  <c r="W65" i="1" s="1"/>
  <c r="Y65" i="1" s="1"/>
  <c r="X65" i="1" s="1"/>
  <c r="U184" i="1"/>
  <c r="W184" i="1" s="1"/>
  <c r="U161" i="1"/>
  <c r="W161" i="1" s="1"/>
  <c r="U338" i="1"/>
  <c r="W338" i="1" s="1"/>
  <c r="U124" i="1"/>
  <c r="W124" i="1" s="1"/>
  <c r="U39" i="1"/>
  <c r="W39" i="1" s="1"/>
  <c r="U308" i="1"/>
  <c r="W308" i="1" s="1"/>
  <c r="U191" i="1"/>
  <c r="W191" i="1" s="1"/>
  <c r="U362" i="1"/>
  <c r="W362" i="1" s="1"/>
  <c r="Y362" i="1" s="1"/>
  <c r="X362" i="1" s="1"/>
  <c r="U58" i="1"/>
  <c r="W58" i="1" s="1"/>
  <c r="U45" i="1"/>
  <c r="W45" i="1" s="1"/>
  <c r="U111" i="1"/>
  <c r="W111" i="1" s="1"/>
  <c r="U283" i="1"/>
  <c r="W283" i="1" s="1"/>
  <c r="U106" i="1"/>
  <c r="W106" i="1" s="1"/>
  <c r="U311" i="1"/>
  <c r="W311" i="1" s="1"/>
  <c r="U135" i="1"/>
  <c r="W135" i="1" s="1"/>
  <c r="U314" i="1"/>
  <c r="W314" i="1" s="1"/>
  <c r="U100" i="1"/>
  <c r="W100" i="1" s="1"/>
  <c r="U307" i="1"/>
  <c r="W307" i="1" s="1"/>
  <c r="U309" i="1"/>
  <c r="W309" i="1" s="1"/>
  <c r="U23" i="1"/>
  <c r="W23" i="1" s="1"/>
  <c r="U331" i="1"/>
  <c r="W331" i="1" s="1"/>
  <c r="U173" i="1"/>
  <c r="W173" i="1" s="1"/>
  <c r="U319" i="1"/>
  <c r="W319" i="1" s="1"/>
  <c r="U172" i="1"/>
  <c r="W172" i="1" s="1"/>
  <c r="Y172" i="1" s="1"/>
  <c r="X172" i="1" s="1"/>
  <c r="U131" i="1"/>
  <c r="W131" i="1" s="1"/>
  <c r="U7" i="1"/>
  <c r="W7" i="1" s="1"/>
  <c r="U306" i="1"/>
  <c r="W306" i="1" s="1"/>
  <c r="U75" i="1"/>
  <c r="W75" i="1" s="1"/>
  <c r="U379" i="1"/>
  <c r="W379" i="1" s="1"/>
  <c r="U298" i="1"/>
  <c r="W298" i="1" s="1"/>
  <c r="U261" i="1"/>
  <c r="W261" i="1" s="1"/>
  <c r="U263" i="1"/>
  <c r="W263" i="1" s="1"/>
  <c r="Y263" i="1" s="1"/>
  <c r="X263" i="1" s="1"/>
  <c r="U182" i="1"/>
  <c r="W182" i="1" s="1"/>
  <c r="U204" i="1"/>
  <c r="W204" i="1" s="1"/>
  <c r="U264" i="1"/>
  <c r="W264" i="1" s="1"/>
  <c r="U178" i="1"/>
  <c r="W178" i="1" s="1"/>
  <c r="U186" i="1"/>
  <c r="W186" i="1" s="1"/>
  <c r="U360" i="1"/>
  <c r="W360" i="1" s="1"/>
  <c r="U87" i="1"/>
  <c r="W87" i="1" s="1"/>
  <c r="U225" i="1"/>
  <c r="W225" i="1" s="1"/>
  <c r="U156" i="1"/>
  <c r="W156" i="1" s="1"/>
  <c r="U134" i="1"/>
  <c r="W134" i="1" s="1"/>
  <c r="U86" i="1"/>
  <c r="W86" i="1" s="1"/>
  <c r="U128" i="1"/>
  <c r="W128" i="1" s="1"/>
  <c r="U220" i="1"/>
  <c r="W220" i="1" s="1"/>
  <c r="U206" i="1"/>
  <c r="W206" i="1" s="1"/>
  <c r="U274" i="1"/>
  <c r="W274" i="1" s="1"/>
  <c r="U375" i="1"/>
  <c r="W375" i="1" s="1"/>
  <c r="U363" i="1"/>
  <c r="W363" i="1" s="1"/>
  <c r="U67" i="1"/>
  <c r="W67" i="1" s="1"/>
  <c r="U62" i="1"/>
  <c r="W62" i="1" s="1"/>
  <c r="U326" i="1"/>
  <c r="W326" i="1" s="1"/>
  <c r="U192" i="1"/>
  <c r="W192" i="1" s="1"/>
  <c r="U323" i="1"/>
  <c r="W323" i="1" s="1"/>
  <c r="U310" i="1"/>
  <c r="W310" i="1" s="1"/>
  <c r="U9" i="1"/>
  <c r="W9" i="1" s="1"/>
  <c r="U148" i="1"/>
  <c r="W148" i="1" s="1"/>
  <c r="U49" i="1"/>
  <c r="W49" i="1" s="1"/>
  <c r="U33" i="1"/>
  <c r="W33" i="1" s="1"/>
  <c r="U330" i="1"/>
  <c r="W330" i="1" s="1"/>
  <c r="U171" i="1"/>
  <c r="W171" i="1" s="1"/>
  <c r="U138" i="1"/>
  <c r="W138" i="1" s="1"/>
  <c r="U284" i="1"/>
  <c r="W284" i="1" s="1"/>
  <c r="U31" i="1"/>
  <c r="W31" i="1" s="1"/>
  <c r="Y31" i="1" s="1"/>
  <c r="X31" i="1" s="1"/>
  <c r="U27" i="1"/>
  <c r="W27" i="1" s="1"/>
  <c r="U56" i="1"/>
  <c r="W56" i="1" s="1"/>
  <c r="U373" i="1"/>
  <c r="W373" i="1" s="1"/>
  <c r="U94" i="1"/>
  <c r="W94" i="1" s="1"/>
  <c r="U119" i="1"/>
  <c r="W119" i="1" s="1"/>
  <c r="U224" i="1"/>
  <c r="W224" i="1" s="1"/>
  <c r="U166" i="1"/>
  <c r="W166" i="1" s="1"/>
  <c r="U372" i="1"/>
  <c r="W372" i="1" s="1"/>
  <c r="Y372" i="1" s="1"/>
  <c r="X372" i="1" s="1"/>
  <c r="U73" i="1"/>
  <c r="W73" i="1" s="1"/>
  <c r="U271" i="1"/>
  <c r="W271" i="1" s="1"/>
  <c r="U12" i="1"/>
  <c r="W12" i="1" s="1"/>
  <c r="U295" i="1"/>
  <c r="W295" i="1" s="1"/>
  <c r="U107" i="1"/>
  <c r="W107" i="1" s="1"/>
  <c r="U175" i="1"/>
  <c r="W175" i="1" s="1"/>
  <c r="U98" i="1"/>
  <c r="W98" i="1" s="1"/>
  <c r="U18" i="1"/>
  <c r="W18" i="1" s="1"/>
  <c r="U137" i="1"/>
  <c r="W137" i="1" s="1"/>
  <c r="U142" i="1"/>
  <c r="W142" i="1" s="1"/>
  <c r="U320" i="1"/>
  <c r="W320" i="1" s="1"/>
  <c r="U96" i="1"/>
  <c r="W96" i="1" s="1"/>
  <c r="U149" i="1"/>
  <c r="W149" i="1" s="1"/>
  <c r="U299" i="1"/>
  <c r="W299" i="1" s="1"/>
  <c r="U25" i="1"/>
  <c r="W25" i="1" s="1"/>
  <c r="Y25" i="1" s="1"/>
  <c r="X25" i="1" s="1"/>
  <c r="U385" i="1"/>
  <c r="W385" i="1" s="1"/>
  <c r="U215" i="1"/>
  <c r="W215" i="1" s="1"/>
  <c r="U219" i="1"/>
  <c r="W219" i="1" s="1"/>
  <c r="U325" i="1"/>
  <c r="W325" i="1" s="1"/>
  <c r="U386" i="1"/>
  <c r="W386" i="1" s="1"/>
  <c r="U280" i="1"/>
  <c r="W280" i="1" s="1"/>
  <c r="U71" i="1"/>
  <c r="W71" i="1" s="1"/>
  <c r="U3" i="1"/>
  <c r="W3" i="1" s="1"/>
  <c r="U223" i="1"/>
  <c r="W223" i="1" s="1"/>
  <c r="U151" i="1"/>
  <c r="W151" i="1" s="1"/>
  <c r="U240" i="1"/>
  <c r="W240" i="1" s="1"/>
  <c r="U125" i="1"/>
  <c r="W125" i="1" s="1"/>
  <c r="U324" i="1"/>
  <c r="W324" i="1" s="1"/>
  <c r="U155" i="1"/>
  <c r="W155" i="1" s="1"/>
  <c r="U8" i="1"/>
  <c r="W8" i="1" s="1"/>
  <c r="U303" i="1"/>
  <c r="W303" i="1" s="1"/>
  <c r="Y303" i="1" s="1"/>
  <c r="X303" i="1" s="1"/>
  <c r="U22" i="1"/>
  <c r="W22" i="1" s="1"/>
  <c r="U321" i="1"/>
  <c r="W321" i="1" s="1"/>
  <c r="U266" i="1"/>
  <c r="W266" i="1" s="1"/>
  <c r="U13" i="1"/>
  <c r="W13" i="1" s="1"/>
  <c r="U10" i="1"/>
  <c r="W10" i="1" s="1"/>
  <c r="U243" i="1"/>
  <c r="W243" i="1" s="1"/>
  <c r="U345" i="1"/>
  <c r="W345" i="1" s="1"/>
  <c r="U167" i="1"/>
  <c r="W167" i="1" s="1"/>
  <c r="Y167" i="1" s="1"/>
  <c r="X167" i="1" s="1"/>
  <c r="U348" i="1"/>
  <c r="W348" i="1" s="1"/>
  <c r="U42" i="1"/>
  <c r="W42" i="1" s="1"/>
  <c r="U248" i="1"/>
  <c r="W248" i="1" s="1"/>
  <c r="U337" i="1"/>
  <c r="W337" i="1" s="1"/>
  <c r="U232" i="1"/>
  <c r="W232" i="1" s="1"/>
  <c r="U32" i="1"/>
  <c r="W32" i="1" s="1"/>
  <c r="U69" i="1"/>
  <c r="W69" i="1" s="1"/>
  <c r="U19" i="1"/>
  <c r="W19" i="1" s="1"/>
  <c r="U334" i="1"/>
  <c r="W334" i="1" s="1"/>
  <c r="U5" i="1"/>
  <c r="W5" i="1" s="1"/>
  <c r="U384" i="1"/>
  <c r="W384" i="1" s="1"/>
  <c r="U110" i="1"/>
  <c r="W110" i="1" s="1"/>
  <c r="U355" i="1"/>
  <c r="W355" i="1" s="1"/>
  <c r="U101" i="1"/>
  <c r="W101" i="1" s="1"/>
  <c r="U247" i="1"/>
  <c r="W247" i="1" s="1"/>
  <c r="U245" i="1"/>
  <c r="W245" i="1" s="1"/>
  <c r="U342" i="1"/>
  <c r="W342" i="1" s="1"/>
  <c r="U361" i="1"/>
  <c r="W361" i="1" s="1"/>
  <c r="U81" i="1"/>
  <c r="W81" i="1" s="1"/>
  <c r="U92" i="1"/>
  <c r="W92" i="1" s="1"/>
  <c r="U341" i="1"/>
  <c r="W341" i="1" s="1"/>
  <c r="U302" i="1"/>
  <c r="W302" i="1" s="1"/>
  <c r="U239" i="1"/>
  <c r="W239" i="1" s="1"/>
  <c r="U44" i="1"/>
  <c r="W44" i="1" s="1"/>
  <c r="Y44" i="1" s="1"/>
  <c r="X44" i="1" s="1"/>
  <c r="U11" i="1"/>
  <c r="W11" i="1" s="1"/>
  <c r="U233" i="1"/>
  <c r="W233" i="1" s="1"/>
  <c r="U113" i="1"/>
  <c r="W113" i="1" s="1"/>
  <c r="U97" i="1"/>
  <c r="W97" i="1" s="1"/>
  <c r="U6" i="1"/>
  <c r="W6" i="1" s="1"/>
  <c r="U165" i="1"/>
  <c r="W165" i="1" s="1"/>
  <c r="U383" i="1"/>
  <c r="W383" i="1" s="1"/>
  <c r="U332" i="1"/>
  <c r="W332" i="1" s="1"/>
  <c r="U72" i="1"/>
  <c r="W72" i="1" s="1"/>
  <c r="U174" i="1"/>
  <c r="W174" i="1" s="1"/>
  <c r="U15" i="1"/>
  <c r="W15" i="1" s="1"/>
  <c r="U353" i="1"/>
  <c r="W353" i="1" s="1"/>
  <c r="U286" i="1"/>
  <c r="W286" i="1" s="1"/>
  <c r="U102" i="1"/>
  <c r="W102" i="1" s="1"/>
  <c r="U359" i="1"/>
  <c r="W359" i="1" s="1"/>
  <c r="U193" i="1"/>
  <c r="W193" i="1" s="1"/>
  <c r="Y193" i="1" s="1"/>
  <c r="X193" i="1" s="1"/>
  <c r="U129" i="1"/>
  <c r="W129" i="1" s="1"/>
  <c r="U88" i="1"/>
  <c r="W88" i="1" s="1"/>
  <c r="U365" i="1"/>
  <c r="W365" i="1" s="1"/>
  <c r="U300" i="1"/>
  <c r="W300" i="1" s="1"/>
  <c r="U288" i="1"/>
  <c r="W288" i="1" s="1"/>
  <c r="U20" i="1"/>
  <c r="W20" i="1" s="1"/>
  <c r="U40" i="1"/>
  <c r="W40" i="1" s="1"/>
  <c r="U205" i="1"/>
  <c r="W205" i="1" s="1"/>
  <c r="Y205" i="1" s="1"/>
  <c r="X205" i="1" s="1"/>
  <c r="U91" i="1"/>
  <c r="W91" i="1" s="1"/>
  <c r="U278" i="1"/>
  <c r="W278" i="1" s="1"/>
  <c r="U89" i="1"/>
  <c r="W89" i="1" s="1"/>
  <c r="U315" i="1"/>
  <c r="W315" i="1" s="1"/>
  <c r="U159" i="1"/>
  <c r="W159" i="1" s="1"/>
  <c r="U212" i="1"/>
  <c r="W212" i="1" s="1"/>
  <c r="U292" i="1"/>
  <c r="W292" i="1" s="1"/>
  <c r="U132" i="1"/>
  <c r="W132" i="1" s="1"/>
  <c r="Y132" i="1" s="1"/>
  <c r="X132" i="1" s="1"/>
  <c r="U41" i="1"/>
  <c r="W41" i="1" s="1"/>
  <c r="U123" i="1"/>
  <c r="W123" i="1" s="1"/>
  <c r="U59" i="1"/>
  <c r="W59" i="1" s="1"/>
  <c r="U118" i="1"/>
  <c r="W118" i="1" s="1"/>
  <c r="U277" i="1"/>
  <c r="W277" i="1" s="1"/>
  <c r="U187" i="1"/>
  <c r="W187" i="1" s="1"/>
  <c r="U356" i="1"/>
  <c r="W356" i="1" s="1"/>
  <c r="U116" i="1"/>
  <c r="W116" i="1" s="1"/>
  <c r="Y116" i="1" s="1"/>
  <c r="X116" i="1" s="1"/>
  <c r="U246" i="1"/>
  <c r="W246" i="1" s="1"/>
  <c r="U141" i="1"/>
  <c r="W141" i="1" s="1"/>
  <c r="U112" i="1"/>
  <c r="W112" i="1" s="1"/>
  <c r="U46" i="1"/>
  <c r="W46" i="1" s="1"/>
  <c r="U343" i="1"/>
  <c r="W343" i="1" s="1"/>
  <c r="U147" i="1"/>
  <c r="W147" i="1" s="1"/>
  <c r="U260" i="1"/>
  <c r="W260" i="1" s="1"/>
  <c r="U2" i="1"/>
  <c r="W2" i="1" s="1"/>
  <c r="U84" i="1"/>
  <c r="W84" i="1" s="1"/>
  <c r="U93" i="1"/>
  <c r="W93" i="1" s="1"/>
  <c r="U318" i="1"/>
  <c r="W318" i="1" s="1"/>
  <c r="U276" i="1"/>
  <c r="W276" i="1" s="1"/>
  <c r="Y276" i="1" s="1"/>
  <c r="X276" i="1" s="1"/>
  <c r="U36" i="1"/>
  <c r="W36" i="1" s="1"/>
  <c r="U210" i="1"/>
  <c r="W210" i="1" s="1"/>
  <c r="U51" i="1"/>
  <c r="W51" i="1" s="1"/>
  <c r="U381" i="1"/>
  <c r="W381" i="1" s="1"/>
  <c r="Y381" i="1" s="1"/>
  <c r="X381" i="1" s="1"/>
  <c r="AA376" i="1"/>
  <c r="U376" i="1"/>
  <c r="W376" i="1" s="1"/>
  <c r="Y4" i="1" l="1"/>
  <c r="V267" i="1"/>
  <c r="Z267" i="1"/>
  <c r="AB267" i="1" s="1"/>
  <c r="Y255" i="1"/>
  <c r="V273" i="1"/>
  <c r="Z273" i="1"/>
  <c r="AB273" i="1" s="1"/>
  <c r="V350" i="1"/>
  <c r="Z350" i="1"/>
  <c r="AB350" i="1" s="1"/>
  <c r="X103" i="1"/>
  <c r="Z103" i="1" s="1"/>
  <c r="AB103" i="1" s="1"/>
  <c r="V146" i="1"/>
  <c r="Z146" i="1"/>
  <c r="AB146" i="1" s="1"/>
  <c r="X358" i="1"/>
  <c r="V358" i="1" s="1"/>
  <c r="V285" i="1"/>
  <c r="Z285" i="1"/>
  <c r="AB285" i="1" s="1"/>
  <c r="V163" i="1"/>
  <c r="Z163" i="1"/>
  <c r="AB163" i="1" s="1"/>
  <c r="X194" i="1"/>
  <c r="Z194" i="1" s="1"/>
  <c r="AB194" i="1" s="1"/>
  <c r="X287" i="1"/>
  <c r="Z287" i="1" s="1"/>
  <c r="AB287" i="1" s="1"/>
  <c r="X154" i="1"/>
  <c r="Z154" i="1" s="1"/>
  <c r="AB154" i="1" s="1"/>
  <c r="X120" i="1"/>
  <c r="Z120" i="1" s="1"/>
  <c r="AB120" i="1" s="1"/>
  <c r="V133" i="1"/>
  <c r="Z133" i="1"/>
  <c r="AB133" i="1" s="1"/>
  <c r="V55" i="1"/>
  <c r="Z55" i="1"/>
  <c r="AB55" i="1" s="1"/>
  <c r="X216" i="1"/>
  <c r="V216" i="1" s="1"/>
  <c r="Z216" i="1"/>
  <c r="AB216" i="1" s="1"/>
  <c r="Y122" i="1"/>
  <c r="V279" i="1"/>
  <c r="Z279" i="1"/>
  <c r="AB279" i="1" s="1"/>
  <c r="X234" i="1"/>
  <c r="V234" i="1" s="1"/>
  <c r="Z234" i="1"/>
  <c r="AB234" i="1" s="1"/>
  <c r="V289" i="1"/>
  <c r="Z289" i="1"/>
  <c r="AB289" i="1" s="1"/>
  <c r="V108" i="1"/>
  <c r="Z108" i="1"/>
  <c r="AB108" i="1" s="1"/>
  <c r="X313" i="1"/>
  <c r="Z313" i="1" s="1"/>
  <c r="AB313" i="1" s="1"/>
  <c r="V144" i="1"/>
  <c r="Z144" i="1"/>
  <c r="AB144" i="1" s="1"/>
  <c r="Y160" i="1"/>
  <c r="Y177" i="1"/>
  <c r="Y176" i="1"/>
  <c r="X241" i="1"/>
  <c r="Z241" i="1" s="1"/>
  <c r="AB241" i="1" s="1"/>
  <c r="X275" i="1"/>
  <c r="Z275" i="1" s="1"/>
  <c r="AB275" i="1" s="1"/>
  <c r="V275" i="1"/>
  <c r="X74" i="1"/>
  <c r="V74" i="1" s="1"/>
  <c r="Y389" i="1"/>
  <c r="X389" i="1" s="1"/>
  <c r="Y296" i="1"/>
  <c r="X296" i="1" s="1"/>
  <c r="Y252" i="1"/>
  <c r="X252" i="1" s="1"/>
  <c r="Y61" i="1"/>
  <c r="X61" i="1" s="1"/>
  <c r="Y375" i="1"/>
  <c r="X375" i="1" s="1"/>
  <c r="V375" i="1" s="1"/>
  <c r="Y158" i="1"/>
  <c r="X158" i="1" s="1"/>
  <c r="Y179" i="1"/>
  <c r="X179" i="1" s="1"/>
  <c r="Y112" i="1"/>
  <c r="X112" i="1" s="1"/>
  <c r="Y36" i="1"/>
  <c r="X36" i="1" s="1"/>
  <c r="Y277" i="1"/>
  <c r="X277" i="1" s="1"/>
  <c r="Y288" i="1"/>
  <c r="X288" i="1" s="1"/>
  <c r="Y286" i="1"/>
  <c r="X286" i="1" s="1"/>
  <c r="Y341" i="1"/>
  <c r="X341" i="1" s="1"/>
  <c r="Y232" i="1"/>
  <c r="X232" i="1" s="1"/>
  <c r="Y324" i="1"/>
  <c r="X324" i="1" s="1"/>
  <c r="V193" i="1"/>
  <c r="Y110" i="1"/>
  <c r="X110" i="1" s="1"/>
  <c r="Y13" i="1"/>
  <c r="X13" i="1" s="1"/>
  <c r="Y320" i="1"/>
  <c r="X320" i="1" s="1"/>
  <c r="Y12" i="1"/>
  <c r="X12" i="1" s="1"/>
  <c r="Y94" i="1"/>
  <c r="X94" i="1" s="1"/>
  <c r="Y330" i="1"/>
  <c r="X330" i="1" s="1"/>
  <c r="Y326" i="1"/>
  <c r="X326" i="1" s="1"/>
  <c r="Y128" i="1"/>
  <c r="X128" i="1" s="1"/>
  <c r="Y178" i="1"/>
  <c r="X178" i="1" s="1"/>
  <c r="Y75" i="1"/>
  <c r="X75" i="1" s="1"/>
  <c r="Y23" i="1"/>
  <c r="X23" i="1" s="1"/>
  <c r="Y283" i="1"/>
  <c r="X283" i="1" s="1"/>
  <c r="Y124" i="1"/>
  <c r="X124" i="1" s="1"/>
  <c r="Y197" i="1"/>
  <c r="X197" i="1" s="1"/>
  <c r="Y217" i="1"/>
  <c r="X217" i="1" s="1"/>
  <c r="Y237" i="1"/>
  <c r="X237" i="1" s="1"/>
  <c r="Y238" i="1"/>
  <c r="X238" i="1" s="1"/>
  <c r="Y290" i="1"/>
  <c r="X290" i="1" s="1"/>
  <c r="Y282" i="1"/>
  <c r="X282" i="1" s="1"/>
  <c r="Y387" i="1"/>
  <c r="X387" i="1" s="1"/>
  <c r="Y344" i="1"/>
  <c r="X344" i="1" s="1"/>
  <c r="Y365" i="1"/>
  <c r="X365" i="1" s="1"/>
  <c r="Y123" i="1"/>
  <c r="X123" i="1" s="1"/>
  <c r="Y88" i="1"/>
  <c r="X88" i="1" s="1"/>
  <c r="Y174" i="1"/>
  <c r="X174" i="1" s="1"/>
  <c r="Y233" i="1"/>
  <c r="X233" i="1" s="1"/>
  <c r="Y361" i="1"/>
  <c r="X361" i="1" s="1"/>
  <c r="Y5" i="1"/>
  <c r="X5" i="1" s="1"/>
  <c r="Y42" i="1"/>
  <c r="X42" i="1" s="1"/>
  <c r="Y321" i="1"/>
  <c r="X321" i="1" s="1"/>
  <c r="Y151" i="1"/>
  <c r="X151" i="1" s="1"/>
  <c r="Y215" i="1"/>
  <c r="X215" i="1" s="1"/>
  <c r="Y137" i="1"/>
  <c r="X137" i="1" s="1"/>
  <c r="Y73" i="1"/>
  <c r="X73" i="1" s="1"/>
  <c r="Y56" i="1"/>
  <c r="X56" i="1" s="1"/>
  <c r="Y49" i="1"/>
  <c r="X49" i="1" s="1"/>
  <c r="Y67" i="1"/>
  <c r="X67" i="1" s="1"/>
  <c r="Y134" i="1"/>
  <c r="X134" i="1" s="1"/>
  <c r="Y204" i="1"/>
  <c r="X204" i="1" s="1"/>
  <c r="Y7" i="1"/>
  <c r="X7" i="1" s="1"/>
  <c r="Y307" i="1"/>
  <c r="X307" i="1" s="1"/>
  <c r="Y45" i="1"/>
  <c r="X45" i="1" s="1"/>
  <c r="Y161" i="1"/>
  <c r="X161" i="1" s="1"/>
  <c r="Y235" i="1"/>
  <c r="X235" i="1" s="1"/>
  <c r="Y226" i="1"/>
  <c r="X226" i="1" s="1"/>
  <c r="Y140" i="1"/>
  <c r="X140" i="1" s="1"/>
  <c r="Y168" i="1"/>
  <c r="X168" i="1" s="1"/>
  <c r="Y203" i="1"/>
  <c r="X203" i="1" s="1"/>
  <c r="Y35" i="1"/>
  <c r="X35" i="1" s="1"/>
  <c r="Y251" i="1"/>
  <c r="X251" i="1" s="1"/>
  <c r="Y222" i="1"/>
  <c r="X222" i="1" s="1"/>
  <c r="Y143" i="1"/>
  <c r="X143" i="1" s="1"/>
  <c r="Y26" i="1"/>
  <c r="X26" i="1" s="1"/>
  <c r="V303" i="1"/>
  <c r="Y211" i="1"/>
  <c r="X211" i="1" s="1"/>
  <c r="Y318" i="1"/>
  <c r="X318" i="1" s="1"/>
  <c r="Y113" i="1"/>
  <c r="X113" i="1" s="1"/>
  <c r="V31" i="1"/>
  <c r="Y93" i="1"/>
  <c r="X93" i="1" s="1"/>
  <c r="Y202" i="1"/>
  <c r="X202" i="1" s="1"/>
  <c r="Y41" i="1"/>
  <c r="X41" i="1" s="1"/>
  <c r="Y11" i="1"/>
  <c r="X11" i="1" s="1"/>
  <c r="Y223" i="1"/>
  <c r="X223" i="1" s="1"/>
  <c r="Y245" i="1"/>
  <c r="X245" i="1" s="1"/>
  <c r="Y19" i="1"/>
  <c r="X19" i="1" s="1"/>
  <c r="Y3" i="1"/>
  <c r="X3" i="1" s="1"/>
  <c r="Y48" i="1"/>
  <c r="X48" i="1" s="1"/>
  <c r="Y305" i="1"/>
  <c r="X305" i="1" s="1"/>
  <c r="Y213" i="1"/>
  <c r="X213" i="1" s="1"/>
  <c r="Y15" i="1"/>
  <c r="X15" i="1" s="1"/>
  <c r="Y141" i="1"/>
  <c r="X141" i="1" s="1"/>
  <c r="Y246" i="1"/>
  <c r="X246" i="1" s="1"/>
  <c r="Y129" i="1"/>
  <c r="X129" i="1" s="1"/>
  <c r="Y342" i="1"/>
  <c r="X342" i="1" s="1"/>
  <c r="V362" i="1"/>
  <c r="Y76" i="1"/>
  <c r="X76" i="1" s="1"/>
  <c r="Y260" i="1"/>
  <c r="X260" i="1" s="1"/>
  <c r="Y40" i="1"/>
  <c r="X40" i="1" s="1"/>
  <c r="Y383" i="1"/>
  <c r="X383" i="1" s="1"/>
  <c r="Y69" i="1"/>
  <c r="X69" i="1" s="1"/>
  <c r="Y71" i="1"/>
  <c r="X71" i="1" s="1"/>
  <c r="Y175" i="1"/>
  <c r="X175" i="1" s="1"/>
  <c r="Y284" i="1"/>
  <c r="X284" i="1" s="1"/>
  <c r="Y319" i="1"/>
  <c r="X319" i="1" s="1"/>
  <c r="Y297" i="1"/>
  <c r="X297" i="1" s="1"/>
  <c r="Y367" i="1"/>
  <c r="X367" i="1" s="1"/>
  <c r="V381" i="1"/>
  <c r="Y349" i="1"/>
  <c r="X349" i="1" s="1"/>
  <c r="Y59" i="1"/>
  <c r="X59" i="1" s="1"/>
  <c r="Y278" i="1"/>
  <c r="X278" i="1" s="1"/>
  <c r="Y84" i="1"/>
  <c r="X84" i="1" s="1"/>
  <c r="Y91" i="1"/>
  <c r="X91" i="1" s="1"/>
  <c r="Y72" i="1"/>
  <c r="X72" i="1" s="1"/>
  <c r="Y348" i="1"/>
  <c r="X348" i="1" s="1"/>
  <c r="Y376" i="1"/>
  <c r="Y51" i="1"/>
  <c r="X51" i="1" s="1"/>
  <c r="Y356" i="1"/>
  <c r="X356" i="1" s="1"/>
  <c r="Y292" i="1"/>
  <c r="X292" i="1" s="1"/>
  <c r="Y359" i="1"/>
  <c r="X359" i="1" s="1"/>
  <c r="Y239" i="1"/>
  <c r="X239" i="1" s="1"/>
  <c r="Y247" i="1"/>
  <c r="X247" i="1" s="1"/>
  <c r="Y8" i="1"/>
  <c r="X8" i="1" s="1"/>
  <c r="Y299" i="1"/>
  <c r="X299" i="1" s="1"/>
  <c r="Y166" i="1"/>
  <c r="X166" i="1" s="1"/>
  <c r="Y310" i="1"/>
  <c r="X310" i="1" s="1"/>
  <c r="Y87" i="1"/>
  <c r="X87" i="1" s="1"/>
  <c r="Y191" i="1"/>
  <c r="X191" i="1" s="1"/>
  <c r="Y210" i="1"/>
  <c r="X210" i="1" s="1"/>
  <c r="Y147" i="1"/>
  <c r="X147" i="1" s="1"/>
  <c r="Y187" i="1"/>
  <c r="X187" i="1" s="1"/>
  <c r="Y212" i="1"/>
  <c r="X212" i="1" s="1"/>
  <c r="Y20" i="1"/>
  <c r="X20" i="1" s="1"/>
  <c r="Y102" i="1"/>
  <c r="X102" i="1" s="1"/>
  <c r="Y165" i="1"/>
  <c r="X165" i="1" s="1"/>
  <c r="Y302" i="1"/>
  <c r="X302" i="1" s="1"/>
  <c r="Y89" i="1"/>
  <c r="X89" i="1" s="1"/>
  <c r="Y343" i="1"/>
  <c r="X343" i="1" s="1"/>
  <c r="Y159" i="1"/>
  <c r="X159" i="1" s="1"/>
  <c r="Y6" i="1"/>
  <c r="X6" i="1" s="1"/>
  <c r="Y355" i="1"/>
  <c r="X355" i="1" s="1"/>
  <c r="Y10" i="1"/>
  <c r="X10" i="1" s="1"/>
  <c r="Y243" i="1"/>
  <c r="X243" i="1" s="1"/>
  <c r="Y149" i="1"/>
  <c r="X149" i="1" s="1"/>
  <c r="Y138" i="1"/>
  <c r="X138" i="1" s="1"/>
  <c r="Y360" i="1"/>
  <c r="X360" i="1" s="1"/>
  <c r="Y308" i="1"/>
  <c r="X308" i="1" s="1"/>
  <c r="Y328" i="1"/>
  <c r="X328" i="1" s="1"/>
  <c r="Y253" i="1"/>
  <c r="X253" i="1" s="1"/>
  <c r="Y60" i="1"/>
  <c r="X60" i="1" s="1"/>
  <c r="Y229" i="1"/>
  <c r="X229" i="1" s="1"/>
  <c r="Y386" i="1"/>
  <c r="X386" i="1" s="1"/>
  <c r="Y295" i="1"/>
  <c r="X295" i="1" s="1"/>
  <c r="Y171" i="1"/>
  <c r="X171" i="1" s="1"/>
  <c r="Y220" i="1"/>
  <c r="X220" i="1" s="1"/>
  <c r="Y379" i="1"/>
  <c r="X379" i="1" s="1"/>
  <c r="Y106" i="1"/>
  <c r="X106" i="1" s="1"/>
  <c r="Y117" i="1"/>
  <c r="X117" i="1" s="1"/>
  <c r="Y198" i="1"/>
  <c r="X198" i="1" s="1"/>
  <c r="Y377" i="1"/>
  <c r="X377" i="1" s="1"/>
  <c r="Y244" i="1"/>
  <c r="X244" i="1" s="1"/>
  <c r="Y164" i="1"/>
  <c r="X164" i="1" s="1"/>
  <c r="Y357" i="1"/>
  <c r="X357" i="1" s="1"/>
  <c r="Y261" i="1"/>
  <c r="X261" i="1" s="1"/>
  <c r="Y135" i="1"/>
  <c r="X135" i="1" s="1"/>
  <c r="Y64" i="1"/>
  <c r="X64" i="1" s="1"/>
  <c r="Y109" i="1"/>
  <c r="X109" i="1" s="1"/>
  <c r="Y46" i="1"/>
  <c r="X46" i="1" s="1"/>
  <c r="Y337" i="1"/>
  <c r="X337" i="1" s="1"/>
  <c r="Y265" i="1"/>
  <c r="X265" i="1" s="1"/>
  <c r="Y384" i="1"/>
  <c r="X384" i="1" s="1"/>
  <c r="Y142" i="1"/>
  <c r="X142" i="1" s="1"/>
  <c r="Y271" i="1"/>
  <c r="X271" i="1" s="1"/>
  <c r="Y373" i="1"/>
  <c r="X373" i="1" s="1"/>
  <c r="Y33" i="1"/>
  <c r="X33" i="1" s="1"/>
  <c r="Y62" i="1"/>
  <c r="X62" i="1" s="1"/>
  <c r="Y86" i="1"/>
  <c r="X86" i="1" s="1"/>
  <c r="Y264" i="1"/>
  <c r="X264" i="1" s="1"/>
  <c r="Y306" i="1"/>
  <c r="X306" i="1" s="1"/>
  <c r="Y309" i="1"/>
  <c r="X309" i="1" s="1"/>
  <c r="Y111" i="1"/>
  <c r="X111" i="1" s="1"/>
  <c r="Y338" i="1"/>
  <c r="X338" i="1" s="1"/>
  <c r="Y366" i="1"/>
  <c r="X366" i="1" s="1"/>
  <c r="Y80" i="1"/>
  <c r="X80" i="1" s="1"/>
  <c r="Y34" i="1"/>
  <c r="X34" i="1" s="1"/>
  <c r="Y351" i="1"/>
  <c r="X351" i="1" s="1"/>
  <c r="Y354" i="1"/>
  <c r="X354" i="1" s="1"/>
  <c r="Y52" i="1"/>
  <c r="X52" i="1" s="1"/>
  <c r="Y390" i="1"/>
  <c r="X390" i="1" s="1"/>
  <c r="Y105" i="1"/>
  <c r="X105" i="1" s="1"/>
  <c r="Y170" i="1"/>
  <c r="X170" i="1" s="1"/>
  <c r="Y378" i="1"/>
  <c r="X378" i="1" s="1"/>
  <c r="Y70" i="1"/>
  <c r="X70" i="1" s="1"/>
  <c r="V272" i="1"/>
  <c r="Y385" i="1"/>
  <c r="X385" i="1" s="1"/>
  <c r="Y300" i="1"/>
  <c r="X300" i="1" s="1"/>
  <c r="Y325" i="1"/>
  <c r="X325" i="1" s="1"/>
  <c r="Y340" i="1"/>
  <c r="X340" i="1" s="1"/>
  <c r="Y333" i="1"/>
  <c r="X333" i="1" s="1"/>
  <c r="Y334" i="1"/>
  <c r="X334" i="1" s="1"/>
  <c r="Y209" i="1"/>
  <c r="X209" i="1" s="1"/>
  <c r="Y156" i="1"/>
  <c r="X156" i="1" s="1"/>
  <c r="Y100" i="1"/>
  <c r="X100" i="1" s="1"/>
  <c r="Y58" i="1"/>
  <c r="X58" i="1" s="1"/>
  <c r="Y218" i="1"/>
  <c r="X218" i="1" s="1"/>
  <c r="Y301" i="1"/>
  <c r="X301" i="1" s="1"/>
  <c r="Y382" i="1"/>
  <c r="X382" i="1" s="1"/>
  <c r="Y30" i="1"/>
  <c r="X30" i="1" s="1"/>
  <c r="Y130" i="1"/>
  <c r="X130" i="1" s="1"/>
  <c r="Y115" i="1"/>
  <c r="X115" i="1" s="1"/>
  <c r="Y208" i="1"/>
  <c r="X208" i="1" s="1"/>
  <c r="Y368" i="1"/>
  <c r="X368" i="1" s="1"/>
  <c r="Y28" i="1"/>
  <c r="X28" i="1" s="1"/>
  <c r="Y136" i="1"/>
  <c r="X136" i="1" s="1"/>
  <c r="Y118" i="1"/>
  <c r="X118" i="1" s="1"/>
  <c r="Y78" i="1"/>
  <c r="X78" i="1" s="1"/>
  <c r="Y312" i="1"/>
  <c r="X312" i="1" s="1"/>
  <c r="Y240" i="1"/>
  <c r="X240" i="1" s="1"/>
  <c r="Y345" i="1"/>
  <c r="X345" i="1" s="1"/>
  <c r="Y92" i="1"/>
  <c r="X92" i="1" s="1"/>
  <c r="V183" i="1"/>
  <c r="Y18" i="1"/>
  <c r="X18" i="1" s="1"/>
  <c r="Y27" i="1"/>
  <c r="X27" i="1" s="1"/>
  <c r="Y148" i="1"/>
  <c r="X148" i="1" s="1"/>
  <c r="Y363" i="1"/>
  <c r="X363" i="1" s="1"/>
  <c r="Y182" i="1"/>
  <c r="X182" i="1" s="1"/>
  <c r="Y131" i="1"/>
  <c r="X131" i="1" s="1"/>
  <c r="Y184" i="1"/>
  <c r="X184" i="1" s="1"/>
  <c r="V304" i="1"/>
  <c r="Y353" i="1"/>
  <c r="X353" i="1" s="1"/>
  <c r="Y85" i="1"/>
  <c r="X85" i="1" s="1"/>
  <c r="Y248" i="1"/>
  <c r="X248" i="1" s="1"/>
  <c r="V167" i="1"/>
  <c r="Y346" i="1"/>
  <c r="X346" i="1" s="1"/>
  <c r="Y181" i="1"/>
  <c r="X181" i="1" s="1"/>
  <c r="Y43" i="1"/>
  <c r="X43" i="1" s="1"/>
  <c r="Y228" i="1"/>
  <c r="X228" i="1" s="1"/>
  <c r="Y121" i="1"/>
  <c r="X121" i="1" s="1"/>
  <c r="Y249" i="1"/>
  <c r="X249" i="1" s="1"/>
  <c r="Y53" i="1"/>
  <c r="X53" i="1" s="1"/>
  <c r="Z104" i="1"/>
  <c r="AB104" i="1" s="1"/>
  <c r="Y225" i="1"/>
  <c r="X225" i="1" s="1"/>
  <c r="Y82" i="1"/>
  <c r="X82" i="1" s="1"/>
  <c r="Y254" i="1"/>
  <c r="X254" i="1" s="1"/>
  <c r="Y81" i="1"/>
  <c r="X81" i="1" s="1"/>
  <c r="Y219" i="1"/>
  <c r="X219" i="1" s="1"/>
  <c r="Y32" i="1"/>
  <c r="X32" i="1" s="1"/>
  <c r="Y280" i="1"/>
  <c r="X280" i="1" s="1"/>
  <c r="Y224" i="1"/>
  <c r="X224" i="1" s="1"/>
  <c r="Y206" i="1"/>
  <c r="X206" i="1" s="1"/>
  <c r="Y311" i="1"/>
  <c r="X311" i="1" s="1"/>
  <c r="Y257" i="1"/>
  <c r="X257" i="1" s="1"/>
  <c r="Y262" i="1"/>
  <c r="X262" i="1" s="1"/>
  <c r="Y270" i="1"/>
  <c r="X270" i="1" s="1"/>
  <c r="Y207" i="1"/>
  <c r="X207" i="1" s="1"/>
  <c r="Y21" i="1"/>
  <c r="X21" i="1" s="1"/>
  <c r="Y22" i="1"/>
  <c r="X22" i="1" s="1"/>
  <c r="Y315" i="1"/>
  <c r="X315" i="1" s="1"/>
  <c r="Y332" i="1"/>
  <c r="X332" i="1" s="1"/>
  <c r="Y125" i="1"/>
  <c r="X125" i="1" s="1"/>
  <c r="Y98" i="1"/>
  <c r="X98" i="1" s="1"/>
  <c r="Y314" i="1"/>
  <c r="X314" i="1" s="1"/>
  <c r="Y266" i="1"/>
  <c r="X266" i="1" s="1"/>
  <c r="Y68" i="1"/>
  <c r="X68" i="1" s="1"/>
  <c r="Y101" i="1"/>
  <c r="X101" i="1" s="1"/>
  <c r="Y155" i="1"/>
  <c r="X155" i="1" s="1"/>
  <c r="Y107" i="1"/>
  <c r="X107" i="1" s="1"/>
  <c r="Y323" i="1"/>
  <c r="X323" i="1" s="1"/>
  <c r="Y298" i="1"/>
  <c r="X298" i="1" s="1"/>
  <c r="Y173" i="1"/>
  <c r="X173" i="1" s="1"/>
  <c r="Y29" i="1"/>
  <c r="X29" i="1" s="1"/>
  <c r="Y316" i="1"/>
  <c r="X316" i="1" s="1"/>
  <c r="Y242" i="1"/>
  <c r="X242" i="1" s="1"/>
  <c r="Y380" i="1"/>
  <c r="X380" i="1" s="1"/>
  <c r="Y96" i="1"/>
  <c r="X96" i="1" s="1"/>
  <c r="Y119" i="1"/>
  <c r="X119" i="1" s="1"/>
  <c r="Y192" i="1"/>
  <c r="X192" i="1" s="1"/>
  <c r="Y186" i="1"/>
  <c r="X186" i="1" s="1"/>
  <c r="Y331" i="1"/>
  <c r="X331" i="1" s="1"/>
  <c r="Y39" i="1"/>
  <c r="X39" i="1" s="1"/>
  <c r="Y50" i="1"/>
  <c r="X50" i="1" s="1"/>
  <c r="Y291" i="1"/>
  <c r="X291" i="1" s="1"/>
  <c r="Y374" i="1"/>
  <c r="X374" i="1" s="1"/>
  <c r="Y14" i="1"/>
  <c r="X14" i="1" s="1"/>
  <c r="Y294" i="1"/>
  <c r="X294" i="1" s="1"/>
  <c r="Y274" i="1"/>
  <c r="X274" i="1" s="1"/>
  <c r="Y2" i="1"/>
  <c r="X2" i="1" s="1"/>
  <c r="Y97" i="1"/>
  <c r="X97" i="1" s="1"/>
  <c r="Y9" i="1"/>
  <c r="X9" i="1" s="1"/>
  <c r="Y95" i="1"/>
  <c r="X95" i="1" s="1"/>
  <c r="Y152" i="1"/>
  <c r="X152" i="1" s="1"/>
  <c r="Y231" i="1"/>
  <c r="X231" i="1" s="1"/>
  <c r="Y145" i="1"/>
  <c r="X145" i="1" s="1"/>
  <c r="Y162" i="1"/>
  <c r="X162" i="1" s="1"/>
  <c r="Y196" i="1"/>
  <c r="X196" i="1" s="1"/>
  <c r="Y227" i="1"/>
  <c r="X227" i="1" s="1"/>
  <c r="Y77" i="1"/>
  <c r="X77" i="1" s="1"/>
  <c r="Y339" i="1"/>
  <c r="X339" i="1" s="1"/>
  <c r="Y221" i="1"/>
  <c r="X221" i="1" s="1"/>
  <c r="Y281" i="1"/>
  <c r="X281" i="1" s="1"/>
  <c r="Y37" i="1"/>
  <c r="X37" i="1" s="1"/>
  <c r="Y127" i="1"/>
  <c r="X127" i="1" s="1"/>
  <c r="Y293" i="1"/>
  <c r="X293" i="1" s="1"/>
  <c r="Y54" i="1"/>
  <c r="X54" i="1" s="1"/>
  <c r="Y336" i="1"/>
  <c r="X336" i="1" s="1"/>
  <c r="Y66" i="1"/>
  <c r="X66" i="1" s="1"/>
  <c r="Y364" i="1"/>
  <c r="X364" i="1" s="1"/>
  <c r="Y38" i="1"/>
  <c r="X38" i="1" s="1"/>
  <c r="Y369" i="1"/>
  <c r="X369" i="1" s="1"/>
  <c r="Y214" i="1"/>
  <c r="X214" i="1" s="1"/>
  <c r="Z335" i="1"/>
  <c r="AB335" i="1" s="1"/>
  <c r="Y199" i="1"/>
  <c r="X199" i="1" s="1"/>
  <c r="Y47" i="1"/>
  <c r="X47" i="1" s="1"/>
  <c r="Y370" i="1"/>
  <c r="X370" i="1" s="1"/>
  <c r="V153" i="1"/>
  <c r="Y190" i="1"/>
  <c r="X190" i="1" s="1"/>
  <c r="Y259" i="1"/>
  <c r="X259" i="1" s="1"/>
  <c r="Y126" i="1"/>
  <c r="X126" i="1" s="1"/>
  <c r="Z180" i="1"/>
  <c r="AB180" i="1" s="1"/>
  <c r="Y201" i="1"/>
  <c r="X201" i="1" s="1"/>
  <c r="Y189" i="1"/>
  <c r="X189" i="1" s="1"/>
  <c r="Y391" i="1"/>
  <c r="X391" i="1" s="1"/>
  <c r="Y327" i="1"/>
  <c r="X327" i="1" s="1"/>
  <c r="Y347" i="1"/>
  <c r="X347" i="1" s="1"/>
  <c r="Y90" i="1"/>
  <c r="X90" i="1" s="1"/>
  <c r="Y17" i="1"/>
  <c r="X17" i="1" s="1"/>
  <c r="Y150" i="1"/>
  <c r="X150" i="1" s="1"/>
  <c r="Y388" i="1"/>
  <c r="X388" i="1" s="1"/>
  <c r="Y352" i="1"/>
  <c r="X352" i="1" s="1"/>
  <c r="Y99" i="1"/>
  <c r="X99" i="1" s="1"/>
  <c r="Y256" i="1"/>
  <c r="X256" i="1" s="1"/>
  <c r="Y83" i="1"/>
  <c r="X83" i="1" s="1"/>
  <c r="Y269" i="1"/>
  <c r="X269" i="1" s="1"/>
  <c r="Y169" i="1"/>
  <c r="X169" i="1" s="1"/>
  <c r="Y157" i="1"/>
  <c r="X157" i="1" s="1"/>
  <c r="Y329" i="1"/>
  <c r="X329" i="1" s="1"/>
  <c r="Y114" i="1"/>
  <c r="X114" i="1" s="1"/>
  <c r="Y230" i="1"/>
  <c r="X230" i="1" s="1"/>
  <c r="Y371" i="1"/>
  <c r="X371" i="1" s="1"/>
  <c r="Y322" i="1"/>
  <c r="X322" i="1" s="1"/>
  <c r="V287" i="1" l="1"/>
  <c r="Z74" i="1"/>
  <c r="AB74" i="1" s="1"/>
  <c r="V313" i="1"/>
  <c r="Z179" i="1"/>
  <c r="AB179" i="1" s="1"/>
  <c r="V120" i="1"/>
  <c r="X4" i="1"/>
  <c r="V4" i="1" s="1"/>
  <c r="X255" i="1"/>
  <c r="V255" i="1" s="1"/>
  <c r="Z255" i="1"/>
  <c r="AB255" i="1" s="1"/>
  <c r="V103" i="1"/>
  <c r="Z358" i="1"/>
  <c r="AB358" i="1" s="1"/>
  <c r="V194" i="1"/>
  <c r="V154" i="1"/>
  <c r="X122" i="1"/>
  <c r="V122" i="1" s="1"/>
  <c r="X160" i="1"/>
  <c r="V160" i="1" s="1"/>
  <c r="X177" i="1"/>
  <c r="V177" i="1" s="1"/>
  <c r="X176" i="1"/>
  <c r="V176" i="1" s="1"/>
  <c r="V241" i="1"/>
  <c r="Z158" i="1"/>
  <c r="AB158" i="1" s="1"/>
  <c r="Z375" i="1"/>
  <c r="AB375" i="1" s="1"/>
  <c r="Z132" i="1"/>
  <c r="AB132" i="1" s="1"/>
  <c r="V132" i="1"/>
  <c r="Z24" i="1"/>
  <c r="AB24" i="1" s="1"/>
  <c r="V24" i="1"/>
  <c r="Z268" i="1"/>
  <c r="AB268" i="1" s="1"/>
  <c r="V268" i="1"/>
  <c r="Z200" i="1"/>
  <c r="AB200" i="1" s="1"/>
  <c r="V200" i="1"/>
  <c r="Z185" i="1"/>
  <c r="AB185" i="1" s="1"/>
  <c r="V185" i="1"/>
  <c r="V335" i="1"/>
  <c r="Z296" i="1"/>
  <c r="AB296" i="1" s="1"/>
  <c r="V296" i="1"/>
  <c r="Z317" i="1"/>
  <c r="AB317" i="1" s="1"/>
  <c r="V317" i="1"/>
  <c r="V179" i="1"/>
  <c r="V158" i="1"/>
  <c r="Z61" i="1"/>
  <c r="AB61" i="1" s="1"/>
  <c r="V61" i="1"/>
  <c r="Z195" i="1"/>
  <c r="AB195" i="1" s="1"/>
  <c r="V195" i="1"/>
  <c r="Z57" i="1"/>
  <c r="AB57" i="1" s="1"/>
  <c r="V57" i="1"/>
  <c r="Z389" i="1"/>
  <c r="AB389" i="1" s="1"/>
  <c r="V389" i="1"/>
  <c r="Z250" i="1"/>
  <c r="AB250" i="1" s="1"/>
  <c r="V250" i="1"/>
  <c r="Z65" i="1"/>
  <c r="AB65" i="1" s="1"/>
  <c r="V65" i="1"/>
  <c r="Z372" i="1"/>
  <c r="AB372" i="1" s="1"/>
  <c r="V372" i="1"/>
  <c r="V104" i="1"/>
  <c r="Z63" i="1"/>
  <c r="AB63" i="1" s="1"/>
  <c r="V63" i="1"/>
  <c r="Z258" i="1"/>
  <c r="AB258" i="1" s="1"/>
  <c r="V258" i="1"/>
  <c r="Z16" i="1"/>
  <c r="AB16" i="1" s="1"/>
  <c r="V16" i="1"/>
  <c r="Z263" i="1"/>
  <c r="AB263" i="1" s="1"/>
  <c r="V263" i="1"/>
  <c r="Z44" i="1"/>
  <c r="AB44" i="1" s="1"/>
  <c r="V44" i="1"/>
  <c r="Z188" i="1"/>
  <c r="AB188" i="1" s="1"/>
  <c r="V188" i="1"/>
  <c r="Z252" i="1"/>
  <c r="AB252" i="1" s="1"/>
  <c r="V252" i="1"/>
  <c r="Z116" i="1"/>
  <c r="AB116" i="1" s="1"/>
  <c r="V116" i="1"/>
  <c r="Z236" i="1"/>
  <c r="AB236" i="1" s="1"/>
  <c r="V236" i="1"/>
  <c r="Z25" i="1"/>
  <c r="AB25" i="1" s="1"/>
  <c r="V25" i="1"/>
  <c r="Z205" i="1"/>
  <c r="AB205" i="1" s="1"/>
  <c r="V205" i="1"/>
  <c r="Z276" i="1"/>
  <c r="AB276" i="1" s="1"/>
  <c r="V276" i="1"/>
  <c r="Z79" i="1"/>
  <c r="AB79" i="1" s="1"/>
  <c r="V79" i="1"/>
  <c r="V180" i="1"/>
  <c r="Z139" i="1"/>
  <c r="AB139" i="1" s="1"/>
  <c r="V139" i="1"/>
  <c r="Z172" i="1"/>
  <c r="AB172" i="1" s="1"/>
  <c r="V172" i="1"/>
  <c r="Z362" i="1"/>
  <c r="AB362" i="1" s="1"/>
  <c r="Z193" i="1"/>
  <c r="AB193" i="1" s="1"/>
  <c r="Z183" i="1"/>
  <c r="AB183" i="1" s="1"/>
  <c r="Z381" i="1"/>
  <c r="AB381" i="1" s="1"/>
  <c r="Z31" i="1"/>
  <c r="AB31" i="1" s="1"/>
  <c r="V256" i="1"/>
  <c r="V331" i="1"/>
  <c r="V225" i="1"/>
  <c r="V243" i="1"/>
  <c r="V342" i="1"/>
  <c r="V125" i="1"/>
  <c r="V207" i="1"/>
  <c r="V363" i="1"/>
  <c r="V78" i="1"/>
  <c r="V58" i="1"/>
  <c r="V271" i="1"/>
  <c r="V367" i="1"/>
  <c r="V113" i="1"/>
  <c r="V98" i="1"/>
  <c r="V299" i="1"/>
  <c r="V161" i="1"/>
  <c r="V29" i="1"/>
  <c r="V181" i="1"/>
  <c r="V118" i="1"/>
  <c r="V34" i="1"/>
  <c r="V308" i="1"/>
  <c r="X376" i="1"/>
  <c r="V376" i="1" s="1"/>
  <c r="V48" i="1"/>
  <c r="V70" i="1"/>
  <c r="V220" i="1"/>
  <c r="V222" i="1"/>
  <c r="V56" i="1"/>
  <c r="V114" i="1"/>
  <c r="V99" i="1"/>
  <c r="V68" i="1"/>
  <c r="V329" i="1"/>
  <c r="V374" i="1"/>
  <c r="V32" i="1"/>
  <c r="V64" i="1"/>
  <c r="V198" i="1"/>
  <c r="V191" i="1"/>
  <c r="V40" i="1"/>
  <c r="Z304" i="1"/>
  <c r="AB304" i="1" s="1"/>
  <c r="V325" i="1"/>
  <c r="V349" i="1"/>
  <c r="V204" i="1"/>
  <c r="V2" i="1"/>
  <c r="V96" i="1"/>
  <c r="V249" i="1"/>
  <c r="V300" i="1"/>
  <c r="V390" i="1"/>
  <c r="V337" i="1"/>
  <c r="V229" i="1"/>
  <c r="V6" i="1"/>
  <c r="V359" i="1"/>
  <c r="V15" i="1"/>
  <c r="Z303" i="1"/>
  <c r="AB303" i="1" s="1"/>
  <c r="V322" i="1"/>
  <c r="V30" i="1"/>
  <c r="V86" i="1"/>
  <c r="V41" i="1"/>
  <c r="Z168" i="1"/>
  <c r="AB168" i="1" s="1"/>
  <c r="V168" i="1"/>
  <c r="Z153" i="1"/>
  <c r="AB153" i="1" s="1"/>
  <c r="V311" i="1"/>
  <c r="V46" i="1"/>
  <c r="V357" i="1"/>
  <c r="V175" i="1"/>
  <c r="V150" i="1"/>
  <c r="V107" i="1"/>
  <c r="V82" i="1"/>
  <c r="V368" i="1"/>
  <c r="Z272" i="1"/>
  <c r="AB272" i="1" s="1"/>
  <c r="V111" i="1"/>
  <c r="V91" i="1"/>
  <c r="V361" i="1"/>
  <c r="V283" i="1"/>
  <c r="V208" i="1"/>
  <c r="V291" i="1"/>
  <c r="V186" i="1"/>
  <c r="V380" i="1"/>
  <c r="V173" i="1"/>
  <c r="V315" i="1"/>
  <c r="V270" i="1"/>
  <c r="V206" i="1"/>
  <c r="V219" i="1"/>
  <c r="V248" i="1"/>
  <c r="V52" i="1"/>
  <c r="V80" i="1"/>
  <c r="V309" i="1"/>
  <c r="V62" i="1"/>
  <c r="V142" i="1"/>
  <c r="Z142" i="1"/>
  <c r="AB142" i="1" s="1"/>
  <c r="V135" i="1"/>
  <c r="V159" i="1"/>
  <c r="V87" i="1"/>
  <c r="V8" i="1"/>
  <c r="V292" i="1"/>
  <c r="V84" i="1"/>
  <c r="V297" i="1"/>
  <c r="V71" i="1"/>
  <c r="V260" i="1"/>
  <c r="V129" i="1"/>
  <c r="V3" i="1"/>
  <c r="V202" i="1"/>
  <c r="V318" i="1"/>
  <c r="V251" i="1"/>
  <c r="V140" i="1"/>
  <c r="V45" i="1"/>
  <c r="V134" i="1"/>
  <c r="V73" i="1"/>
  <c r="V321" i="1"/>
  <c r="V233" i="1"/>
  <c r="V282" i="1"/>
  <c r="V217" i="1"/>
  <c r="V23" i="1"/>
  <c r="V326" i="1"/>
  <c r="V324" i="1"/>
  <c r="V288" i="1"/>
  <c r="V228" i="1"/>
  <c r="Z167" i="1"/>
  <c r="AB167" i="1" s="1"/>
  <c r="V131" i="1"/>
  <c r="V27" i="1"/>
  <c r="V92" i="1"/>
  <c r="V136" i="1"/>
  <c r="V115" i="1"/>
  <c r="V301" i="1"/>
  <c r="V156" i="1"/>
  <c r="V385" i="1"/>
  <c r="V378" i="1"/>
  <c r="V244" i="1"/>
  <c r="V106" i="1"/>
  <c r="V295" i="1"/>
  <c r="V253" i="1"/>
  <c r="V138" i="1"/>
  <c r="V165" i="1"/>
  <c r="V187" i="1"/>
  <c r="V320" i="1"/>
  <c r="V151" i="1"/>
  <c r="V237" i="1"/>
  <c r="V12" i="1"/>
  <c r="V157" i="1"/>
  <c r="V332" i="1"/>
  <c r="V346" i="1"/>
  <c r="V184" i="1"/>
  <c r="V334" i="1"/>
  <c r="V164" i="1"/>
  <c r="V169" i="1"/>
  <c r="V155" i="1"/>
  <c r="V294" i="1"/>
  <c r="V192" i="1"/>
  <c r="V298" i="1"/>
  <c r="V101" i="1"/>
  <c r="V22" i="1"/>
  <c r="V224" i="1"/>
  <c r="V81" i="1"/>
  <c r="Z85" i="1"/>
  <c r="AB85" i="1" s="1"/>
  <c r="V85" i="1"/>
  <c r="Z240" i="1"/>
  <c r="AB240" i="1" s="1"/>
  <c r="V240" i="1"/>
  <c r="V333" i="1"/>
  <c r="V170" i="1"/>
  <c r="V354" i="1"/>
  <c r="V366" i="1"/>
  <c r="V306" i="1"/>
  <c r="V33" i="1"/>
  <c r="V384" i="1"/>
  <c r="V261" i="1"/>
  <c r="V10" i="1"/>
  <c r="V343" i="1"/>
  <c r="V102" i="1"/>
  <c r="V147" i="1"/>
  <c r="V310" i="1"/>
  <c r="V247" i="1"/>
  <c r="V356" i="1"/>
  <c r="V348" i="1"/>
  <c r="V278" i="1"/>
  <c r="V319" i="1"/>
  <c r="V69" i="1"/>
  <c r="V246" i="1"/>
  <c r="V213" i="1"/>
  <c r="Z19" i="1"/>
  <c r="AB19" i="1" s="1"/>
  <c r="V19" i="1"/>
  <c r="V223" i="1"/>
  <c r="V93" i="1"/>
  <c r="V211" i="1"/>
  <c r="V26" i="1"/>
  <c r="V35" i="1"/>
  <c r="V226" i="1"/>
  <c r="V307" i="1"/>
  <c r="V67" i="1"/>
  <c r="V137" i="1"/>
  <c r="V42" i="1"/>
  <c r="V174" i="1"/>
  <c r="V365" i="1"/>
  <c r="V290" i="1"/>
  <c r="V197" i="1"/>
  <c r="V75" i="1"/>
  <c r="V330" i="1"/>
  <c r="V232" i="1"/>
  <c r="V277" i="1"/>
  <c r="V123" i="1"/>
  <c r="V387" i="1"/>
  <c r="V128" i="1"/>
  <c r="V371" i="1"/>
  <c r="V274" i="1"/>
  <c r="V266" i="1"/>
  <c r="V121" i="1"/>
  <c r="V148" i="1"/>
  <c r="V345" i="1"/>
  <c r="V100" i="1"/>
  <c r="V171" i="1"/>
  <c r="V152" i="1"/>
  <c r="V230" i="1"/>
  <c r="V269" i="1"/>
  <c r="V352" i="1"/>
  <c r="V95" i="1"/>
  <c r="Z50" i="1"/>
  <c r="AB50" i="1" s="1"/>
  <c r="V50" i="1"/>
  <c r="V242" i="1"/>
  <c r="V262" i="1"/>
  <c r="V83" i="1"/>
  <c r="V388" i="1"/>
  <c r="V9" i="1"/>
  <c r="V53" i="1"/>
  <c r="V43" i="1"/>
  <c r="V353" i="1"/>
  <c r="V182" i="1"/>
  <c r="V18" i="1"/>
  <c r="V28" i="1"/>
  <c r="V130" i="1"/>
  <c r="V218" i="1"/>
  <c r="V209" i="1"/>
  <c r="V377" i="1"/>
  <c r="V379" i="1"/>
  <c r="Z386" i="1"/>
  <c r="AB386" i="1" s="1"/>
  <c r="V386" i="1"/>
  <c r="V328" i="1"/>
  <c r="Z149" i="1"/>
  <c r="AB149" i="1" s="1"/>
  <c r="V149" i="1"/>
  <c r="V76" i="1"/>
  <c r="V13" i="1"/>
  <c r="Z97" i="1"/>
  <c r="AB97" i="1" s="1"/>
  <c r="V97" i="1"/>
  <c r="V14" i="1"/>
  <c r="V39" i="1"/>
  <c r="V119" i="1"/>
  <c r="V316" i="1"/>
  <c r="V323" i="1"/>
  <c r="V314" i="1"/>
  <c r="V21" i="1"/>
  <c r="V257" i="1"/>
  <c r="V280" i="1"/>
  <c r="V254" i="1"/>
  <c r="V312" i="1"/>
  <c r="V340" i="1"/>
  <c r="V105" i="1"/>
  <c r="V351" i="1"/>
  <c r="V338" i="1"/>
  <c r="V264" i="1"/>
  <c r="V373" i="1"/>
  <c r="V265" i="1"/>
  <c r="V109" i="1"/>
  <c r="V355" i="1"/>
  <c r="V89" i="1"/>
  <c r="V20" i="1"/>
  <c r="V210" i="1"/>
  <c r="Z166" i="1"/>
  <c r="AB166" i="1" s="1"/>
  <c r="V166" i="1"/>
  <c r="Z239" i="1"/>
  <c r="AB239" i="1" s="1"/>
  <c r="V239" i="1"/>
  <c r="V51" i="1"/>
  <c r="Z72" i="1"/>
  <c r="AB72" i="1" s="1"/>
  <c r="V72" i="1"/>
  <c r="V59" i="1"/>
  <c r="V284" i="1"/>
  <c r="V383" i="1"/>
  <c r="V141" i="1"/>
  <c r="V305" i="1"/>
  <c r="V245" i="1"/>
  <c r="V11" i="1"/>
  <c r="V143" i="1"/>
  <c r="V203" i="1"/>
  <c r="V235" i="1"/>
  <c r="V7" i="1"/>
  <c r="V49" i="1"/>
  <c r="Z215" i="1"/>
  <c r="AB215" i="1" s="1"/>
  <c r="V215" i="1"/>
  <c r="V5" i="1"/>
  <c r="V88" i="1"/>
  <c r="V344" i="1"/>
  <c r="V238" i="1"/>
  <c r="V124" i="1"/>
  <c r="V178" i="1"/>
  <c r="V94" i="1"/>
  <c r="V341" i="1"/>
  <c r="V36" i="1"/>
  <c r="V110" i="1"/>
  <c r="V286" i="1"/>
  <c r="V112" i="1"/>
  <c r="V382" i="1"/>
  <c r="V117" i="1"/>
  <c r="V60" i="1"/>
  <c r="V360" i="1"/>
  <c r="V302" i="1"/>
  <c r="V212" i="1"/>
  <c r="V231" i="1"/>
  <c r="V145" i="1"/>
  <c r="V162" i="1"/>
  <c r="V196" i="1"/>
  <c r="V227" i="1"/>
  <c r="Z227" i="1"/>
  <c r="AB227" i="1" s="1"/>
  <c r="V77" i="1"/>
  <c r="V339" i="1"/>
  <c r="V221" i="1"/>
  <c r="V281" i="1"/>
  <c r="V37" i="1"/>
  <c r="V127" i="1"/>
  <c r="V293" i="1"/>
  <c r="V54" i="1"/>
  <c r="V336" i="1"/>
  <c r="V66" i="1"/>
  <c r="V364" i="1"/>
  <c r="V38" i="1"/>
  <c r="V369" i="1"/>
  <c r="V214" i="1"/>
  <c r="V199" i="1"/>
  <c r="V47" i="1"/>
  <c r="Z47" i="1"/>
  <c r="AB47" i="1" s="1"/>
  <c r="V370" i="1"/>
  <c r="V190" i="1"/>
  <c r="V259" i="1"/>
  <c r="V126" i="1"/>
  <c r="V201" i="1"/>
  <c r="V189" i="1"/>
  <c r="V391" i="1"/>
  <c r="V327" i="1"/>
  <c r="V347" i="1"/>
  <c r="V90" i="1"/>
  <c r="V17" i="1"/>
  <c r="Z160" i="1" l="1"/>
  <c r="AB160" i="1" s="1"/>
  <c r="Z177" i="1"/>
  <c r="AB177" i="1" s="1"/>
  <c r="Z122" i="1"/>
  <c r="AB122" i="1" s="1"/>
  <c r="Z4" i="1"/>
  <c r="AB4" i="1" s="1"/>
  <c r="Z176" i="1"/>
  <c r="AB176" i="1" s="1"/>
  <c r="Z203" i="1"/>
  <c r="AB203" i="1" s="1"/>
  <c r="Z280" i="1"/>
  <c r="AB280" i="1" s="1"/>
  <c r="Z23" i="1"/>
  <c r="AB23" i="1" s="1"/>
  <c r="Z341" i="1"/>
  <c r="AB341" i="1" s="1"/>
  <c r="Z210" i="1"/>
  <c r="AB210" i="1" s="1"/>
  <c r="Z328" i="1"/>
  <c r="AB328" i="1" s="1"/>
  <c r="Z137" i="1"/>
  <c r="AB137" i="1" s="1"/>
  <c r="Z220" i="1"/>
  <c r="AB220" i="1" s="1"/>
  <c r="Z190" i="1"/>
  <c r="AB190" i="1" s="1"/>
  <c r="Z91" i="1"/>
  <c r="AB91" i="1" s="1"/>
  <c r="Z66" i="1"/>
  <c r="AB66" i="1" s="1"/>
  <c r="Z13" i="1"/>
  <c r="AB13" i="1" s="1"/>
  <c r="Z128" i="1"/>
  <c r="AB128" i="1" s="1"/>
  <c r="Z114" i="1"/>
  <c r="AB114" i="1" s="1"/>
  <c r="Z212" i="1"/>
  <c r="AB212" i="1" s="1"/>
  <c r="Z238" i="1"/>
  <c r="AB238" i="1" s="1"/>
  <c r="Z366" i="1"/>
  <c r="AB366" i="1" s="1"/>
  <c r="Z169" i="1"/>
  <c r="AB169" i="1" s="1"/>
  <c r="Z34" i="1"/>
  <c r="AB34" i="1" s="1"/>
  <c r="Z360" i="1"/>
  <c r="AB360" i="1" s="1"/>
  <c r="Z110" i="1"/>
  <c r="AB110" i="1" s="1"/>
  <c r="Z178" i="1"/>
  <c r="AB178" i="1" s="1"/>
  <c r="Z88" i="1"/>
  <c r="AB88" i="1" s="1"/>
  <c r="Z7" i="1"/>
  <c r="AB7" i="1" s="1"/>
  <c r="Z11" i="1"/>
  <c r="AB11" i="1" s="1"/>
  <c r="Z265" i="1"/>
  <c r="AB265" i="1" s="1"/>
  <c r="Z174" i="1"/>
  <c r="AB174" i="1" s="1"/>
  <c r="Z307" i="1"/>
  <c r="AB307" i="1" s="1"/>
  <c r="Z93" i="1"/>
  <c r="AB93" i="1" s="1"/>
  <c r="Z157" i="1"/>
  <c r="AB157" i="1" s="1"/>
  <c r="Z318" i="1"/>
  <c r="AB318" i="1" s="1"/>
  <c r="Z297" i="1"/>
  <c r="AB297" i="1" s="1"/>
  <c r="Z311" i="1"/>
  <c r="AB311" i="1" s="1"/>
  <c r="Z204" i="1"/>
  <c r="AB204" i="1" s="1"/>
  <c r="Z198" i="1"/>
  <c r="AB198" i="1" s="1"/>
  <c r="Z5" i="1"/>
  <c r="AB5" i="1" s="1"/>
  <c r="Z245" i="1"/>
  <c r="AB245" i="1" s="1"/>
  <c r="Z42" i="1"/>
  <c r="AB42" i="1" s="1"/>
  <c r="Z223" i="1"/>
  <c r="AB223" i="1" s="1"/>
  <c r="Z315" i="1"/>
  <c r="AB315" i="1" s="1"/>
  <c r="Z36" i="1"/>
  <c r="AB36" i="1" s="1"/>
  <c r="Z124" i="1"/>
  <c r="AB124" i="1" s="1"/>
  <c r="Z235" i="1"/>
  <c r="AB235" i="1" s="1"/>
  <c r="Z254" i="1"/>
  <c r="AB254" i="1" s="1"/>
  <c r="Z226" i="1"/>
  <c r="AB226" i="1" s="1"/>
  <c r="Z370" i="1"/>
  <c r="AB370" i="1" s="1"/>
  <c r="Z51" i="1"/>
  <c r="AB51" i="1" s="1"/>
  <c r="Z20" i="1"/>
  <c r="AB20" i="1" s="1"/>
  <c r="Z264" i="1"/>
  <c r="AB264" i="1" s="1"/>
  <c r="Z76" i="1"/>
  <c r="AB76" i="1" s="1"/>
  <c r="Z379" i="1"/>
  <c r="AB379" i="1" s="1"/>
  <c r="Z152" i="1"/>
  <c r="AB152" i="1" s="1"/>
  <c r="Z333" i="1"/>
  <c r="AB333" i="1" s="1"/>
  <c r="Z300" i="1"/>
  <c r="AB300" i="1" s="1"/>
  <c r="Z342" i="1"/>
  <c r="AB342" i="1" s="1"/>
  <c r="Z302" i="1"/>
  <c r="AB302" i="1" s="1"/>
  <c r="Z286" i="1"/>
  <c r="AB286" i="1" s="1"/>
  <c r="Z94" i="1"/>
  <c r="AB94" i="1" s="1"/>
  <c r="Z344" i="1"/>
  <c r="AB344" i="1" s="1"/>
  <c r="Z49" i="1"/>
  <c r="AB49" i="1" s="1"/>
  <c r="Z143" i="1"/>
  <c r="AB143" i="1" s="1"/>
  <c r="Z257" i="1"/>
  <c r="AB257" i="1" s="1"/>
  <c r="Z95" i="1"/>
  <c r="AB95" i="1" s="1"/>
  <c r="Z67" i="1"/>
  <c r="AB67" i="1" s="1"/>
  <c r="Z211" i="1"/>
  <c r="AB211" i="1" s="1"/>
  <c r="Z140" i="1"/>
  <c r="AB140" i="1" s="1"/>
  <c r="Z6" i="1"/>
  <c r="AB6" i="1" s="1"/>
  <c r="Z29" i="1"/>
  <c r="AB29" i="1" s="1"/>
  <c r="Z383" i="1"/>
  <c r="AB383" i="1" s="1"/>
  <c r="Z340" i="1"/>
  <c r="AB340" i="1" s="1"/>
  <c r="Z119" i="1"/>
  <c r="AB119" i="1" s="1"/>
  <c r="Z148" i="1"/>
  <c r="AB148" i="1" s="1"/>
  <c r="Z330" i="1"/>
  <c r="AB330" i="1" s="1"/>
  <c r="Z246" i="1"/>
  <c r="AB246" i="1" s="1"/>
  <c r="Z348" i="1"/>
  <c r="AB348" i="1" s="1"/>
  <c r="Z147" i="1"/>
  <c r="AB147" i="1" s="1"/>
  <c r="Z261" i="1"/>
  <c r="AB261" i="1" s="1"/>
  <c r="Z309" i="1"/>
  <c r="AB309" i="1" s="1"/>
  <c r="Z291" i="1"/>
  <c r="AB291" i="1" s="1"/>
  <c r="Z111" i="1"/>
  <c r="AB111" i="1" s="1"/>
  <c r="Z118" i="1"/>
  <c r="AB118" i="1" s="1"/>
  <c r="Z117" i="1"/>
  <c r="AB117" i="1" s="1"/>
  <c r="Z284" i="1"/>
  <c r="AB284" i="1" s="1"/>
  <c r="Z355" i="1"/>
  <c r="AB355" i="1" s="1"/>
  <c r="Z314" i="1"/>
  <c r="AB314" i="1" s="1"/>
  <c r="Z39" i="1"/>
  <c r="AB39" i="1" s="1"/>
  <c r="Z18" i="1"/>
  <c r="AB18" i="1" s="1"/>
  <c r="Z9" i="1"/>
  <c r="AB9" i="1" s="1"/>
  <c r="Z171" i="1"/>
  <c r="AB171" i="1" s="1"/>
  <c r="Z123" i="1"/>
  <c r="AB123" i="1" s="1"/>
  <c r="Z75" i="1"/>
  <c r="AB75" i="1" s="1"/>
  <c r="Z69" i="1"/>
  <c r="AB69" i="1" s="1"/>
  <c r="Z356" i="1"/>
  <c r="AB356" i="1" s="1"/>
  <c r="Z102" i="1"/>
  <c r="AB102" i="1" s="1"/>
  <c r="Z384" i="1"/>
  <c r="AB384" i="1" s="1"/>
  <c r="Z224" i="1"/>
  <c r="AB224" i="1" s="1"/>
  <c r="Z87" i="1"/>
  <c r="AB87" i="1" s="1"/>
  <c r="Z80" i="1"/>
  <c r="AB80" i="1" s="1"/>
  <c r="Z325" i="1"/>
  <c r="AB325" i="1" s="1"/>
  <c r="Z382" i="1"/>
  <c r="AB382" i="1" s="1"/>
  <c r="Z109" i="1"/>
  <c r="AB109" i="1" s="1"/>
  <c r="Z351" i="1"/>
  <c r="AB351" i="1" s="1"/>
  <c r="Z323" i="1"/>
  <c r="AB323" i="1" s="1"/>
  <c r="Z209" i="1"/>
  <c r="AB209" i="1" s="1"/>
  <c r="Z182" i="1"/>
  <c r="AB182" i="1" s="1"/>
  <c r="Z100" i="1"/>
  <c r="AB100" i="1" s="1"/>
  <c r="Z274" i="1"/>
  <c r="AB274" i="1" s="1"/>
  <c r="Z277" i="1"/>
  <c r="AB277" i="1" s="1"/>
  <c r="Z197" i="1"/>
  <c r="AB197" i="1" s="1"/>
  <c r="Z319" i="1"/>
  <c r="AB319" i="1" s="1"/>
  <c r="Z247" i="1"/>
  <c r="AB247" i="1" s="1"/>
  <c r="Z343" i="1"/>
  <c r="AB343" i="1" s="1"/>
  <c r="Z33" i="1"/>
  <c r="AB33" i="1" s="1"/>
  <c r="Z22" i="1"/>
  <c r="AB22" i="1" s="1"/>
  <c r="Z288" i="1"/>
  <c r="AB288" i="1" s="1"/>
  <c r="Z283" i="1"/>
  <c r="AB283" i="1" s="1"/>
  <c r="Z96" i="1"/>
  <c r="AB96" i="1" s="1"/>
  <c r="Z32" i="1"/>
  <c r="AB32" i="1" s="1"/>
  <c r="Z56" i="1"/>
  <c r="AB56" i="1" s="1"/>
  <c r="Z308" i="1"/>
  <c r="AB308" i="1" s="1"/>
  <c r="Z225" i="1"/>
  <c r="AB225" i="1" s="1"/>
  <c r="Z141" i="1"/>
  <c r="AB141" i="1" s="1"/>
  <c r="Z105" i="1"/>
  <c r="AB105" i="1" s="1"/>
  <c r="Z316" i="1"/>
  <c r="AB316" i="1" s="1"/>
  <c r="Z218" i="1"/>
  <c r="AB218" i="1" s="1"/>
  <c r="Z353" i="1"/>
  <c r="AB353" i="1" s="1"/>
  <c r="Z262" i="1"/>
  <c r="AB262" i="1" s="1"/>
  <c r="Z345" i="1"/>
  <c r="AB345" i="1" s="1"/>
  <c r="Z232" i="1"/>
  <c r="AB232" i="1" s="1"/>
  <c r="Z290" i="1"/>
  <c r="AB290" i="1" s="1"/>
  <c r="Z278" i="1"/>
  <c r="AB278" i="1" s="1"/>
  <c r="Z310" i="1"/>
  <c r="AB310" i="1" s="1"/>
  <c r="Z10" i="1"/>
  <c r="AB10" i="1" s="1"/>
  <c r="Z92" i="1"/>
  <c r="AB92" i="1" s="1"/>
  <c r="Z321" i="1"/>
  <c r="AB321" i="1" s="1"/>
  <c r="Z219" i="1"/>
  <c r="AB219" i="1" s="1"/>
  <c r="Z82" i="1"/>
  <c r="AB82" i="1" s="1"/>
  <c r="Z337" i="1"/>
  <c r="AB337" i="1" s="1"/>
  <c r="Z40" i="1"/>
  <c r="AB40" i="1" s="1"/>
  <c r="Z299" i="1"/>
  <c r="AB299" i="1" s="1"/>
  <c r="Z130" i="1"/>
  <c r="AB130" i="1" s="1"/>
  <c r="Z78" i="1"/>
  <c r="AB78" i="1" s="1"/>
  <c r="Z14" i="1"/>
  <c r="AB14" i="1" s="1"/>
  <c r="Z377" i="1"/>
  <c r="AB377" i="1" s="1"/>
  <c r="Z28" i="1"/>
  <c r="AB28" i="1" s="1"/>
  <c r="Z43" i="1"/>
  <c r="AB43" i="1" s="1"/>
  <c r="Z170" i="1"/>
  <c r="AB170" i="1" s="1"/>
  <c r="Z242" i="1"/>
  <c r="AB242" i="1" s="1"/>
  <c r="Z35" i="1"/>
  <c r="AB35" i="1" s="1"/>
  <c r="Z207" i="1"/>
  <c r="AB207" i="1" s="1"/>
  <c r="Z48" i="1"/>
  <c r="AB48" i="1" s="1"/>
  <c r="Z305" i="1"/>
  <c r="AB305" i="1" s="1"/>
  <c r="Z60" i="1"/>
  <c r="AB60" i="1" s="1"/>
  <c r="Z26" i="1"/>
  <c r="AB26" i="1" s="1"/>
  <c r="Z52" i="1"/>
  <c r="AB52" i="1" s="1"/>
  <c r="Z121" i="1"/>
  <c r="AB121" i="1" s="1"/>
  <c r="Z387" i="1"/>
  <c r="AB387" i="1" s="1"/>
  <c r="Z213" i="1"/>
  <c r="AB213" i="1" s="1"/>
  <c r="Z53" i="1"/>
  <c r="AB53" i="1" s="1"/>
  <c r="Z21" i="1"/>
  <c r="AB21" i="1" s="1"/>
  <c r="Z357" i="1"/>
  <c r="AB357" i="1" s="1"/>
  <c r="Z312" i="1"/>
  <c r="AB312" i="1" s="1"/>
  <c r="Z89" i="1"/>
  <c r="AB89" i="1" s="1"/>
  <c r="Z373" i="1"/>
  <c r="AB373" i="1" s="1"/>
  <c r="Z83" i="1"/>
  <c r="AB83" i="1" s="1"/>
  <c r="Z371" i="1"/>
  <c r="AB371" i="1" s="1"/>
  <c r="Z192" i="1"/>
  <c r="AB192" i="1" s="1"/>
  <c r="Z164" i="1"/>
  <c r="AB164" i="1" s="1"/>
  <c r="Z332" i="1"/>
  <c r="AB332" i="1" s="1"/>
  <c r="Z151" i="1"/>
  <c r="AB151" i="1" s="1"/>
  <c r="Z138" i="1"/>
  <c r="AB138" i="1" s="1"/>
  <c r="Z244" i="1"/>
  <c r="AB244" i="1" s="1"/>
  <c r="Z301" i="1"/>
  <c r="AB301" i="1" s="1"/>
  <c r="Z27" i="1"/>
  <c r="AB27" i="1" s="1"/>
  <c r="Z217" i="1"/>
  <c r="AB217" i="1" s="1"/>
  <c r="Z73" i="1"/>
  <c r="AB73" i="1" s="1"/>
  <c r="Z251" i="1"/>
  <c r="AB251" i="1" s="1"/>
  <c r="Z129" i="1"/>
  <c r="AB129" i="1" s="1"/>
  <c r="Z84" i="1"/>
  <c r="AB84" i="1" s="1"/>
  <c r="Z159" i="1"/>
  <c r="AB159" i="1" s="1"/>
  <c r="Z173" i="1"/>
  <c r="AB173" i="1" s="1"/>
  <c r="Z208" i="1"/>
  <c r="AB208" i="1" s="1"/>
  <c r="Z107" i="1"/>
  <c r="AB107" i="1" s="1"/>
  <c r="Z46" i="1"/>
  <c r="AB46" i="1" s="1"/>
  <c r="Z41" i="1"/>
  <c r="AB41" i="1" s="1"/>
  <c r="Z229" i="1"/>
  <c r="AB229" i="1" s="1"/>
  <c r="Z249" i="1"/>
  <c r="AB249" i="1" s="1"/>
  <c r="Z349" i="1"/>
  <c r="AB349" i="1" s="1"/>
  <c r="Z191" i="1"/>
  <c r="AB191" i="1" s="1"/>
  <c r="Z374" i="1"/>
  <c r="AB374" i="1" s="1"/>
  <c r="Z70" i="1"/>
  <c r="AB70" i="1" s="1"/>
  <c r="Z161" i="1"/>
  <c r="AB161" i="1" s="1"/>
  <c r="Z367" i="1"/>
  <c r="AB367" i="1" s="1"/>
  <c r="Z363" i="1"/>
  <c r="AB363" i="1" s="1"/>
  <c r="Z243" i="1"/>
  <c r="AB243" i="1" s="1"/>
  <c r="Z112" i="1"/>
  <c r="AB112" i="1" s="1"/>
  <c r="Z59" i="1"/>
  <c r="AB59" i="1" s="1"/>
  <c r="Z352" i="1"/>
  <c r="AB352" i="1" s="1"/>
  <c r="Z354" i="1"/>
  <c r="AB354" i="1" s="1"/>
  <c r="Z294" i="1"/>
  <c r="AB294" i="1" s="1"/>
  <c r="Z334" i="1"/>
  <c r="AB334" i="1" s="1"/>
  <c r="Z320" i="1"/>
  <c r="AB320" i="1" s="1"/>
  <c r="Z253" i="1"/>
  <c r="AB253" i="1" s="1"/>
  <c r="Z378" i="1"/>
  <c r="AB378" i="1" s="1"/>
  <c r="Z115" i="1"/>
  <c r="AB115" i="1" s="1"/>
  <c r="Z131" i="1"/>
  <c r="AB131" i="1" s="1"/>
  <c r="Z324" i="1"/>
  <c r="AB324" i="1" s="1"/>
  <c r="Z282" i="1"/>
  <c r="AB282" i="1" s="1"/>
  <c r="Z134" i="1"/>
  <c r="AB134" i="1" s="1"/>
  <c r="Z260" i="1"/>
  <c r="AB260" i="1" s="1"/>
  <c r="Z292" i="1"/>
  <c r="AB292" i="1" s="1"/>
  <c r="Z135" i="1"/>
  <c r="AB135" i="1" s="1"/>
  <c r="Z206" i="1"/>
  <c r="AB206" i="1" s="1"/>
  <c r="Z380" i="1"/>
  <c r="AB380" i="1" s="1"/>
  <c r="Z150" i="1"/>
  <c r="AB150" i="1" s="1"/>
  <c r="Z86" i="1"/>
  <c r="AB86" i="1" s="1"/>
  <c r="Z15" i="1"/>
  <c r="AB15" i="1" s="1"/>
  <c r="Z329" i="1"/>
  <c r="AB329" i="1" s="1"/>
  <c r="Z271" i="1"/>
  <c r="AB271" i="1" s="1"/>
  <c r="Z338" i="1"/>
  <c r="AB338" i="1" s="1"/>
  <c r="Z269" i="1"/>
  <c r="AB269" i="1" s="1"/>
  <c r="Z266" i="1"/>
  <c r="AB266" i="1" s="1"/>
  <c r="Z365" i="1"/>
  <c r="AB365" i="1" s="1"/>
  <c r="Z81" i="1"/>
  <c r="AB81" i="1" s="1"/>
  <c r="Z101" i="1"/>
  <c r="AB101" i="1" s="1"/>
  <c r="Z155" i="1"/>
  <c r="AB155" i="1" s="1"/>
  <c r="Z184" i="1"/>
  <c r="AB184" i="1" s="1"/>
  <c r="Z12" i="1"/>
  <c r="AB12" i="1" s="1"/>
  <c r="Z187" i="1"/>
  <c r="AB187" i="1" s="1"/>
  <c r="Z295" i="1"/>
  <c r="AB295" i="1" s="1"/>
  <c r="Z385" i="1"/>
  <c r="AB385" i="1" s="1"/>
  <c r="Z136" i="1"/>
  <c r="AB136" i="1" s="1"/>
  <c r="Z326" i="1"/>
  <c r="AB326" i="1" s="1"/>
  <c r="Z233" i="1"/>
  <c r="AB233" i="1" s="1"/>
  <c r="Z45" i="1"/>
  <c r="AB45" i="1" s="1"/>
  <c r="Z202" i="1"/>
  <c r="AB202" i="1" s="1"/>
  <c r="Z71" i="1"/>
  <c r="AB71" i="1" s="1"/>
  <c r="Z8" i="1"/>
  <c r="AB8" i="1" s="1"/>
  <c r="Z270" i="1"/>
  <c r="AB270" i="1" s="1"/>
  <c r="Z186" i="1"/>
  <c r="AB186" i="1" s="1"/>
  <c r="Z228" i="1"/>
  <c r="AB228" i="1" s="1"/>
  <c r="Z3" i="1"/>
  <c r="AB3" i="1" s="1"/>
  <c r="Z62" i="1"/>
  <c r="AB62" i="1" s="1"/>
  <c r="Z248" i="1"/>
  <c r="AB248" i="1" s="1"/>
  <c r="Z361" i="1"/>
  <c r="AB361" i="1" s="1"/>
  <c r="Z368" i="1"/>
  <c r="AB368" i="1" s="1"/>
  <c r="Z175" i="1"/>
  <c r="AB175" i="1" s="1"/>
  <c r="Z30" i="1"/>
  <c r="AB30" i="1" s="1"/>
  <c r="Z359" i="1"/>
  <c r="AB359" i="1" s="1"/>
  <c r="Z390" i="1"/>
  <c r="AB390" i="1" s="1"/>
  <c r="Z2" i="1"/>
  <c r="AB2" i="1" s="1"/>
  <c r="Z64" i="1"/>
  <c r="AB64" i="1" s="1"/>
  <c r="Z68" i="1"/>
  <c r="AB68" i="1" s="1"/>
  <c r="Z222" i="1"/>
  <c r="AB222" i="1" s="1"/>
  <c r="Z376" i="1"/>
  <c r="AB376" i="1" s="1"/>
  <c r="Z181" i="1"/>
  <c r="AB181" i="1" s="1"/>
  <c r="Z98" i="1"/>
  <c r="AB98" i="1" s="1"/>
  <c r="Z58" i="1"/>
  <c r="AB58" i="1" s="1"/>
  <c r="Z125" i="1"/>
  <c r="AB125" i="1" s="1"/>
  <c r="Z331" i="1"/>
  <c r="AB331" i="1" s="1"/>
  <c r="Z127" i="1"/>
  <c r="AB127" i="1" s="1"/>
  <c r="Z388" i="1"/>
  <c r="AB388" i="1" s="1"/>
  <c r="Z230" i="1"/>
  <c r="AB230" i="1" s="1"/>
  <c r="Z306" i="1"/>
  <c r="AB306" i="1" s="1"/>
  <c r="Z298" i="1"/>
  <c r="AB298" i="1" s="1"/>
  <c r="Z346" i="1"/>
  <c r="AB346" i="1" s="1"/>
  <c r="Z237" i="1"/>
  <c r="AB237" i="1" s="1"/>
  <c r="Z165" i="1"/>
  <c r="AB165" i="1" s="1"/>
  <c r="Z106" i="1"/>
  <c r="AB106" i="1" s="1"/>
  <c r="Z156" i="1"/>
  <c r="AB156" i="1" s="1"/>
  <c r="Z322" i="1"/>
  <c r="AB322" i="1" s="1"/>
  <c r="Z99" i="1"/>
  <c r="AB99" i="1" s="1"/>
  <c r="Z113" i="1"/>
  <c r="AB113" i="1" s="1"/>
  <c r="Z256" i="1"/>
  <c r="AB256" i="1" s="1"/>
  <c r="Z231" i="1"/>
  <c r="AB231" i="1" s="1"/>
  <c r="Z145" i="1"/>
  <c r="AB145" i="1" s="1"/>
  <c r="Z162" i="1"/>
  <c r="AB162" i="1" s="1"/>
  <c r="Z196" i="1"/>
  <c r="AB196" i="1" s="1"/>
  <c r="Z77" i="1"/>
  <c r="AB77" i="1" s="1"/>
  <c r="Z339" i="1"/>
  <c r="AB339" i="1" s="1"/>
  <c r="Z221" i="1"/>
  <c r="AB221" i="1" s="1"/>
  <c r="Z281" i="1"/>
  <c r="AB281" i="1" s="1"/>
  <c r="Z37" i="1"/>
  <c r="AB37" i="1" s="1"/>
  <c r="Z293" i="1"/>
  <c r="AB293" i="1" s="1"/>
  <c r="Z54" i="1"/>
  <c r="AB54" i="1" s="1"/>
  <c r="Z336" i="1"/>
  <c r="AB336" i="1" s="1"/>
  <c r="Z364" i="1"/>
  <c r="AB364" i="1" s="1"/>
  <c r="Z38" i="1"/>
  <c r="AB38" i="1" s="1"/>
  <c r="Z369" i="1"/>
  <c r="AB369" i="1" s="1"/>
  <c r="Z214" i="1"/>
  <c r="AB214" i="1" s="1"/>
  <c r="Z199" i="1"/>
  <c r="AB199" i="1" s="1"/>
  <c r="Z259" i="1"/>
  <c r="AB259" i="1" s="1"/>
  <c r="Z126" i="1"/>
  <c r="AB126" i="1" s="1"/>
  <c r="Z201" i="1"/>
  <c r="AB201" i="1" s="1"/>
  <c r="Z189" i="1"/>
  <c r="AB189" i="1" s="1"/>
  <c r="Z391" i="1"/>
  <c r="AB391" i="1" s="1"/>
  <c r="Z327" i="1"/>
  <c r="AB327" i="1" s="1"/>
  <c r="Z347" i="1"/>
  <c r="AB347" i="1" s="1"/>
  <c r="Z90" i="1"/>
  <c r="AB90" i="1" s="1"/>
  <c r="Z17" i="1"/>
  <c r="AB17" i="1" s="1"/>
</calcChain>
</file>

<file path=xl/sharedStrings.xml><?xml version="1.0" encoding="utf-8"?>
<sst xmlns="http://schemas.openxmlformats.org/spreadsheetml/2006/main" count="1978" uniqueCount="348">
  <si>
    <t>Team</t>
  </si>
  <si>
    <t>Season</t>
  </si>
  <si>
    <t>Player1</t>
  </si>
  <si>
    <t>Player2</t>
  </si>
  <si>
    <t>Arch1</t>
  </si>
  <si>
    <t>Arch2</t>
  </si>
  <si>
    <t>Lebron1</t>
  </si>
  <si>
    <t>Lebron2</t>
  </si>
  <si>
    <t>WinsAdded1</t>
  </si>
  <si>
    <t>WinsAdded2</t>
  </si>
  <si>
    <t>MPG1</t>
  </si>
  <si>
    <t>MPG2</t>
  </si>
  <si>
    <t>PM0</t>
  </si>
  <si>
    <t>PM1</t>
  </si>
  <si>
    <t>PM2</t>
  </si>
  <si>
    <t>PM3</t>
  </si>
  <si>
    <t>ActM0</t>
  </si>
  <si>
    <t>ActM1</t>
  </si>
  <si>
    <t>ActM2</t>
  </si>
  <si>
    <t>ActM3</t>
  </si>
  <si>
    <t>Stack/Stagger</t>
  </si>
  <si>
    <t>SuggM0</t>
  </si>
  <si>
    <t>suggM1</t>
  </si>
  <si>
    <t>SuggM2</t>
  </si>
  <si>
    <t>SuggM3</t>
  </si>
  <si>
    <t>SuggProp</t>
  </si>
  <si>
    <t>ActualProp</t>
  </si>
  <si>
    <t>DiffProp</t>
  </si>
  <si>
    <t>ATL</t>
  </si>
  <si>
    <t>Josh Smith</t>
  </si>
  <si>
    <t>Al Horford</t>
  </si>
  <si>
    <t>Post Scorer</t>
  </si>
  <si>
    <t>BOS</t>
  </si>
  <si>
    <t>Rajon Rondo</t>
  </si>
  <si>
    <t>Ray Allen</t>
  </si>
  <si>
    <t>Shot Creator</t>
  </si>
  <si>
    <t>Off Screen Shooter</t>
  </si>
  <si>
    <t>CHA</t>
  </si>
  <si>
    <t>Gerald Wallace</t>
  </si>
  <si>
    <t>Raymond Felton</t>
  </si>
  <si>
    <t>Athletic Finisher</t>
  </si>
  <si>
    <t>Primary Ball Handler</t>
  </si>
  <si>
    <t>CHI</t>
  </si>
  <si>
    <t>Luol Deng</t>
  </si>
  <si>
    <t>Kirk Hinrich</t>
  </si>
  <si>
    <t>Secondary Ball Handler</t>
  </si>
  <si>
    <t>CLE</t>
  </si>
  <si>
    <t>LeBron James</t>
  </si>
  <si>
    <t>Anderson Varejao</t>
  </si>
  <si>
    <t>Roll + Cut Big</t>
  </si>
  <si>
    <t>DAL</t>
  </si>
  <si>
    <t>Jason Kidd</t>
  </si>
  <si>
    <t>Dirk Nowitzki</t>
  </si>
  <si>
    <t>Stationary Shooter</t>
  </si>
  <si>
    <t>DEN</t>
  </si>
  <si>
    <t>Nene</t>
  </si>
  <si>
    <t>Chauncey Billups</t>
  </si>
  <si>
    <t>DET</t>
  </si>
  <si>
    <t>Ben Wallace</t>
  </si>
  <si>
    <t>Rodney Stuckey</t>
  </si>
  <si>
    <t>GSW</t>
  </si>
  <si>
    <t>Stephen Curry</t>
  </si>
  <si>
    <t>CJ Watson</t>
  </si>
  <si>
    <t>HOU</t>
  </si>
  <si>
    <t>Trevor Ariza</t>
  </si>
  <si>
    <t>Kyle Lowry</t>
  </si>
  <si>
    <t>IND</t>
  </si>
  <si>
    <t>Danny Granger</t>
  </si>
  <si>
    <t>Roy Hibbert</t>
  </si>
  <si>
    <t>LAC</t>
  </si>
  <si>
    <t>Baron Davis</t>
  </si>
  <si>
    <t>Eric Gordon</t>
  </si>
  <si>
    <t>LAL</t>
  </si>
  <si>
    <t>Kobe Bryant</t>
  </si>
  <si>
    <t>Pau Gasol</t>
  </si>
  <si>
    <t>MEM</t>
  </si>
  <si>
    <t>Marc Gasol</t>
  </si>
  <si>
    <t>Zach Randolph</t>
  </si>
  <si>
    <t>MIA</t>
  </si>
  <si>
    <t>Dwyane Wade</t>
  </si>
  <si>
    <t>Quentin Richardson</t>
  </si>
  <si>
    <t>MIL</t>
  </si>
  <si>
    <t>Andrew Bogut</t>
  </si>
  <si>
    <t>Brandon Jennings</t>
  </si>
  <si>
    <t>MIN</t>
  </si>
  <si>
    <t>Kevin Love</t>
  </si>
  <si>
    <t>Al Jefferson</t>
  </si>
  <si>
    <t>NJN</t>
  </si>
  <si>
    <t>Brook Lopez</t>
  </si>
  <si>
    <t>Devin Harris</t>
  </si>
  <si>
    <t>NOH</t>
  </si>
  <si>
    <t>Chris Paul</t>
  </si>
  <si>
    <t>Emeka Okafor</t>
  </si>
  <si>
    <t>NYK</t>
  </si>
  <si>
    <t>Danilo Gallinari</t>
  </si>
  <si>
    <t>David Lee</t>
  </si>
  <si>
    <t>Stretch Big</t>
  </si>
  <si>
    <t>OKC</t>
  </si>
  <si>
    <t>Kevin Durant</t>
  </si>
  <si>
    <t>Russell Westbrook</t>
  </si>
  <si>
    <t>ORL</t>
  </si>
  <si>
    <t>Dwight Howard</t>
  </si>
  <si>
    <t>Vince Carter</t>
  </si>
  <si>
    <t>PHI</t>
  </si>
  <si>
    <t>Andre Iguodala</t>
  </si>
  <si>
    <t>Samuel Dalembert</t>
  </si>
  <si>
    <t>PHO</t>
  </si>
  <si>
    <t>Steve Nash</t>
  </si>
  <si>
    <t>Amare Stoudemire</t>
  </si>
  <si>
    <t>POR</t>
  </si>
  <si>
    <t>Andre Miller</t>
  </si>
  <si>
    <t>LaMarcus Aldridge</t>
  </si>
  <si>
    <t>SAC</t>
  </si>
  <si>
    <t>Tyreke Evans</t>
  </si>
  <si>
    <t>Beno Udrih</t>
  </si>
  <si>
    <t>SAS</t>
  </si>
  <si>
    <t>Tim Duncan</t>
  </si>
  <si>
    <t>Manu Ginobili</t>
  </si>
  <si>
    <t>TOR</t>
  </si>
  <si>
    <t>Chris Bosh</t>
  </si>
  <si>
    <t>Jarrett Jack</t>
  </si>
  <si>
    <t>UTA</t>
  </si>
  <si>
    <t>Deron Williams</t>
  </si>
  <si>
    <t>Paul Millsap</t>
  </si>
  <si>
    <t>WAS</t>
  </si>
  <si>
    <t>Gilbert Arenas</t>
  </si>
  <si>
    <t>Andray Blatche</t>
  </si>
  <si>
    <t>Paul Pierce</t>
  </si>
  <si>
    <t>Kevin Garnett</t>
  </si>
  <si>
    <t>DJ Augustin</t>
  </si>
  <si>
    <t>Boris Diaw</t>
  </si>
  <si>
    <t>Derrick Rose</t>
  </si>
  <si>
    <t>Movement Shooter</t>
  </si>
  <si>
    <t>Antawn Jamison</t>
  </si>
  <si>
    <t>Daniel Gibson</t>
  </si>
  <si>
    <t>JR Smith</t>
  </si>
  <si>
    <t>Tayshaun Prince</t>
  </si>
  <si>
    <t>Dorell Wright</t>
  </si>
  <si>
    <t>Luis Scola</t>
  </si>
  <si>
    <t>Mike Dunleavy</t>
  </si>
  <si>
    <t>Blake Griffin</t>
  </si>
  <si>
    <t>Mike Conley</t>
  </si>
  <si>
    <t>Luke Ridnour</t>
  </si>
  <si>
    <t>Kris Humphries</t>
  </si>
  <si>
    <t>David West</t>
  </si>
  <si>
    <t>Landry Fields</t>
  </si>
  <si>
    <t>Ryan Anderson</t>
  </si>
  <si>
    <t>Elton Brand</t>
  </si>
  <si>
    <t>Channing Frye</t>
  </si>
  <si>
    <t>Amir Johnson</t>
  </si>
  <si>
    <t>Jose Calderon</t>
  </si>
  <si>
    <t>JaVale McGee</t>
  </si>
  <si>
    <t>Jeff Teague</t>
  </si>
  <si>
    <t>Kemba Walker</t>
  </si>
  <si>
    <t>Eduardo Najera</t>
  </si>
  <si>
    <t>Joakim Noah</t>
  </si>
  <si>
    <t>Kyrie Irving</t>
  </si>
  <si>
    <t>Ty Lawson</t>
  </si>
  <si>
    <t>Greg Monroe</t>
  </si>
  <si>
    <t>Goran Dragic</t>
  </si>
  <si>
    <t>Paul George</t>
  </si>
  <si>
    <t>Ersan Ilyasova</t>
  </si>
  <si>
    <t>Ricky Rubio</t>
  </si>
  <si>
    <t>Gustavo Ayon</t>
  </si>
  <si>
    <t>Greivis Vasquez</t>
  </si>
  <si>
    <t>Tyson Chandler</t>
  </si>
  <si>
    <t>Carmelo Anthony</t>
  </si>
  <si>
    <t>Lou Williams</t>
  </si>
  <si>
    <t>Marcin Gortat</t>
  </si>
  <si>
    <t>Wesley Matthews</t>
  </si>
  <si>
    <t>Jason Thompson</t>
  </si>
  <si>
    <t>DeMarcus Cousins</t>
  </si>
  <si>
    <t>Tony Parker</t>
  </si>
  <si>
    <t>John Wall</t>
  </si>
  <si>
    <t>Kevin Seraphin</t>
  </si>
  <si>
    <t>BRK</t>
  </si>
  <si>
    <t>Michael KiddGilchrist</t>
  </si>
  <si>
    <t>Tristan Thompson</t>
  </si>
  <si>
    <t>Andre Drummond</t>
  </si>
  <si>
    <t>James Harden</t>
  </si>
  <si>
    <t>Omer Asik</t>
  </si>
  <si>
    <t>George Hill</t>
  </si>
  <si>
    <t>Larry Sanders</t>
  </si>
  <si>
    <t>Monta Ellis</t>
  </si>
  <si>
    <t>Andrei Kirilenko</t>
  </si>
  <si>
    <t>AlFarouq Aminu</t>
  </si>
  <si>
    <t>Anthony Davis</t>
  </si>
  <si>
    <t>Jameer Nelson</t>
  </si>
  <si>
    <t>Nikola Vucevic</t>
  </si>
  <si>
    <t>Thaddeus Young</t>
  </si>
  <si>
    <t>Jrue Holiday</t>
  </si>
  <si>
    <t>Jared Dudley</t>
  </si>
  <si>
    <t>Damian Lillard</t>
  </si>
  <si>
    <t>John Salmons</t>
  </si>
  <si>
    <t>Tiago Splitter</t>
  </si>
  <si>
    <t>Gordon Hayward</t>
  </si>
  <si>
    <t>DeMarre Carroll</t>
  </si>
  <si>
    <t>Jared Sullinger</t>
  </si>
  <si>
    <t>Avery Bradley</t>
  </si>
  <si>
    <t>Slasher</t>
  </si>
  <si>
    <t>Jimmy Butler</t>
  </si>
  <si>
    <t>Versatile Big</t>
  </si>
  <si>
    <t>Kenneth Faried</t>
  </si>
  <si>
    <t>Klay Thompson</t>
  </si>
  <si>
    <t>Nick Young</t>
  </si>
  <si>
    <t>Kendall Marshall</t>
  </si>
  <si>
    <t>Giannis Antetokounmpo</t>
  </si>
  <si>
    <t>Brandon Knight</t>
  </si>
  <si>
    <t>NOP</t>
  </si>
  <si>
    <t>Iman Shumpert</t>
  </si>
  <si>
    <t>Serge Ibaka</t>
  </si>
  <si>
    <t>Michael CarterWilliams</t>
  </si>
  <si>
    <t>Nicolas Batum</t>
  </si>
  <si>
    <t>Isaiah Thomas</t>
  </si>
  <si>
    <t>Kawhi Leonard</t>
  </si>
  <si>
    <t>DeMar DeRozan</t>
  </si>
  <si>
    <t>Derrick Favors</t>
  </si>
  <si>
    <t>Kyle Korver</t>
  </si>
  <si>
    <t>Marcus Smart</t>
  </si>
  <si>
    <t>Kelly Olynyk</t>
  </si>
  <si>
    <t>Joe Johnson</t>
  </si>
  <si>
    <t>CHO</t>
  </si>
  <si>
    <t>Draymond Green</t>
  </si>
  <si>
    <t>CJ Miles</t>
  </si>
  <si>
    <t>DeAndre Jordan</t>
  </si>
  <si>
    <t>Jeremy Lin</t>
  </si>
  <si>
    <t>Ed Davis</t>
  </si>
  <si>
    <t>Hassan Whiteside</t>
  </si>
  <si>
    <t>Khris Middleton</t>
  </si>
  <si>
    <t>Gorgui Dieng</t>
  </si>
  <si>
    <t>Langston Galloway</t>
  </si>
  <si>
    <t>Elfrid Payton</t>
  </si>
  <si>
    <t>Victor Oladipo</t>
  </si>
  <si>
    <t>Robert Covington</t>
  </si>
  <si>
    <t>Nerlens Noel</t>
  </si>
  <si>
    <t>Eric Bledsoe</t>
  </si>
  <si>
    <t>Markieff Morris</t>
  </si>
  <si>
    <t>Darren Collison</t>
  </si>
  <si>
    <t>Jae Crowder</t>
  </si>
  <si>
    <t>Marvin Williams</t>
  </si>
  <si>
    <t>Nikola Jokic</t>
  </si>
  <si>
    <t>Kentavious CaldwellPope</t>
  </si>
  <si>
    <t>Brandon Bass</t>
  </si>
  <si>
    <t>KarlAnthony Towns</t>
  </si>
  <si>
    <t>Kristaps Porzingis</t>
  </si>
  <si>
    <t>Aaron Gordon</t>
  </si>
  <si>
    <t>Mirza Teletovic</t>
  </si>
  <si>
    <t>CJ McCollum</t>
  </si>
  <si>
    <t>Rudy Gay</t>
  </si>
  <si>
    <t>Rudy Gobert</t>
  </si>
  <si>
    <t>Otto Porter Jr</t>
  </si>
  <si>
    <t>Nikola Mirotic</t>
  </si>
  <si>
    <t>Harrison Barnes</t>
  </si>
  <si>
    <t>Tobias Harris</t>
  </si>
  <si>
    <t>DAngelo Russell</t>
  </si>
  <si>
    <t>Larry Nance Jr</t>
  </si>
  <si>
    <t>James Johnson</t>
  </si>
  <si>
    <t>Steven Adams</t>
  </si>
  <si>
    <t>Joel Embiid</t>
  </si>
  <si>
    <t>Bradley Beal</t>
  </si>
  <si>
    <t>John Collins</t>
  </si>
  <si>
    <t>Kent Bazemore</t>
  </si>
  <si>
    <t>Jayson Tatum</t>
  </si>
  <si>
    <t>Spencer Dinwiddie</t>
  </si>
  <si>
    <t>Justin Holiday</t>
  </si>
  <si>
    <t>Bobby Portis</t>
  </si>
  <si>
    <t>Dwight Powell</t>
  </si>
  <si>
    <t>Jamal Murray</t>
  </si>
  <si>
    <t>Anthony Tolliver</t>
  </si>
  <si>
    <t>Lonzo Ball</t>
  </si>
  <si>
    <t>Josh Richardson</t>
  </si>
  <si>
    <t>Tim Hardaway Jr</t>
  </si>
  <si>
    <t>Alex Len</t>
  </si>
  <si>
    <t>Marquese Chriss</t>
  </si>
  <si>
    <t>Willie CauleyStein</t>
  </si>
  <si>
    <t>Kosta Koufos</t>
  </si>
  <si>
    <t>Kyle Anderson</t>
  </si>
  <si>
    <t>Donovan Mitchell</t>
  </si>
  <si>
    <t>Jarrett Allen</t>
  </si>
  <si>
    <t>Zach LaVine</t>
  </si>
  <si>
    <t>Lauri Markkanen</t>
  </si>
  <si>
    <t>Jeremy Lamb</t>
  </si>
  <si>
    <t>Luka Doncic</t>
  </si>
  <si>
    <t>Clint Capela</t>
  </si>
  <si>
    <t>Myles Turner</t>
  </si>
  <si>
    <t>Patrick Beverley</t>
  </si>
  <si>
    <t>Kyle Kuzma</t>
  </si>
  <si>
    <t>Jaren Jackson Jr</t>
  </si>
  <si>
    <t>Tyus Jones</t>
  </si>
  <si>
    <t>Mitchell Robinson</t>
  </si>
  <si>
    <t>Noah Vonleh</t>
  </si>
  <si>
    <t>Ben Simmons</t>
  </si>
  <si>
    <t>Devin Booker</t>
  </si>
  <si>
    <t>Mikal Bridges</t>
  </si>
  <si>
    <t>Jusuf Nurkic</t>
  </si>
  <si>
    <t>DeAaron Fox</t>
  </si>
  <si>
    <t>Joe Ingles</t>
  </si>
  <si>
    <t>Tomas Satoransky</t>
  </si>
  <si>
    <t>Trae Young</t>
  </si>
  <si>
    <t>Kris Dunn</t>
  </si>
  <si>
    <t>Devonte Graham</t>
  </si>
  <si>
    <t>Cody Martin</t>
  </si>
  <si>
    <t>Christian Wood</t>
  </si>
  <si>
    <t>Damion Lee</t>
  </si>
  <si>
    <t>Domantas Sabonis</t>
  </si>
  <si>
    <t>TJ Warren</t>
  </si>
  <si>
    <t>Jonas Valanciunas</t>
  </si>
  <si>
    <t>Bam Adebayo</t>
  </si>
  <si>
    <t>Naz Reid</t>
  </si>
  <si>
    <t>Brandon Ingram</t>
  </si>
  <si>
    <t>Julius Randle</t>
  </si>
  <si>
    <t>Shai GilgeousAlexander</t>
  </si>
  <si>
    <t>Evan Fournier</t>
  </si>
  <si>
    <t>Richaun Holmes</t>
  </si>
  <si>
    <t>Nemanja Bjelica</t>
  </si>
  <si>
    <t>Derrick White</t>
  </si>
  <si>
    <t>Fred VanVleet</t>
  </si>
  <si>
    <t>Davis Bertans</t>
  </si>
  <si>
    <t>Terry Rozier</t>
  </si>
  <si>
    <t>Collin Sexton</t>
  </si>
  <si>
    <t>Jalen Brunson</t>
  </si>
  <si>
    <t>Michael Porter Jr</t>
  </si>
  <si>
    <t>Jerami Grant</t>
  </si>
  <si>
    <t>Mason Plumlee</t>
  </si>
  <si>
    <t>JaeSean Tate</t>
  </si>
  <si>
    <t>Malcolm Brogdon</t>
  </si>
  <si>
    <t>Zion Williamson</t>
  </si>
  <si>
    <t>Immanuel Quickley</t>
  </si>
  <si>
    <t>James Ennis III</t>
  </si>
  <si>
    <t>Mo Bamba</t>
  </si>
  <si>
    <t>Dejounte Murray</t>
  </si>
  <si>
    <t>Jakob Poeltl</t>
  </si>
  <si>
    <t>Pascal Siakam</t>
  </si>
  <si>
    <t>Miles Bridges</t>
  </si>
  <si>
    <t>Darius Garland</t>
  </si>
  <si>
    <t>Saddiq Bey</t>
  </si>
  <si>
    <t>Jordan Poole</t>
  </si>
  <si>
    <t>Garrison Mathews</t>
  </si>
  <si>
    <t>Isaiah Hartenstein</t>
  </si>
  <si>
    <t>Ivica Zubac</t>
  </si>
  <si>
    <t>Ja Morant</t>
  </si>
  <si>
    <t>Anthony Edwards</t>
  </si>
  <si>
    <t>Herbert Jones</t>
  </si>
  <si>
    <t>Aleksej Pokusevski</t>
  </si>
  <si>
    <t>Wendell Carter Jr</t>
  </si>
  <si>
    <t>Franz Wagner</t>
  </si>
  <si>
    <t>Daniel Gafford</t>
  </si>
  <si>
    <t>Deni Avdija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</si>
</sst>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91"/>
  <sheetViews>
    <sheetView tabSelected="1" topLeftCell="F1" zoomScale="90" zoomScaleNormal="90" workbookViewId="0">
      <selection activeCell="W2" sqref="W2"/>
    </sheetView>
  </sheetViews>
  <sheetFormatPr defaultRowHeight="14.6" x14ac:dyDescent="0.4"/>
  <sheetData>
    <row r="1" spans="1:2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4">
      <c r="A2" t="s">
        <v>100</v>
      </c>
      <c r="B2">
        <v>2021</v>
      </c>
      <c r="C2" t="s">
        <v>328</v>
      </c>
      <c r="D2" t="s">
        <v>329</v>
      </c>
      <c r="E2" t="s">
        <v>53</v>
      </c>
      <c r="F2" t="s">
        <v>96</v>
      </c>
      <c r="G2">
        <v>0.17</v>
      </c>
      <c r="H2">
        <v>0.2</v>
      </c>
      <c r="I2">
        <v>1.6</v>
      </c>
      <c r="J2">
        <v>1.2</v>
      </c>
      <c r="K2">
        <v>24</v>
      </c>
      <c r="L2">
        <v>15.8</v>
      </c>
      <c r="M2">
        <v>-21.53</v>
      </c>
      <c r="N2">
        <v>-7.03</v>
      </c>
      <c r="O2">
        <v>-13.77</v>
      </c>
      <c r="P2">
        <v>-13.94</v>
      </c>
      <c r="Q2">
        <v>351</v>
      </c>
      <c r="R2">
        <v>491</v>
      </c>
      <c r="S2">
        <v>215</v>
      </c>
      <c r="T2">
        <v>100</v>
      </c>
      <c r="U2">
        <f>M2+P2-N2-O2</f>
        <v>-14.669999999999998</v>
      </c>
      <c r="V2">
        <f>48-W2-X2-Y2</f>
        <v>0</v>
      </c>
      <c r="W2">
        <f>IF(U2&lt;0, 48-L2, MAX(0, (K2-L2)))</f>
        <v>32.200000000000003</v>
      </c>
      <c r="X2">
        <f>L2-Y2</f>
        <v>24.000000000000004</v>
      </c>
      <c r="Y2">
        <f>K2-W2</f>
        <v>-8.2000000000000028</v>
      </c>
      <c r="Z2">
        <f>Y2/(Y2+X2+W2)</f>
        <v>-0.17083333333333339</v>
      </c>
      <c r="AA2">
        <f>T2/(T2+S2+R2)</f>
        <v>0.12406947890818859</v>
      </c>
      <c r="AB2">
        <f>Z2-AA2</f>
        <v>-0.29490281224152198</v>
      </c>
    </row>
    <row r="3" spans="1:28" x14ac:dyDescent="0.4">
      <c r="A3" t="s">
        <v>106</v>
      </c>
      <c r="B3">
        <v>2018</v>
      </c>
      <c r="C3" t="s">
        <v>272</v>
      </c>
      <c r="D3" t="s">
        <v>273</v>
      </c>
      <c r="E3" t="s">
        <v>49</v>
      </c>
      <c r="F3" t="s">
        <v>96</v>
      </c>
      <c r="G3">
        <v>0.39</v>
      </c>
      <c r="H3">
        <v>-0.52</v>
      </c>
      <c r="I3">
        <v>2.5</v>
      </c>
      <c r="J3">
        <v>1.8</v>
      </c>
      <c r="K3">
        <v>20.2</v>
      </c>
      <c r="L3">
        <v>21.2</v>
      </c>
      <c r="M3">
        <v>-10.99</v>
      </c>
      <c r="N3">
        <v>-8.81</v>
      </c>
      <c r="O3">
        <v>-7.18</v>
      </c>
      <c r="P3">
        <v>-12.6</v>
      </c>
      <c r="Q3">
        <v>703</v>
      </c>
      <c r="R3">
        <v>910</v>
      </c>
      <c r="S3">
        <v>966</v>
      </c>
      <c r="T3">
        <v>301</v>
      </c>
      <c r="U3">
        <f>M3+P3-N3-O3</f>
        <v>-7.6</v>
      </c>
      <c r="V3">
        <f>48-W3-X3-Y3</f>
        <v>0</v>
      </c>
      <c r="W3">
        <f>IF(U3&lt;0, 48-L3, MAX(0, (K3-L3)))</f>
        <v>26.8</v>
      </c>
      <c r="X3">
        <f>L3-Y3</f>
        <v>27.8</v>
      </c>
      <c r="Y3">
        <f>K3-W3</f>
        <v>-6.6000000000000014</v>
      </c>
      <c r="Z3">
        <f>Y3/(Y3+X3+W3)</f>
        <v>-0.13750000000000004</v>
      </c>
      <c r="AA3">
        <f>T3/(T3+S3+R3)</f>
        <v>0.13826366559485531</v>
      </c>
      <c r="AB3">
        <f>Z3-AA3</f>
        <v>-0.27576366559485532</v>
      </c>
    </row>
    <row r="4" spans="1:28" x14ac:dyDescent="0.4">
      <c r="A4" t="s">
        <v>124</v>
      </c>
      <c r="B4">
        <v>2022</v>
      </c>
      <c r="C4" t="s">
        <v>346</v>
      </c>
      <c r="D4" t="s">
        <v>347</v>
      </c>
      <c r="E4" t="s">
        <v>49</v>
      </c>
      <c r="F4" t="s">
        <v>53</v>
      </c>
      <c r="G4">
        <v>1.44</v>
      </c>
      <c r="H4">
        <v>0.44</v>
      </c>
      <c r="I4">
        <v>3.6</v>
      </c>
      <c r="J4">
        <v>3.6</v>
      </c>
      <c r="K4">
        <v>20.100000000000001</v>
      </c>
      <c r="L4">
        <v>24.2</v>
      </c>
      <c r="M4">
        <v>-5.26</v>
      </c>
      <c r="N4">
        <v>-5.05</v>
      </c>
      <c r="O4">
        <v>3.48</v>
      </c>
      <c r="P4">
        <v>-9.18</v>
      </c>
      <c r="Q4">
        <v>956</v>
      </c>
      <c r="R4">
        <v>808</v>
      </c>
      <c r="S4">
        <v>1076</v>
      </c>
      <c r="T4">
        <v>636</v>
      </c>
      <c r="U4">
        <f>M4+P4-N4-O4</f>
        <v>-12.870000000000001</v>
      </c>
      <c r="V4">
        <f>48-W4-X4-Y4</f>
        <v>0</v>
      </c>
      <c r="W4">
        <f>IF(U4&lt;0, 48-L4, MAX(0, (K4-L4)))</f>
        <v>23.8</v>
      </c>
      <c r="X4">
        <f>L4-Y4</f>
        <v>27.9</v>
      </c>
      <c r="Y4">
        <f>K4-W4</f>
        <v>-3.6999999999999993</v>
      </c>
      <c r="Z4">
        <f>Y4/(Y4+X4+W4)</f>
        <v>-7.7083333333333323E-2</v>
      </c>
      <c r="AA4">
        <f>T4/(T4+S4+R4)</f>
        <v>0.25238095238095237</v>
      </c>
      <c r="AB4">
        <f>Z4-AA4</f>
        <v>-0.32946428571428571</v>
      </c>
    </row>
    <row r="5" spans="1:28" x14ac:dyDescent="0.4">
      <c r="A5" t="s">
        <v>93</v>
      </c>
      <c r="B5">
        <v>2019</v>
      </c>
      <c r="C5" t="s">
        <v>289</v>
      </c>
      <c r="D5" t="s">
        <v>290</v>
      </c>
      <c r="E5" t="s">
        <v>49</v>
      </c>
      <c r="F5" t="s">
        <v>201</v>
      </c>
      <c r="G5">
        <v>1.66</v>
      </c>
      <c r="H5">
        <v>-0.2</v>
      </c>
      <c r="I5">
        <v>3.6</v>
      </c>
      <c r="J5">
        <v>2.4</v>
      </c>
      <c r="K5">
        <v>20.6</v>
      </c>
      <c r="L5">
        <v>25.3</v>
      </c>
      <c r="M5">
        <v>-14.63</v>
      </c>
      <c r="N5">
        <v>-6.1</v>
      </c>
      <c r="O5">
        <v>-5.42</v>
      </c>
      <c r="P5">
        <v>-4.1900000000000004</v>
      </c>
      <c r="Q5">
        <v>494</v>
      </c>
      <c r="R5">
        <v>704</v>
      </c>
      <c r="S5">
        <v>1038</v>
      </c>
      <c r="T5">
        <v>280</v>
      </c>
      <c r="U5">
        <f>M5+P5-N5-O5</f>
        <v>-7.3000000000000007</v>
      </c>
      <c r="V5">
        <f>48-W5-X5-Y5</f>
        <v>0</v>
      </c>
      <c r="W5">
        <f>IF(U5&lt;0, 48-L5, MAX(0, (K5-L5)))</f>
        <v>22.7</v>
      </c>
      <c r="X5">
        <f>L5-Y5</f>
        <v>27.4</v>
      </c>
      <c r="Y5">
        <f>K5-W5</f>
        <v>-2.0999999999999979</v>
      </c>
      <c r="Z5">
        <f>Y5/(Y5+X5+W5)</f>
        <v>-4.3749999999999956E-2</v>
      </c>
      <c r="AA5">
        <f>T5/(T5+S5+R5)</f>
        <v>0.13847675568743817</v>
      </c>
      <c r="AB5">
        <f>Z5-AA5</f>
        <v>-0.18222675568743812</v>
      </c>
    </row>
    <row r="6" spans="1:28" x14ac:dyDescent="0.4">
      <c r="A6" t="s">
        <v>57</v>
      </c>
      <c r="B6">
        <v>2020</v>
      </c>
      <c r="C6" t="s">
        <v>302</v>
      </c>
      <c r="D6" t="s">
        <v>131</v>
      </c>
      <c r="E6" t="s">
        <v>96</v>
      </c>
      <c r="F6" t="s">
        <v>199</v>
      </c>
      <c r="G6">
        <v>2.67</v>
      </c>
      <c r="H6">
        <v>-0.3</v>
      </c>
      <c r="I6">
        <v>4.4000000000000004</v>
      </c>
      <c r="J6">
        <v>1.7</v>
      </c>
      <c r="K6">
        <v>21.4</v>
      </c>
      <c r="L6">
        <v>26</v>
      </c>
      <c r="M6">
        <v>-5.01</v>
      </c>
      <c r="N6">
        <v>5.0199999999999996</v>
      </c>
      <c r="O6">
        <v>-6.36</v>
      </c>
      <c r="P6">
        <v>2.73</v>
      </c>
      <c r="Q6">
        <v>669</v>
      </c>
      <c r="R6">
        <v>383</v>
      </c>
      <c r="S6">
        <v>702</v>
      </c>
      <c r="T6">
        <v>527</v>
      </c>
      <c r="U6">
        <f>M6+P6-N6-O6</f>
        <v>-0.93999999999999861</v>
      </c>
      <c r="V6">
        <f>48-W6-X6-Y6</f>
        <v>0</v>
      </c>
      <c r="W6">
        <f>IF(U6&lt;0, 48-L6, MAX(0, (K6-L6)))</f>
        <v>22</v>
      </c>
      <c r="X6">
        <f>L6-Y6</f>
        <v>26.6</v>
      </c>
      <c r="Y6">
        <f>K6-W6</f>
        <v>-0.60000000000000142</v>
      </c>
      <c r="Z6">
        <f>Y6/(Y6+X6+W6)</f>
        <v>-1.250000000000003E-2</v>
      </c>
      <c r="AA6">
        <f>T6/(T6+S6+R6)</f>
        <v>0.32692307692307693</v>
      </c>
      <c r="AB6">
        <f>Z6-AA6</f>
        <v>-0.33942307692307694</v>
      </c>
    </row>
    <row r="7" spans="1:28" x14ac:dyDescent="0.4">
      <c r="A7" t="s">
        <v>72</v>
      </c>
      <c r="B7">
        <v>2016</v>
      </c>
      <c r="C7" t="s">
        <v>242</v>
      </c>
      <c r="D7" t="s">
        <v>167</v>
      </c>
      <c r="E7" t="s">
        <v>49</v>
      </c>
      <c r="F7" t="s">
        <v>45</v>
      </c>
      <c r="G7">
        <v>0.81</v>
      </c>
      <c r="H7">
        <v>-0.34</v>
      </c>
      <c r="I7">
        <v>2.8</v>
      </c>
      <c r="J7">
        <v>2.5</v>
      </c>
      <c r="K7">
        <v>20.3</v>
      </c>
      <c r="L7">
        <v>28.5</v>
      </c>
      <c r="M7">
        <v>-12.61</v>
      </c>
      <c r="N7">
        <v>2.35</v>
      </c>
      <c r="O7">
        <v>-14.25</v>
      </c>
      <c r="P7">
        <v>-4.4800000000000004</v>
      </c>
      <c r="Q7">
        <v>752</v>
      </c>
      <c r="R7">
        <v>392</v>
      </c>
      <c r="S7">
        <v>883</v>
      </c>
      <c r="T7">
        <v>763</v>
      </c>
      <c r="U7">
        <f>M7+P7-N7-O7</f>
        <v>-5.1900000000000013</v>
      </c>
      <c r="V7">
        <f>48-W7-X7-Y7</f>
        <v>0</v>
      </c>
      <c r="W7">
        <f>IF(U7&lt;0, 48-L7, MAX(0, (K7-L7)))</f>
        <v>19.5</v>
      </c>
      <c r="X7">
        <f>L7-Y7</f>
        <v>27.7</v>
      </c>
      <c r="Y7">
        <f>K7-W7</f>
        <v>0.80000000000000071</v>
      </c>
      <c r="Z7">
        <f>Y7/(Y7+X7+W7)</f>
        <v>1.666666666666668E-2</v>
      </c>
      <c r="AA7">
        <f>T7/(T7+S7+R7)</f>
        <v>0.37438665358194306</v>
      </c>
      <c r="AB7">
        <f>Z7-AA7</f>
        <v>-0.3577199869152764</v>
      </c>
    </row>
    <row r="8" spans="1:28" x14ac:dyDescent="0.4">
      <c r="A8" t="s">
        <v>28</v>
      </c>
      <c r="B8">
        <v>2019</v>
      </c>
      <c r="C8" t="s">
        <v>260</v>
      </c>
      <c r="D8" t="s">
        <v>272</v>
      </c>
      <c r="E8" t="s">
        <v>49</v>
      </c>
      <c r="F8" t="s">
        <v>96</v>
      </c>
      <c r="G8">
        <v>0.42</v>
      </c>
      <c r="H8">
        <v>0.13</v>
      </c>
      <c r="I8">
        <v>3.3</v>
      </c>
      <c r="J8">
        <v>2.5</v>
      </c>
      <c r="K8">
        <v>30</v>
      </c>
      <c r="L8">
        <v>20.100000000000001</v>
      </c>
      <c r="M8">
        <v>-12.75</v>
      </c>
      <c r="N8">
        <v>-2.52</v>
      </c>
      <c r="O8">
        <v>-5.38</v>
      </c>
      <c r="P8">
        <v>0.23</v>
      </c>
      <c r="Q8">
        <v>405</v>
      </c>
      <c r="R8">
        <v>1255</v>
      </c>
      <c r="S8">
        <v>623</v>
      </c>
      <c r="T8">
        <v>414</v>
      </c>
      <c r="U8">
        <f>M8+P8-N8-O8</f>
        <v>-4.62</v>
      </c>
      <c r="V8">
        <f>48-W8-X8-Y8</f>
        <v>0</v>
      </c>
      <c r="W8">
        <f>IF(U8&lt;0, 48-L8, MAX(0, (K8-L8)))</f>
        <v>27.9</v>
      </c>
      <c r="X8">
        <f>L8-Y8</f>
        <v>18</v>
      </c>
      <c r="Y8">
        <f>K8-W8</f>
        <v>2.1000000000000014</v>
      </c>
      <c r="Z8">
        <f>Y8/(Y8+X8+W8)</f>
        <v>4.3750000000000032E-2</v>
      </c>
      <c r="AA8">
        <f>T8/(T8+S8+R8)</f>
        <v>0.1806282722513089</v>
      </c>
      <c r="AB8">
        <f>Z8-AA8</f>
        <v>-0.13687827225130886</v>
      </c>
    </row>
    <row r="9" spans="1:28" x14ac:dyDescent="0.4">
      <c r="A9" t="s">
        <v>72</v>
      </c>
      <c r="B9">
        <v>2017</v>
      </c>
      <c r="C9" t="s">
        <v>254</v>
      </c>
      <c r="D9" t="s">
        <v>255</v>
      </c>
      <c r="E9" t="s">
        <v>45</v>
      </c>
      <c r="F9" t="s">
        <v>49</v>
      </c>
      <c r="G9">
        <v>-0.18</v>
      </c>
      <c r="H9">
        <v>0.28000000000000003</v>
      </c>
      <c r="I9">
        <v>2.6</v>
      </c>
      <c r="J9">
        <v>2.5</v>
      </c>
      <c r="K9">
        <v>28.7</v>
      </c>
      <c r="L9">
        <v>22.9</v>
      </c>
      <c r="M9">
        <v>-9.85</v>
      </c>
      <c r="N9">
        <v>-6.44</v>
      </c>
      <c r="O9">
        <v>4.54</v>
      </c>
      <c r="P9">
        <v>-15.96</v>
      </c>
      <c r="Q9">
        <v>232</v>
      </c>
      <c r="R9">
        <v>931</v>
      </c>
      <c r="S9">
        <v>629</v>
      </c>
      <c r="T9">
        <v>420</v>
      </c>
      <c r="U9">
        <f>M9+P9-N9-O9</f>
        <v>-23.91</v>
      </c>
      <c r="V9">
        <f>48-W9-X9-Y9</f>
        <v>0</v>
      </c>
      <c r="W9">
        <f>IF(U9&lt;0, 48-L9, MAX(0, (K9-L9)))</f>
        <v>25.1</v>
      </c>
      <c r="X9">
        <f>L9-Y9</f>
        <v>19.3</v>
      </c>
      <c r="Y9">
        <f>K9-W9</f>
        <v>3.5999999999999979</v>
      </c>
      <c r="Z9">
        <f>Y9/(Y9+X9+W9)</f>
        <v>7.4999999999999956E-2</v>
      </c>
      <c r="AA9">
        <f>T9/(T9+S9+R9)</f>
        <v>0.21212121212121213</v>
      </c>
      <c r="AB9">
        <f>Z9-AA9</f>
        <v>-0.13712121212121217</v>
      </c>
    </row>
    <row r="10" spans="1:28" x14ac:dyDescent="0.4">
      <c r="A10" t="s">
        <v>50</v>
      </c>
      <c r="B10">
        <v>2019</v>
      </c>
      <c r="C10" t="s">
        <v>282</v>
      </c>
      <c r="D10" t="s">
        <v>266</v>
      </c>
      <c r="E10" t="s">
        <v>35</v>
      </c>
      <c r="F10" t="s">
        <v>96</v>
      </c>
      <c r="G10">
        <v>1.63</v>
      </c>
      <c r="H10">
        <v>1.79</v>
      </c>
      <c r="I10">
        <v>6.1</v>
      </c>
      <c r="J10">
        <v>4.5</v>
      </c>
      <c r="K10">
        <v>32.200000000000003</v>
      </c>
      <c r="L10">
        <v>21.6</v>
      </c>
      <c r="M10">
        <v>-2.0699999999999998</v>
      </c>
      <c r="N10">
        <v>-3.36</v>
      </c>
      <c r="O10">
        <v>3.94</v>
      </c>
      <c r="P10">
        <v>-2.4</v>
      </c>
      <c r="Q10">
        <v>347</v>
      </c>
      <c r="R10">
        <v>1500</v>
      </c>
      <c r="S10">
        <v>745</v>
      </c>
      <c r="T10">
        <v>687</v>
      </c>
      <c r="U10">
        <f>M10+P10-N10-O10</f>
        <v>-5.05</v>
      </c>
      <c r="V10">
        <f>48-W10-X10-Y10</f>
        <v>0</v>
      </c>
      <c r="W10">
        <f>IF(U10&lt;0, 48-L10, MAX(0, (K10-L10)))</f>
        <v>26.4</v>
      </c>
      <c r="X10">
        <f>L10-Y10</f>
        <v>15.799999999999997</v>
      </c>
      <c r="Y10">
        <f>K10-W10</f>
        <v>5.8000000000000043</v>
      </c>
      <c r="Z10">
        <f>Y10/(Y10+X10+W10)</f>
        <v>0.12083333333333342</v>
      </c>
      <c r="AA10">
        <f>T10/(T10+S10+R10)</f>
        <v>0.23431105047748976</v>
      </c>
      <c r="AB10">
        <f>Z10-AA10</f>
        <v>-0.11347771714415635</v>
      </c>
    </row>
    <row r="11" spans="1:28" x14ac:dyDescent="0.4">
      <c r="A11" t="s">
        <v>221</v>
      </c>
      <c r="B11">
        <v>2020</v>
      </c>
      <c r="C11" t="s">
        <v>300</v>
      </c>
      <c r="D11" t="s">
        <v>301</v>
      </c>
      <c r="E11" t="s">
        <v>45</v>
      </c>
      <c r="F11" t="s">
        <v>132</v>
      </c>
      <c r="G11">
        <v>0.12</v>
      </c>
      <c r="H11">
        <v>0.03</v>
      </c>
      <c r="I11">
        <v>3.6</v>
      </c>
      <c r="J11">
        <v>1.4</v>
      </c>
      <c r="K11">
        <v>35.1</v>
      </c>
      <c r="L11">
        <v>18.8</v>
      </c>
      <c r="M11">
        <v>-16.05</v>
      </c>
      <c r="N11">
        <v>-10.16</v>
      </c>
      <c r="O11">
        <v>1.26</v>
      </c>
      <c r="P11">
        <v>-3.37</v>
      </c>
      <c r="Q11">
        <v>304</v>
      </c>
      <c r="R11">
        <v>1090</v>
      </c>
      <c r="S11">
        <v>322</v>
      </c>
      <c r="T11">
        <v>517</v>
      </c>
      <c r="U11">
        <f>M11+P11-N11-O11</f>
        <v>-10.520000000000001</v>
      </c>
      <c r="V11">
        <f>48-W11-X11-Y11</f>
        <v>0</v>
      </c>
      <c r="W11">
        <f>IF(U11&lt;0, 48-L11, MAX(0, (K11-L11)))</f>
        <v>29.2</v>
      </c>
      <c r="X11">
        <f>L11-Y11</f>
        <v>12.899999999999999</v>
      </c>
      <c r="Y11">
        <f>K11-W11</f>
        <v>5.9000000000000021</v>
      </c>
      <c r="Z11">
        <f>Y11/(Y11+X11+W11)</f>
        <v>0.12291666666666672</v>
      </c>
      <c r="AA11">
        <f>T11/(T11+S11+R11)</f>
        <v>0.26801451529289788</v>
      </c>
      <c r="AB11">
        <f>Z11-AA11</f>
        <v>-0.14509784862623115</v>
      </c>
    </row>
    <row r="12" spans="1:28" x14ac:dyDescent="0.4">
      <c r="A12" t="s">
        <v>42</v>
      </c>
      <c r="B12">
        <v>2018</v>
      </c>
      <c r="C12" t="s">
        <v>264</v>
      </c>
      <c r="D12" t="s">
        <v>265</v>
      </c>
      <c r="E12" t="s">
        <v>132</v>
      </c>
      <c r="F12" t="s">
        <v>96</v>
      </c>
      <c r="G12">
        <v>0.49</v>
      </c>
      <c r="H12">
        <v>7.0000000000000007E-2</v>
      </c>
      <c r="I12">
        <v>4.2</v>
      </c>
      <c r="J12">
        <v>2.6</v>
      </c>
      <c r="K12">
        <v>31.5</v>
      </c>
      <c r="L12">
        <v>22.5</v>
      </c>
      <c r="M12">
        <v>-23.06</v>
      </c>
      <c r="N12">
        <v>-8.35</v>
      </c>
      <c r="O12">
        <v>-5.78</v>
      </c>
      <c r="P12">
        <v>2.5</v>
      </c>
      <c r="Q12">
        <v>255</v>
      </c>
      <c r="R12">
        <v>1414</v>
      </c>
      <c r="S12">
        <v>857</v>
      </c>
      <c r="T12">
        <v>528</v>
      </c>
      <c r="U12">
        <f>M12+P12-N12-O12</f>
        <v>-6.4299999999999988</v>
      </c>
      <c r="V12">
        <f>48-W12-X12-Y12</f>
        <v>0</v>
      </c>
      <c r="W12">
        <f>IF(U12&lt;0, 48-L12, MAX(0, (K12-L12)))</f>
        <v>25.5</v>
      </c>
      <c r="X12">
        <f>L12-Y12</f>
        <v>16.5</v>
      </c>
      <c r="Y12">
        <f>K12-W12</f>
        <v>6</v>
      </c>
      <c r="Z12">
        <f>Y12/(Y12+X12+W12)</f>
        <v>0.125</v>
      </c>
      <c r="AA12">
        <f>T12/(T12+S12+R12)</f>
        <v>0.18863879957127547</v>
      </c>
      <c r="AB12">
        <f>Z12-AA12</f>
        <v>-6.3638799571275467E-2</v>
      </c>
    </row>
    <row r="13" spans="1:28" x14ac:dyDescent="0.4">
      <c r="A13" t="s">
        <v>46</v>
      </c>
      <c r="B13">
        <v>2019</v>
      </c>
      <c r="C13" t="s">
        <v>255</v>
      </c>
      <c r="D13" t="s">
        <v>85</v>
      </c>
      <c r="E13" t="s">
        <v>49</v>
      </c>
      <c r="F13" t="s">
        <v>201</v>
      </c>
      <c r="G13">
        <v>0.82</v>
      </c>
      <c r="H13">
        <v>3.15</v>
      </c>
      <c r="I13">
        <v>3.7</v>
      </c>
      <c r="J13">
        <v>2.2000000000000002</v>
      </c>
      <c r="K13">
        <v>26.8</v>
      </c>
      <c r="L13">
        <v>27.2</v>
      </c>
      <c r="M13">
        <v>-15.39</v>
      </c>
      <c r="N13">
        <v>-3.33</v>
      </c>
      <c r="O13">
        <v>-4.22</v>
      </c>
      <c r="P13">
        <v>-4.63</v>
      </c>
      <c r="Q13">
        <v>101</v>
      </c>
      <c r="R13">
        <v>276</v>
      </c>
      <c r="S13">
        <v>259</v>
      </c>
      <c r="T13">
        <v>180</v>
      </c>
      <c r="U13">
        <f>M13+P13-N13-O13</f>
        <v>-12.469999999999999</v>
      </c>
      <c r="V13">
        <f>48-W13-X13-Y13</f>
        <v>0</v>
      </c>
      <c r="W13">
        <f>IF(U13&lt;0, 48-L13, MAX(0, (K13-L13)))</f>
        <v>20.8</v>
      </c>
      <c r="X13">
        <f>L13-Y13</f>
        <v>21.2</v>
      </c>
      <c r="Y13">
        <f>K13-W13</f>
        <v>6</v>
      </c>
      <c r="Z13">
        <f>Y13/(Y13+X13+W13)</f>
        <v>0.125</v>
      </c>
      <c r="AA13">
        <f>T13/(T13+S13+R13)</f>
        <v>0.25174825174825177</v>
      </c>
      <c r="AB13">
        <f>Z13-AA13</f>
        <v>-0.12674825174825177</v>
      </c>
    </row>
    <row r="14" spans="1:28" x14ac:dyDescent="0.4">
      <c r="A14" t="s">
        <v>115</v>
      </c>
      <c r="B14">
        <v>2013</v>
      </c>
      <c r="C14" t="s">
        <v>116</v>
      </c>
      <c r="D14" t="s">
        <v>194</v>
      </c>
      <c r="E14" t="s">
        <v>31</v>
      </c>
      <c r="F14" t="s">
        <v>31</v>
      </c>
      <c r="G14">
        <v>4.71</v>
      </c>
      <c r="H14">
        <v>2.87</v>
      </c>
      <c r="I14">
        <v>9.8000000000000007</v>
      </c>
      <c r="J14">
        <v>7</v>
      </c>
      <c r="K14">
        <v>30.1</v>
      </c>
      <c r="L14">
        <v>24.7</v>
      </c>
      <c r="M14">
        <v>-7.55</v>
      </c>
      <c r="N14">
        <v>8.9</v>
      </c>
      <c r="O14">
        <v>6.84</v>
      </c>
      <c r="P14">
        <v>13.33</v>
      </c>
      <c r="Q14">
        <v>439</v>
      </c>
      <c r="R14">
        <v>1232</v>
      </c>
      <c r="S14">
        <v>814</v>
      </c>
      <c r="T14">
        <v>819</v>
      </c>
      <c r="U14">
        <f>M14+P14-N14-O14</f>
        <v>-9.9600000000000009</v>
      </c>
      <c r="V14">
        <f>48-W14-X14-Y14</f>
        <v>0</v>
      </c>
      <c r="W14">
        <f>IF(U14&lt;0, 48-L14, MAX(0, (K14-L14)))</f>
        <v>23.3</v>
      </c>
      <c r="X14">
        <f>L14-Y14</f>
        <v>17.899999999999999</v>
      </c>
      <c r="Y14">
        <f>K14-W14</f>
        <v>6.8000000000000007</v>
      </c>
      <c r="Z14">
        <f>Y14/(Y14+X14+W14)</f>
        <v>0.14166666666666669</v>
      </c>
      <c r="AA14">
        <f>T14/(T14+S14+R14)</f>
        <v>0.28586387434554972</v>
      </c>
      <c r="AB14">
        <f>Z14-AA14</f>
        <v>-0.14419720767888303</v>
      </c>
    </row>
    <row r="15" spans="1:28" x14ac:dyDescent="0.4">
      <c r="A15" t="s">
        <v>75</v>
      </c>
      <c r="B15">
        <v>2020</v>
      </c>
      <c r="C15" t="s">
        <v>306</v>
      </c>
      <c r="D15" t="s">
        <v>287</v>
      </c>
      <c r="E15" t="s">
        <v>31</v>
      </c>
      <c r="F15" t="s">
        <v>96</v>
      </c>
      <c r="G15">
        <v>1.78</v>
      </c>
      <c r="H15">
        <v>0.66</v>
      </c>
      <c r="I15">
        <v>5</v>
      </c>
      <c r="J15">
        <v>3.2</v>
      </c>
      <c r="K15">
        <v>26.4</v>
      </c>
      <c r="L15">
        <v>28.5</v>
      </c>
      <c r="M15">
        <v>-0.86</v>
      </c>
      <c r="N15">
        <v>3.19</v>
      </c>
      <c r="O15">
        <v>-0.61</v>
      </c>
      <c r="P15">
        <v>-5.0999999999999996</v>
      </c>
      <c r="Q15">
        <v>401</v>
      </c>
      <c r="R15">
        <v>663</v>
      </c>
      <c r="S15">
        <v>808</v>
      </c>
      <c r="T15">
        <v>730</v>
      </c>
      <c r="U15">
        <f>M15+P15-N15-O15</f>
        <v>-8.5400000000000009</v>
      </c>
      <c r="V15">
        <f>48-W15-X15-Y15</f>
        <v>0</v>
      </c>
      <c r="W15">
        <f>IF(U15&lt;0, 48-L15, MAX(0, (K15-L15)))</f>
        <v>19.5</v>
      </c>
      <c r="X15">
        <f>L15-Y15</f>
        <v>21.6</v>
      </c>
      <c r="Y15">
        <f>K15-W15</f>
        <v>6.8999999999999986</v>
      </c>
      <c r="Z15">
        <f>Y15/(Y15+X15+W15)</f>
        <v>0.14374999999999996</v>
      </c>
      <c r="AA15">
        <f>T15/(T15+S15+R15)</f>
        <v>0.33166742389822806</v>
      </c>
      <c r="AB15">
        <f>Z15-AA15</f>
        <v>-0.1879174238982281</v>
      </c>
    </row>
    <row r="16" spans="1:28" x14ac:dyDescent="0.4">
      <c r="A16" t="s">
        <v>60</v>
      </c>
      <c r="B16">
        <v>2012</v>
      </c>
      <c r="C16" t="s">
        <v>137</v>
      </c>
      <c r="D16" t="s">
        <v>61</v>
      </c>
      <c r="E16" t="s">
        <v>53</v>
      </c>
      <c r="F16" t="s">
        <v>35</v>
      </c>
      <c r="G16">
        <v>0.43</v>
      </c>
      <c r="H16">
        <v>2.91</v>
      </c>
      <c r="I16">
        <v>3</v>
      </c>
      <c r="J16">
        <v>2.6</v>
      </c>
      <c r="K16">
        <v>27</v>
      </c>
      <c r="L16">
        <v>28.2</v>
      </c>
      <c r="M16">
        <v>-5.52</v>
      </c>
      <c r="N16">
        <v>-11.28</v>
      </c>
      <c r="O16">
        <v>16.29</v>
      </c>
      <c r="P16">
        <v>-0.8</v>
      </c>
      <c r="Q16">
        <v>328</v>
      </c>
      <c r="R16">
        <v>193</v>
      </c>
      <c r="S16">
        <v>214</v>
      </c>
      <c r="T16">
        <v>518</v>
      </c>
      <c r="U16">
        <f>M16+P16-N16-O16</f>
        <v>-11.329999999999998</v>
      </c>
      <c r="V16">
        <f>48-W16-X16-Y16</f>
        <v>0</v>
      </c>
      <c r="W16">
        <f>IF(U16&lt;0, 48-L16, MAX(0, (K16-L16)))</f>
        <v>19.8</v>
      </c>
      <c r="X16">
        <f>L16-Y16</f>
        <v>21</v>
      </c>
      <c r="Y16">
        <f>K16-W16</f>
        <v>7.1999999999999993</v>
      </c>
      <c r="Z16">
        <f>Y16/(Y16+X16+W16)</f>
        <v>0.15</v>
      </c>
      <c r="AA16">
        <f>T16/(T16+S16+R16)</f>
        <v>0.56000000000000005</v>
      </c>
      <c r="AB16">
        <f>Z16-AA16</f>
        <v>-0.41000000000000003</v>
      </c>
    </row>
    <row r="17" spans="1:28" x14ac:dyDescent="0.4">
      <c r="A17" t="s">
        <v>54</v>
      </c>
      <c r="B17">
        <v>2011</v>
      </c>
      <c r="C17" t="s">
        <v>55</v>
      </c>
      <c r="D17" t="s">
        <v>135</v>
      </c>
      <c r="E17" t="s">
        <v>31</v>
      </c>
      <c r="F17" t="s">
        <v>35</v>
      </c>
      <c r="G17">
        <v>3.46</v>
      </c>
      <c r="H17">
        <v>1.1299999999999999</v>
      </c>
      <c r="I17">
        <v>8.9</v>
      </c>
      <c r="J17">
        <v>4.5999999999999996</v>
      </c>
      <c r="K17">
        <v>30.5</v>
      </c>
      <c r="L17">
        <v>24.9</v>
      </c>
      <c r="M17">
        <v>-3.62</v>
      </c>
      <c r="N17">
        <v>6.07</v>
      </c>
      <c r="O17">
        <v>3.1</v>
      </c>
      <c r="P17">
        <v>9.52</v>
      </c>
      <c r="Q17">
        <v>250</v>
      </c>
      <c r="R17">
        <v>1445</v>
      </c>
      <c r="S17">
        <v>1016</v>
      </c>
      <c r="T17">
        <v>750</v>
      </c>
      <c r="U17">
        <f>M17+P17-N17-O17</f>
        <v>-3.2700000000000009</v>
      </c>
      <c r="V17">
        <f>48-W17-X17-Y17</f>
        <v>0</v>
      </c>
      <c r="W17">
        <f>IF(U17&lt;0, 48-L17, MAX(0, (K17-L17)))</f>
        <v>23.1</v>
      </c>
      <c r="X17">
        <f>L17-Y17</f>
        <v>17.5</v>
      </c>
      <c r="Y17">
        <f>K17-W17</f>
        <v>7.3999999999999986</v>
      </c>
      <c r="Z17">
        <f>Y17/(Y17+X17+W17)</f>
        <v>0.15416666666666665</v>
      </c>
      <c r="AA17">
        <f>T17/(T17+S17+R17)</f>
        <v>0.23357209592027406</v>
      </c>
      <c r="AB17">
        <f>Z17-AA17</f>
        <v>-7.9405429253607412E-2</v>
      </c>
    </row>
    <row r="18" spans="1:28" x14ac:dyDescent="0.4">
      <c r="A18" t="s">
        <v>57</v>
      </c>
      <c r="B18">
        <v>2018</v>
      </c>
      <c r="C18" t="s">
        <v>178</v>
      </c>
      <c r="D18" t="s">
        <v>268</v>
      </c>
      <c r="E18" t="s">
        <v>49</v>
      </c>
      <c r="F18" t="s">
        <v>132</v>
      </c>
      <c r="G18">
        <v>1.9</v>
      </c>
      <c r="H18">
        <v>0.2</v>
      </c>
      <c r="I18">
        <v>7.4</v>
      </c>
      <c r="J18">
        <v>2.9</v>
      </c>
      <c r="K18">
        <v>33.700000000000003</v>
      </c>
      <c r="L18">
        <v>22.2</v>
      </c>
      <c r="M18">
        <v>-3.48</v>
      </c>
      <c r="N18">
        <v>-1.76</v>
      </c>
      <c r="O18">
        <v>2.46</v>
      </c>
      <c r="P18">
        <v>-1.1100000000000001</v>
      </c>
      <c r="Q18">
        <v>347</v>
      </c>
      <c r="R18">
        <v>1625</v>
      </c>
      <c r="S18">
        <v>730</v>
      </c>
      <c r="T18">
        <v>923</v>
      </c>
      <c r="U18">
        <f>M18+P18-N18-O18</f>
        <v>-5.29</v>
      </c>
      <c r="V18">
        <f>48-W18-X18-Y18</f>
        <v>0</v>
      </c>
      <c r="W18">
        <f>IF(U18&lt;0, 48-L18, MAX(0, (K18-L18)))</f>
        <v>25.8</v>
      </c>
      <c r="X18">
        <f>L18-Y18</f>
        <v>14.299999999999997</v>
      </c>
      <c r="Y18">
        <f>K18-W18</f>
        <v>7.9000000000000021</v>
      </c>
      <c r="Z18">
        <f>Y18/(Y18+X18+W18)</f>
        <v>0.16458333333333339</v>
      </c>
      <c r="AA18">
        <f>T18/(T18+S18+R18)</f>
        <v>0.28157413056741915</v>
      </c>
      <c r="AB18">
        <f>Z18-AA18</f>
        <v>-0.11699079723408576</v>
      </c>
    </row>
    <row r="19" spans="1:28" x14ac:dyDescent="0.4">
      <c r="A19" t="s">
        <v>84</v>
      </c>
      <c r="B19">
        <v>2019</v>
      </c>
      <c r="C19" t="s">
        <v>243</v>
      </c>
      <c r="D19" t="s">
        <v>288</v>
      </c>
      <c r="E19" t="s">
        <v>201</v>
      </c>
      <c r="F19" t="s">
        <v>41</v>
      </c>
      <c r="G19">
        <v>3.79</v>
      </c>
      <c r="H19">
        <v>0.57999999999999996</v>
      </c>
      <c r="I19">
        <v>10.199999999999999</v>
      </c>
      <c r="J19">
        <v>3</v>
      </c>
      <c r="K19">
        <v>33.1</v>
      </c>
      <c r="L19">
        <v>22.9</v>
      </c>
      <c r="M19">
        <v>-14.94</v>
      </c>
      <c r="N19">
        <v>-1.1100000000000001</v>
      </c>
      <c r="O19">
        <v>2.82</v>
      </c>
      <c r="P19">
        <v>-0.93</v>
      </c>
      <c r="Q19">
        <v>398</v>
      </c>
      <c r="R19">
        <v>1219</v>
      </c>
      <c r="S19">
        <v>562</v>
      </c>
      <c r="T19">
        <v>871</v>
      </c>
      <c r="U19">
        <f>M19+P19-N19-O19</f>
        <v>-17.579999999999998</v>
      </c>
      <c r="V19">
        <f>48-W19-X19-Y19</f>
        <v>0</v>
      </c>
      <c r="W19">
        <f>IF(U19&lt;0, 48-L19, MAX(0, (K19-L19)))</f>
        <v>25.1</v>
      </c>
      <c r="X19">
        <f>L19-Y19</f>
        <v>14.899999999999999</v>
      </c>
      <c r="Y19">
        <f>K19-W19</f>
        <v>8</v>
      </c>
      <c r="Z19">
        <f>Y19/(Y19+X19+W19)</f>
        <v>0.16666666666666666</v>
      </c>
      <c r="AA19">
        <f>T19/(T19+S19+R19)</f>
        <v>0.32843137254901961</v>
      </c>
      <c r="AB19">
        <f>Z19-AA19</f>
        <v>-0.16176470588235295</v>
      </c>
    </row>
    <row r="20" spans="1:28" x14ac:dyDescent="0.4">
      <c r="A20" t="s">
        <v>112</v>
      </c>
      <c r="B20">
        <v>2020</v>
      </c>
      <c r="C20" t="s">
        <v>313</v>
      </c>
      <c r="D20" t="s">
        <v>314</v>
      </c>
      <c r="E20" t="s">
        <v>49</v>
      </c>
      <c r="F20" t="s">
        <v>96</v>
      </c>
      <c r="G20">
        <v>2.63</v>
      </c>
      <c r="H20">
        <v>0.74</v>
      </c>
      <c r="I20">
        <v>4.0999999999999996</v>
      </c>
      <c r="J20">
        <v>4.0999999999999996</v>
      </c>
      <c r="K20">
        <v>28.2</v>
      </c>
      <c r="L20">
        <v>27.9</v>
      </c>
      <c r="M20">
        <v>-9.0399999999999991</v>
      </c>
      <c r="N20">
        <v>2.96</v>
      </c>
      <c r="O20">
        <v>-8.07</v>
      </c>
      <c r="P20">
        <v>-0.12</v>
      </c>
      <c r="Q20">
        <v>472</v>
      </c>
      <c r="R20">
        <v>515</v>
      </c>
      <c r="S20">
        <v>424</v>
      </c>
      <c r="T20">
        <v>727</v>
      </c>
      <c r="U20">
        <f>M20+P20-N20-O20</f>
        <v>-4.0499999999999972</v>
      </c>
      <c r="V20">
        <f>48-W20-X20-Y20</f>
        <v>0</v>
      </c>
      <c r="W20">
        <f>IF(U20&lt;0, 48-L20, MAX(0, (K20-L20)))</f>
        <v>20.100000000000001</v>
      </c>
      <c r="X20">
        <f>L20-Y20</f>
        <v>19.8</v>
      </c>
      <c r="Y20">
        <f>K20-W20</f>
        <v>8.0999999999999979</v>
      </c>
      <c r="Z20">
        <f>Y20/(Y20+X20+W20)</f>
        <v>0.16874999999999996</v>
      </c>
      <c r="AA20">
        <f>T20/(T20+S20+R20)</f>
        <v>0.43637454981992796</v>
      </c>
      <c r="AB20">
        <f>Z20-AA20</f>
        <v>-0.267624549819928</v>
      </c>
    </row>
    <row r="21" spans="1:28" x14ac:dyDescent="0.4">
      <c r="A21" t="s">
        <v>112</v>
      </c>
      <c r="B21">
        <v>2012</v>
      </c>
      <c r="C21" t="s">
        <v>170</v>
      </c>
      <c r="D21" t="s">
        <v>171</v>
      </c>
      <c r="E21" t="s">
        <v>31</v>
      </c>
      <c r="F21" t="s">
        <v>31</v>
      </c>
      <c r="G21">
        <v>1.79</v>
      </c>
      <c r="H21">
        <v>1.17</v>
      </c>
      <c r="I21">
        <v>4.5999999999999996</v>
      </c>
      <c r="J21">
        <v>4.5999999999999996</v>
      </c>
      <c r="K21">
        <v>25.9</v>
      </c>
      <c r="L21">
        <v>30.5</v>
      </c>
      <c r="M21">
        <v>-12.12</v>
      </c>
      <c r="N21">
        <v>-5.1100000000000003</v>
      </c>
      <c r="O21">
        <v>-8.6300000000000008</v>
      </c>
      <c r="P21">
        <v>-1.8</v>
      </c>
      <c r="Q21">
        <v>587</v>
      </c>
      <c r="R21">
        <v>537</v>
      </c>
      <c r="S21">
        <v>794</v>
      </c>
      <c r="T21">
        <v>1068</v>
      </c>
      <c r="U21">
        <f>M21+P21-N21-O21</f>
        <v>-0.17999999999999794</v>
      </c>
      <c r="V21">
        <f>48-W21-X21-Y21</f>
        <v>0</v>
      </c>
      <c r="W21">
        <f>IF(U21&lt;0, 48-L21, MAX(0, (K21-L21)))</f>
        <v>17.5</v>
      </c>
      <c r="X21">
        <f>L21-Y21</f>
        <v>22.1</v>
      </c>
      <c r="Y21">
        <f>K21-W21</f>
        <v>8.3999999999999986</v>
      </c>
      <c r="Z21">
        <f>Y21/(Y21+X21+W21)</f>
        <v>0.17499999999999996</v>
      </c>
      <c r="AA21">
        <f>T21/(T21+S21+R21)</f>
        <v>0.44518549395581491</v>
      </c>
      <c r="AB21">
        <f>Z21-AA21</f>
        <v>-0.27018549395581493</v>
      </c>
    </row>
    <row r="22" spans="1:28" x14ac:dyDescent="0.4">
      <c r="A22" t="s">
        <v>175</v>
      </c>
      <c r="B22">
        <v>2019</v>
      </c>
      <c r="C22" t="s">
        <v>254</v>
      </c>
      <c r="D22" t="s">
        <v>278</v>
      </c>
      <c r="E22" t="s">
        <v>45</v>
      </c>
      <c r="F22" t="s">
        <v>49</v>
      </c>
      <c r="G22">
        <v>1.62</v>
      </c>
      <c r="H22">
        <v>1.33</v>
      </c>
      <c r="I22">
        <v>6.4</v>
      </c>
      <c r="J22">
        <v>5.0999999999999996</v>
      </c>
      <c r="K22">
        <v>30.2</v>
      </c>
      <c r="L22">
        <v>26.2</v>
      </c>
      <c r="M22">
        <v>0.21</v>
      </c>
      <c r="N22">
        <v>7.82</v>
      </c>
      <c r="O22">
        <v>1.75</v>
      </c>
      <c r="P22">
        <v>-4.09</v>
      </c>
      <c r="Q22">
        <v>934</v>
      </c>
      <c r="R22">
        <v>843</v>
      </c>
      <c r="S22">
        <v>526</v>
      </c>
      <c r="T22">
        <v>1549</v>
      </c>
      <c r="U22">
        <f>M22+P22-N22-O22</f>
        <v>-13.45</v>
      </c>
      <c r="V22">
        <f>48-W22-X22-Y22</f>
        <v>0</v>
      </c>
      <c r="W22">
        <f>IF(U22&lt;0, 48-L22, MAX(0, (K22-L22)))</f>
        <v>21.8</v>
      </c>
      <c r="X22">
        <f>L22-Y22</f>
        <v>17.8</v>
      </c>
      <c r="Y22">
        <f>K22-W22</f>
        <v>8.3999999999999986</v>
      </c>
      <c r="Z22">
        <f>Y22/(Y22+X22+W22)</f>
        <v>0.17499999999999996</v>
      </c>
      <c r="AA22">
        <f>T22/(T22+S22+R22)</f>
        <v>0.53084304318026043</v>
      </c>
      <c r="AB22">
        <f>Z22-AA22</f>
        <v>-0.3558430431802605</v>
      </c>
    </row>
    <row r="23" spans="1:28" x14ac:dyDescent="0.4">
      <c r="A23" t="s">
        <v>54</v>
      </c>
      <c r="B23">
        <v>2016</v>
      </c>
      <c r="C23" t="s">
        <v>240</v>
      </c>
      <c r="D23" t="s">
        <v>94</v>
      </c>
      <c r="E23" t="s">
        <v>31</v>
      </c>
      <c r="F23" t="s">
        <v>35</v>
      </c>
      <c r="G23">
        <v>4.41</v>
      </c>
      <c r="H23">
        <v>1.75</v>
      </c>
      <c r="I23">
        <v>7.8</v>
      </c>
      <c r="J23">
        <v>5</v>
      </c>
      <c r="K23">
        <v>21.7</v>
      </c>
      <c r="L23">
        <v>34.700000000000003</v>
      </c>
      <c r="M23">
        <v>-13.2</v>
      </c>
      <c r="N23">
        <v>12.57</v>
      </c>
      <c r="O23">
        <v>-4.96</v>
      </c>
      <c r="P23">
        <v>-0.95</v>
      </c>
      <c r="Q23">
        <v>422</v>
      </c>
      <c r="R23">
        <v>281</v>
      </c>
      <c r="S23">
        <v>1052</v>
      </c>
      <c r="T23">
        <v>713</v>
      </c>
      <c r="U23">
        <f>M23+P23-N23-O23</f>
        <v>-21.759999999999998</v>
      </c>
      <c r="V23">
        <f>48-W23-X23-Y23</f>
        <v>0</v>
      </c>
      <c r="W23">
        <f>IF(U23&lt;0, 48-L23, MAX(0, (K23-L23)))</f>
        <v>13.299999999999997</v>
      </c>
      <c r="X23">
        <f>L23-Y23</f>
        <v>26.3</v>
      </c>
      <c r="Y23">
        <f>K23-W23</f>
        <v>8.4000000000000021</v>
      </c>
      <c r="Z23">
        <f>Y23/(Y23+X23+W23)</f>
        <v>0.17500000000000004</v>
      </c>
      <c r="AA23">
        <f>T23/(T23+S23+R23)</f>
        <v>0.34848484848484851</v>
      </c>
      <c r="AB23">
        <f>Z23-AA23</f>
        <v>-0.17348484848484846</v>
      </c>
    </row>
    <row r="24" spans="1:28" x14ac:dyDescent="0.4">
      <c r="A24" t="s">
        <v>118</v>
      </c>
      <c r="B24">
        <v>2011</v>
      </c>
      <c r="C24" t="s">
        <v>149</v>
      </c>
      <c r="D24" t="s">
        <v>150</v>
      </c>
      <c r="E24" t="s">
        <v>49</v>
      </c>
      <c r="F24" t="s">
        <v>41</v>
      </c>
      <c r="G24">
        <v>2.21</v>
      </c>
      <c r="H24">
        <v>1.4</v>
      </c>
      <c r="I24">
        <v>5.6</v>
      </c>
      <c r="J24">
        <v>5.3</v>
      </c>
      <c r="K24">
        <v>25.7</v>
      </c>
      <c r="L24">
        <v>30.9</v>
      </c>
      <c r="M24">
        <v>-11.51</v>
      </c>
      <c r="N24">
        <v>-3.46</v>
      </c>
      <c r="O24">
        <v>-7.96</v>
      </c>
      <c r="P24">
        <v>-2.84</v>
      </c>
      <c r="Q24">
        <v>768</v>
      </c>
      <c r="R24">
        <v>285</v>
      </c>
      <c r="S24">
        <v>656</v>
      </c>
      <c r="T24">
        <v>1288</v>
      </c>
      <c r="U24">
        <f>M24+P24-N24-O24</f>
        <v>-2.9300000000000006</v>
      </c>
      <c r="V24">
        <f>48-W24-X24-Y24</f>
        <v>0</v>
      </c>
      <c r="W24">
        <f>IF(U24&lt;0, 48-L24, MAX(0, (K24-L24)))</f>
        <v>17.100000000000001</v>
      </c>
      <c r="X24">
        <f>L24-Y24</f>
        <v>22.3</v>
      </c>
      <c r="Y24">
        <f>K24-W24</f>
        <v>8.5999999999999979</v>
      </c>
      <c r="Z24">
        <f>Y24/(Y24+X24+W24)</f>
        <v>0.17916666666666661</v>
      </c>
      <c r="AA24">
        <f>T24/(T24+S24+R24)</f>
        <v>0.57783759533423062</v>
      </c>
      <c r="AB24">
        <f>Z24-AA24</f>
        <v>-0.39867092866756404</v>
      </c>
    </row>
    <row r="25" spans="1:28" x14ac:dyDescent="0.4">
      <c r="A25" t="s">
        <v>78</v>
      </c>
      <c r="B25">
        <v>2018</v>
      </c>
      <c r="C25" t="s">
        <v>270</v>
      </c>
      <c r="D25" t="s">
        <v>219</v>
      </c>
      <c r="E25" t="s">
        <v>132</v>
      </c>
      <c r="F25" t="s">
        <v>96</v>
      </c>
      <c r="G25">
        <v>0.73</v>
      </c>
      <c r="H25">
        <v>1.6</v>
      </c>
      <c r="I25">
        <v>5.5</v>
      </c>
      <c r="J25">
        <v>4.7</v>
      </c>
      <c r="K25">
        <v>33.200000000000003</v>
      </c>
      <c r="L25">
        <v>23.4</v>
      </c>
      <c r="M25">
        <v>-6.55</v>
      </c>
      <c r="N25">
        <v>-2.94</v>
      </c>
      <c r="O25">
        <v>3.83</v>
      </c>
      <c r="P25">
        <v>6.68</v>
      </c>
      <c r="Q25">
        <v>513</v>
      </c>
      <c r="R25">
        <v>1380</v>
      </c>
      <c r="S25">
        <v>631</v>
      </c>
      <c r="T25">
        <v>1116</v>
      </c>
      <c r="U25">
        <f>M25+P25-N25-O25</f>
        <v>-0.76000000000000023</v>
      </c>
      <c r="V25">
        <f>48-W25-X25-Y25</f>
        <v>0</v>
      </c>
      <c r="W25">
        <f>IF(U25&lt;0, 48-L25, MAX(0, (K25-L25)))</f>
        <v>24.6</v>
      </c>
      <c r="X25">
        <f>L25-Y25</f>
        <v>14.799999999999997</v>
      </c>
      <c r="Y25">
        <f>K25-W25</f>
        <v>8.6000000000000014</v>
      </c>
      <c r="Z25">
        <f>Y25/(Y25+X25+W25)</f>
        <v>0.1791666666666667</v>
      </c>
      <c r="AA25">
        <f>T25/(T25+S25+R25)</f>
        <v>0.35689158938279503</v>
      </c>
      <c r="AB25">
        <f>Z25-AA25</f>
        <v>-0.17772492271612833</v>
      </c>
    </row>
    <row r="26" spans="1:28" x14ac:dyDescent="0.4">
      <c r="A26" t="s">
        <v>124</v>
      </c>
      <c r="B26">
        <v>2012</v>
      </c>
      <c r="C26" t="s">
        <v>173</v>
      </c>
      <c r="D26" t="s">
        <v>174</v>
      </c>
      <c r="E26" t="s">
        <v>35</v>
      </c>
      <c r="F26" t="s">
        <v>31</v>
      </c>
      <c r="G26">
        <v>0.76</v>
      </c>
      <c r="H26">
        <v>0.16</v>
      </c>
      <c r="I26">
        <v>4.9000000000000004</v>
      </c>
      <c r="J26">
        <v>1.9</v>
      </c>
      <c r="K26">
        <v>36.200000000000003</v>
      </c>
      <c r="L26">
        <v>20.6</v>
      </c>
      <c r="M26">
        <v>-12.04</v>
      </c>
      <c r="N26">
        <v>-8.77</v>
      </c>
      <c r="O26">
        <v>3.77</v>
      </c>
      <c r="P26">
        <v>-3.06</v>
      </c>
      <c r="Q26">
        <v>360</v>
      </c>
      <c r="R26">
        <v>1205</v>
      </c>
      <c r="S26">
        <v>346</v>
      </c>
      <c r="T26">
        <v>830</v>
      </c>
      <c r="U26">
        <f>M26+P26-N26-O26</f>
        <v>-10.1</v>
      </c>
      <c r="V26">
        <f>48-W26-X26-Y26</f>
        <v>0</v>
      </c>
      <c r="W26">
        <f>IF(U26&lt;0, 48-L26, MAX(0, (K26-L26)))</f>
        <v>27.4</v>
      </c>
      <c r="X26">
        <f>L26-Y26</f>
        <v>11.799999999999997</v>
      </c>
      <c r="Y26">
        <f>K26-W26</f>
        <v>8.8000000000000043</v>
      </c>
      <c r="Z26">
        <f>Y26/(Y26+X26+W26)</f>
        <v>0.18333333333333343</v>
      </c>
      <c r="AA26">
        <f>T26/(T26+S26+R26)</f>
        <v>0.34859302813943721</v>
      </c>
      <c r="AB26">
        <f>Z26-AA26</f>
        <v>-0.16525969480610378</v>
      </c>
    </row>
    <row r="27" spans="1:28" x14ac:dyDescent="0.4">
      <c r="A27" t="s">
        <v>103</v>
      </c>
      <c r="B27">
        <v>2017</v>
      </c>
      <c r="C27" t="s">
        <v>233</v>
      </c>
      <c r="D27" t="s">
        <v>258</v>
      </c>
      <c r="E27" t="s">
        <v>132</v>
      </c>
      <c r="F27" t="s">
        <v>31</v>
      </c>
      <c r="G27">
        <v>1.78</v>
      </c>
      <c r="H27">
        <v>3.97</v>
      </c>
      <c r="I27">
        <v>5.8</v>
      </c>
      <c r="J27">
        <v>3.3</v>
      </c>
      <c r="K27">
        <v>31.6</v>
      </c>
      <c r="L27">
        <v>25.4</v>
      </c>
      <c r="M27">
        <v>-17.600000000000001</v>
      </c>
      <c r="N27">
        <v>-8.7799999999999994</v>
      </c>
      <c r="O27">
        <v>3.65</v>
      </c>
      <c r="P27">
        <v>4.1900000000000004</v>
      </c>
      <c r="Q27">
        <v>281</v>
      </c>
      <c r="R27">
        <v>413</v>
      </c>
      <c r="S27">
        <v>237</v>
      </c>
      <c r="T27">
        <v>523</v>
      </c>
      <c r="U27">
        <f>M27+P27-N27-O27</f>
        <v>-8.2800000000000011</v>
      </c>
      <c r="V27">
        <f>48-W27-X27-Y27</f>
        <v>0</v>
      </c>
      <c r="W27">
        <f>IF(U27&lt;0, 48-L27, MAX(0, (K27-L27)))</f>
        <v>22.6</v>
      </c>
      <c r="X27">
        <f>L27-Y27</f>
        <v>16.399999999999999</v>
      </c>
      <c r="Y27">
        <f>K27-W27</f>
        <v>9</v>
      </c>
      <c r="Z27">
        <f>Y27/(Y27+X27+W27)</f>
        <v>0.1875</v>
      </c>
      <c r="AA27">
        <f>T27/(T27+S27+R27)</f>
        <v>0.44586530264279622</v>
      </c>
      <c r="AB27">
        <f>Z27-AA27</f>
        <v>-0.25836530264279622</v>
      </c>
    </row>
    <row r="28" spans="1:28" x14ac:dyDescent="0.4">
      <c r="A28" t="s">
        <v>50</v>
      </c>
      <c r="B28">
        <v>2013</v>
      </c>
      <c r="C28" t="s">
        <v>102</v>
      </c>
      <c r="D28" t="s">
        <v>52</v>
      </c>
      <c r="E28" t="s">
        <v>45</v>
      </c>
      <c r="F28" t="s">
        <v>31</v>
      </c>
      <c r="G28">
        <v>2.91</v>
      </c>
      <c r="H28">
        <v>2.34</v>
      </c>
      <c r="I28">
        <v>7.4</v>
      </c>
      <c r="J28">
        <v>5.2</v>
      </c>
      <c r="K28">
        <v>25.8</v>
      </c>
      <c r="L28">
        <v>31.3</v>
      </c>
      <c r="M28">
        <v>-15.93</v>
      </c>
      <c r="N28">
        <v>3.66</v>
      </c>
      <c r="O28">
        <v>-4.2699999999999996</v>
      </c>
      <c r="P28">
        <v>9.18</v>
      </c>
      <c r="Q28">
        <v>193</v>
      </c>
      <c r="R28">
        <v>703</v>
      </c>
      <c r="S28">
        <v>947</v>
      </c>
      <c r="T28">
        <v>688</v>
      </c>
      <c r="U28">
        <f>M28+P28-N28-O28</f>
        <v>-6.1400000000000006</v>
      </c>
      <c r="V28">
        <f>48-W28-X28-Y28</f>
        <v>0</v>
      </c>
      <c r="W28">
        <f>IF(U28&lt;0, 48-L28, MAX(0, (K28-L28)))</f>
        <v>16.7</v>
      </c>
      <c r="X28">
        <f>L28-Y28</f>
        <v>22.2</v>
      </c>
      <c r="Y28">
        <f>K28-W28</f>
        <v>9.1000000000000014</v>
      </c>
      <c r="Z28">
        <f>Y28/(Y28+X28+W28)</f>
        <v>0.18958333333333335</v>
      </c>
      <c r="AA28">
        <f>T28/(T28+S28+R28)</f>
        <v>0.29426860564585117</v>
      </c>
      <c r="AB28">
        <f>Z28-AA28</f>
        <v>-0.10468527231251781</v>
      </c>
    </row>
    <row r="29" spans="1:28" x14ac:dyDescent="0.4">
      <c r="A29" t="s">
        <v>78</v>
      </c>
      <c r="B29">
        <v>2015</v>
      </c>
      <c r="C29" t="s">
        <v>227</v>
      </c>
      <c r="D29" t="s">
        <v>43</v>
      </c>
      <c r="E29" t="s">
        <v>31</v>
      </c>
      <c r="F29" t="s">
        <v>35</v>
      </c>
      <c r="G29">
        <v>3.35</v>
      </c>
      <c r="H29">
        <v>0.17</v>
      </c>
      <c r="I29">
        <v>4.4000000000000004</v>
      </c>
      <c r="J29">
        <v>4</v>
      </c>
      <c r="K29">
        <v>23.8</v>
      </c>
      <c r="L29">
        <v>33.6</v>
      </c>
      <c r="M29">
        <v>-19.399999999999999</v>
      </c>
      <c r="N29">
        <v>2.97</v>
      </c>
      <c r="O29">
        <v>4.22</v>
      </c>
      <c r="P29">
        <v>-1.9</v>
      </c>
      <c r="Q29">
        <v>393</v>
      </c>
      <c r="R29">
        <v>194</v>
      </c>
      <c r="S29">
        <v>671</v>
      </c>
      <c r="T29">
        <v>810</v>
      </c>
      <c r="U29">
        <f>M29+P29-N29-O29</f>
        <v>-28.489999999999995</v>
      </c>
      <c r="V29">
        <f>48-W29-X29-Y29</f>
        <v>0</v>
      </c>
      <c r="W29">
        <f>IF(U29&lt;0, 48-L29, MAX(0, (K29-L29)))</f>
        <v>14.399999999999999</v>
      </c>
      <c r="X29">
        <f>L29-Y29</f>
        <v>24.2</v>
      </c>
      <c r="Y29">
        <f>K29-W29</f>
        <v>9.4000000000000021</v>
      </c>
      <c r="Z29">
        <f>Y29/(Y29+X29+W29)</f>
        <v>0.19583333333333339</v>
      </c>
      <c r="AA29">
        <f>T29/(T29+S29+R29)</f>
        <v>0.4835820895522388</v>
      </c>
      <c r="AB29">
        <f>Z29-AA29</f>
        <v>-0.28774875621890539</v>
      </c>
    </row>
    <row r="30" spans="1:28" x14ac:dyDescent="0.4">
      <c r="A30" t="s">
        <v>81</v>
      </c>
      <c r="B30">
        <v>2014</v>
      </c>
      <c r="C30" t="s">
        <v>206</v>
      </c>
      <c r="D30" t="s">
        <v>207</v>
      </c>
      <c r="E30" t="s">
        <v>40</v>
      </c>
      <c r="F30" t="s">
        <v>41</v>
      </c>
      <c r="G30">
        <v>-0.38</v>
      </c>
      <c r="H30">
        <v>-0.85</v>
      </c>
      <c r="I30">
        <v>2.4</v>
      </c>
      <c r="J30">
        <v>2.2999999999999998</v>
      </c>
      <c r="K30">
        <v>24.6</v>
      </c>
      <c r="L30">
        <v>33.299999999999997</v>
      </c>
      <c r="M30">
        <v>-22.58</v>
      </c>
      <c r="N30">
        <v>7.0000000000000007E-2</v>
      </c>
      <c r="O30">
        <v>-9.9600000000000009</v>
      </c>
      <c r="P30">
        <v>-8.19</v>
      </c>
      <c r="Q30">
        <v>373</v>
      </c>
      <c r="R30">
        <v>661</v>
      </c>
      <c r="S30">
        <v>1271</v>
      </c>
      <c r="T30">
        <v>1084</v>
      </c>
      <c r="U30">
        <f>M30+P30-N30-O30</f>
        <v>-20.879999999999995</v>
      </c>
      <c r="V30">
        <f>48-W30-X30-Y30</f>
        <v>0</v>
      </c>
      <c r="W30">
        <f>IF(U30&lt;0, 48-L30, MAX(0, (K30-L30)))</f>
        <v>14.700000000000003</v>
      </c>
      <c r="X30">
        <f>L30-Y30</f>
        <v>23.4</v>
      </c>
      <c r="Y30">
        <f>K30-W30</f>
        <v>9.8999999999999986</v>
      </c>
      <c r="Z30">
        <f>Y30/(Y30+X30+W30)</f>
        <v>0.20624999999999996</v>
      </c>
      <c r="AA30">
        <f>T30/(T30+S30+R30)</f>
        <v>0.35941644562334218</v>
      </c>
      <c r="AB30">
        <f>Z30-AA30</f>
        <v>-0.15316644562334222</v>
      </c>
    </row>
    <row r="31" spans="1:28" x14ac:dyDescent="0.4">
      <c r="A31" t="s">
        <v>100</v>
      </c>
      <c r="B31">
        <v>2017</v>
      </c>
      <c r="C31" t="s">
        <v>231</v>
      </c>
      <c r="D31" t="s">
        <v>245</v>
      </c>
      <c r="E31" t="s">
        <v>199</v>
      </c>
      <c r="F31" t="s">
        <v>40</v>
      </c>
      <c r="G31">
        <v>0.47</v>
      </c>
      <c r="H31">
        <v>0.3</v>
      </c>
      <c r="I31">
        <v>4.5</v>
      </c>
      <c r="J31">
        <v>4</v>
      </c>
      <c r="K31">
        <v>29.4</v>
      </c>
      <c r="L31">
        <v>28.7</v>
      </c>
      <c r="M31">
        <v>-19.23</v>
      </c>
      <c r="N31">
        <v>-3.26</v>
      </c>
      <c r="O31">
        <v>-5.67</v>
      </c>
      <c r="P31">
        <v>-1.24</v>
      </c>
      <c r="Q31">
        <v>773</v>
      </c>
      <c r="R31">
        <v>794</v>
      </c>
      <c r="S31">
        <v>726</v>
      </c>
      <c r="T31">
        <v>1572</v>
      </c>
      <c r="U31">
        <f>M31+P31-N31-O31</f>
        <v>-11.540000000000001</v>
      </c>
      <c r="V31">
        <f>48-W31-X31-Y31</f>
        <v>0</v>
      </c>
      <c r="W31">
        <f>IF(U31&lt;0, 48-L31, MAX(0, (K31-L31)))</f>
        <v>19.3</v>
      </c>
      <c r="X31">
        <f>L31-Y31</f>
        <v>18.600000000000001</v>
      </c>
      <c r="Y31">
        <f>K31-W31</f>
        <v>10.099999999999998</v>
      </c>
      <c r="Z31">
        <f>Y31/(Y31+X31+W31)</f>
        <v>0.21041666666666661</v>
      </c>
      <c r="AA31">
        <f>T31/(T31+S31+R31)</f>
        <v>0.50840879689521346</v>
      </c>
      <c r="AB31">
        <f>Z31-AA31</f>
        <v>-0.29799213022854687</v>
      </c>
    </row>
    <row r="32" spans="1:28" x14ac:dyDescent="0.4">
      <c r="A32" t="s">
        <v>78</v>
      </c>
      <c r="B32">
        <v>2019</v>
      </c>
      <c r="C32" t="s">
        <v>227</v>
      </c>
      <c r="D32" t="s">
        <v>270</v>
      </c>
      <c r="E32" t="s">
        <v>31</v>
      </c>
      <c r="F32" t="s">
        <v>41</v>
      </c>
      <c r="G32">
        <v>3.37</v>
      </c>
      <c r="H32">
        <v>0.43</v>
      </c>
      <c r="I32">
        <v>6.3</v>
      </c>
      <c r="J32">
        <v>4.5999999999999996</v>
      </c>
      <c r="K32">
        <v>23.3</v>
      </c>
      <c r="L32">
        <v>34.799999999999997</v>
      </c>
      <c r="M32">
        <v>-8.41</v>
      </c>
      <c r="N32">
        <v>-0.8</v>
      </c>
      <c r="O32">
        <v>1.8</v>
      </c>
      <c r="P32">
        <v>0.31</v>
      </c>
      <c r="Q32">
        <v>530</v>
      </c>
      <c r="R32">
        <v>328</v>
      </c>
      <c r="S32">
        <v>1042</v>
      </c>
      <c r="T32">
        <v>1220</v>
      </c>
      <c r="U32">
        <f>M32+P32-N32-O32</f>
        <v>-9.1</v>
      </c>
      <c r="V32">
        <f>48-W32-X32-Y32</f>
        <v>0</v>
      </c>
      <c r="W32">
        <f>IF(U32&lt;0, 48-L32, MAX(0, (K32-L32)))</f>
        <v>13.200000000000003</v>
      </c>
      <c r="X32">
        <f>L32-Y32</f>
        <v>24.7</v>
      </c>
      <c r="Y32">
        <f>K32-W32</f>
        <v>10.099999999999998</v>
      </c>
      <c r="Z32">
        <f>Y32/(Y32+X32+W32)</f>
        <v>0.21041666666666661</v>
      </c>
      <c r="AA32">
        <f>T32/(T32+S32+R32)</f>
        <v>0.47104247104247104</v>
      </c>
      <c r="AB32">
        <f>Z32-AA32</f>
        <v>-0.2606258043758044</v>
      </c>
    </row>
    <row r="33" spans="1:28" x14ac:dyDescent="0.4">
      <c r="A33" t="s">
        <v>81</v>
      </c>
      <c r="B33">
        <v>2017</v>
      </c>
      <c r="C33" t="s">
        <v>206</v>
      </c>
      <c r="D33" t="s">
        <v>158</v>
      </c>
      <c r="E33" t="s">
        <v>35</v>
      </c>
      <c r="F33" t="s">
        <v>31</v>
      </c>
      <c r="G33">
        <v>4.5</v>
      </c>
      <c r="H33">
        <v>1.1399999999999999</v>
      </c>
      <c r="I33">
        <v>12.8</v>
      </c>
      <c r="J33">
        <v>4.2</v>
      </c>
      <c r="K33">
        <v>35.6</v>
      </c>
      <c r="L33">
        <v>22.5</v>
      </c>
      <c r="M33">
        <v>-8.27</v>
      </c>
      <c r="N33">
        <v>-0.82</v>
      </c>
      <c r="O33">
        <v>2.48</v>
      </c>
      <c r="P33">
        <v>4.08</v>
      </c>
      <c r="Q33">
        <v>370</v>
      </c>
      <c r="R33">
        <v>1669</v>
      </c>
      <c r="S33">
        <v>633</v>
      </c>
      <c r="T33">
        <v>1141</v>
      </c>
      <c r="U33">
        <f>M33+P33-N33-O33</f>
        <v>-5.85</v>
      </c>
      <c r="V33">
        <f>48-W33-X33-Y33</f>
        <v>0</v>
      </c>
      <c r="W33">
        <f>IF(U33&lt;0, 48-L33, MAX(0, (K33-L33)))</f>
        <v>25.5</v>
      </c>
      <c r="X33">
        <f>L33-Y33</f>
        <v>12.399999999999999</v>
      </c>
      <c r="Y33">
        <f>K33-W33</f>
        <v>10.100000000000001</v>
      </c>
      <c r="Z33">
        <f>Y33/(Y33+X33+W33)</f>
        <v>0.2104166666666667</v>
      </c>
      <c r="AA33">
        <f>T33/(T33+S33+R33)</f>
        <v>0.33139703746732502</v>
      </c>
      <c r="AB33">
        <f>Z33-AA33</f>
        <v>-0.12098037080065832</v>
      </c>
    </row>
    <row r="34" spans="1:28" x14ac:dyDescent="0.4">
      <c r="A34" t="s">
        <v>115</v>
      </c>
      <c r="B34">
        <v>2014</v>
      </c>
      <c r="C34" t="s">
        <v>116</v>
      </c>
      <c r="D34" t="s">
        <v>214</v>
      </c>
      <c r="E34" t="s">
        <v>31</v>
      </c>
      <c r="F34" t="s">
        <v>35</v>
      </c>
      <c r="G34">
        <v>3.25</v>
      </c>
      <c r="H34">
        <v>3.83</v>
      </c>
      <c r="I34">
        <v>8.1</v>
      </c>
      <c r="J34">
        <v>7.9</v>
      </c>
      <c r="K34">
        <v>29.2</v>
      </c>
      <c r="L34">
        <v>29.1</v>
      </c>
      <c r="M34">
        <v>11.76</v>
      </c>
      <c r="N34">
        <v>11.09</v>
      </c>
      <c r="O34">
        <v>12.18</v>
      </c>
      <c r="P34">
        <v>9.14</v>
      </c>
      <c r="Q34">
        <v>816</v>
      </c>
      <c r="R34">
        <v>328</v>
      </c>
      <c r="S34">
        <v>342</v>
      </c>
      <c r="T34">
        <v>1399</v>
      </c>
      <c r="U34">
        <f>M34+P34-N34-O34</f>
        <v>-2.370000000000001</v>
      </c>
      <c r="V34">
        <f>48-W34-X34-Y34</f>
        <v>0</v>
      </c>
      <c r="W34">
        <f>IF(U34&lt;0, 48-L34, MAX(0, (K34-L34)))</f>
        <v>18.899999999999999</v>
      </c>
      <c r="X34">
        <f>L34-Y34</f>
        <v>18.8</v>
      </c>
      <c r="Y34">
        <f>K34-W34</f>
        <v>10.3</v>
      </c>
      <c r="Z34">
        <f>Y34/(Y34+X34+W34)</f>
        <v>0.21458333333333335</v>
      </c>
      <c r="AA34">
        <f>T34/(T34+S34+R34)</f>
        <v>0.67617206379893668</v>
      </c>
      <c r="AB34">
        <f>Z34-AA34</f>
        <v>-0.46158873046560334</v>
      </c>
    </row>
    <row r="35" spans="1:28" x14ac:dyDescent="0.4">
      <c r="A35" t="s">
        <v>32</v>
      </c>
      <c r="B35">
        <v>2014</v>
      </c>
      <c r="C35" t="s">
        <v>197</v>
      </c>
      <c r="D35" t="s">
        <v>198</v>
      </c>
      <c r="E35" t="s">
        <v>31</v>
      </c>
      <c r="F35" t="s">
        <v>45</v>
      </c>
      <c r="G35">
        <v>0.18</v>
      </c>
      <c r="H35">
        <v>-0.71</v>
      </c>
      <c r="I35">
        <v>3.4</v>
      </c>
      <c r="J35">
        <v>2</v>
      </c>
      <c r="K35">
        <v>27.6</v>
      </c>
      <c r="L35">
        <v>30.9</v>
      </c>
      <c r="M35">
        <v>-10.35</v>
      </c>
      <c r="N35">
        <v>2.2799999999999998</v>
      </c>
      <c r="O35">
        <v>-9.18</v>
      </c>
      <c r="P35">
        <v>-1.28</v>
      </c>
      <c r="Q35">
        <v>480</v>
      </c>
      <c r="R35">
        <v>474</v>
      </c>
      <c r="S35">
        <v>656</v>
      </c>
      <c r="T35">
        <v>1034</v>
      </c>
      <c r="U35">
        <f>M35+P35-N35-O35</f>
        <v>-4.7299999999999986</v>
      </c>
      <c r="V35">
        <f>48-W35-X35-Y35</f>
        <v>0</v>
      </c>
      <c r="W35">
        <f>IF(U35&lt;0, 48-L35, MAX(0, (K35-L35)))</f>
        <v>17.100000000000001</v>
      </c>
      <c r="X35">
        <f>L35-Y35</f>
        <v>20.399999999999999</v>
      </c>
      <c r="Y35">
        <f>K35-W35</f>
        <v>10.5</v>
      </c>
      <c r="Z35">
        <f>Y35/(Y35+X35+W35)</f>
        <v>0.21875</v>
      </c>
      <c r="AA35">
        <f>T35/(T35+S35+R35)</f>
        <v>0.47781885397412199</v>
      </c>
      <c r="AB35">
        <f>Z35-AA35</f>
        <v>-0.25906885397412199</v>
      </c>
    </row>
    <row r="36" spans="1:28" x14ac:dyDescent="0.4">
      <c r="A36" t="s">
        <v>115</v>
      </c>
      <c r="B36">
        <v>2021</v>
      </c>
      <c r="C36" t="s">
        <v>330</v>
      </c>
      <c r="D36" t="s">
        <v>331</v>
      </c>
      <c r="E36" t="s">
        <v>199</v>
      </c>
      <c r="F36" t="s">
        <v>49</v>
      </c>
      <c r="G36">
        <v>2.21</v>
      </c>
      <c r="H36">
        <v>2.14</v>
      </c>
      <c r="I36">
        <v>6.4</v>
      </c>
      <c r="J36">
        <v>5.4</v>
      </c>
      <c r="K36">
        <v>31.9</v>
      </c>
      <c r="L36">
        <v>26.7</v>
      </c>
      <c r="M36">
        <v>-12.84</v>
      </c>
      <c r="N36">
        <v>-3.33</v>
      </c>
      <c r="O36">
        <v>1.29</v>
      </c>
      <c r="P36">
        <v>4.3</v>
      </c>
      <c r="Q36">
        <v>636</v>
      </c>
      <c r="R36">
        <v>804</v>
      </c>
      <c r="S36">
        <v>455</v>
      </c>
      <c r="T36">
        <v>1307</v>
      </c>
      <c r="U36">
        <f>M36+P36-N36-O36</f>
        <v>-6.4999999999999991</v>
      </c>
      <c r="V36">
        <f>48-W36-X36-Y36</f>
        <v>0</v>
      </c>
      <c r="W36">
        <f>IF(U36&lt;0, 48-L36, MAX(0, (K36-L36)))</f>
        <v>21.3</v>
      </c>
      <c r="X36">
        <f>L36-Y36</f>
        <v>16.100000000000001</v>
      </c>
      <c r="Y36">
        <f>K36-W36</f>
        <v>10.599999999999998</v>
      </c>
      <c r="Z36">
        <f>Y36/(Y36+X36+W36)</f>
        <v>0.2208333333333333</v>
      </c>
      <c r="AA36">
        <f>T36/(T36+S36+R36)</f>
        <v>0.50935307872174596</v>
      </c>
      <c r="AB36">
        <f>Z36-AA36</f>
        <v>-0.28851974538841263</v>
      </c>
    </row>
    <row r="37" spans="1:28" x14ac:dyDescent="0.4">
      <c r="A37" t="s">
        <v>63</v>
      </c>
      <c r="B37">
        <v>2012</v>
      </c>
      <c r="C37" t="s">
        <v>159</v>
      </c>
      <c r="D37" t="s">
        <v>65</v>
      </c>
      <c r="E37" t="s">
        <v>35</v>
      </c>
      <c r="F37" t="s">
        <v>35</v>
      </c>
      <c r="G37">
        <v>2.09</v>
      </c>
      <c r="H37">
        <v>1.99</v>
      </c>
      <c r="I37">
        <v>5.3</v>
      </c>
      <c r="J37">
        <v>4.4000000000000004</v>
      </c>
      <c r="K37">
        <v>26.5</v>
      </c>
      <c r="L37">
        <v>32.1</v>
      </c>
      <c r="M37">
        <v>-7.94</v>
      </c>
      <c r="N37">
        <v>-3.22</v>
      </c>
      <c r="O37">
        <v>1.37</v>
      </c>
      <c r="P37">
        <v>1.45</v>
      </c>
      <c r="Q37">
        <v>34</v>
      </c>
      <c r="R37">
        <v>742</v>
      </c>
      <c r="S37">
        <v>1194</v>
      </c>
      <c r="T37">
        <v>316</v>
      </c>
      <c r="U37">
        <f>M37+P37-N37-O37</f>
        <v>-4.6400000000000006</v>
      </c>
      <c r="V37">
        <f>48-W37-X37-Y37</f>
        <v>0</v>
      </c>
      <c r="W37">
        <f>IF(U37&lt;0, 48-L37, MAX(0, (K37-L37)))</f>
        <v>15.899999999999999</v>
      </c>
      <c r="X37">
        <f>L37-Y37</f>
        <v>21.5</v>
      </c>
      <c r="Y37">
        <f>K37-W37</f>
        <v>10.600000000000001</v>
      </c>
      <c r="Z37">
        <f>Y37/(Y37+X37+W37)</f>
        <v>0.22083333333333335</v>
      </c>
      <c r="AA37">
        <f>T37/(T37+S37+R37)</f>
        <v>0.14031971580817051</v>
      </c>
      <c r="AB37">
        <f>Z37-AA37</f>
        <v>8.0513617525162839E-2</v>
      </c>
    </row>
    <row r="38" spans="1:28" x14ac:dyDescent="0.4">
      <c r="A38" t="s">
        <v>115</v>
      </c>
      <c r="B38">
        <v>2011</v>
      </c>
      <c r="C38" t="s">
        <v>117</v>
      </c>
      <c r="D38" t="s">
        <v>116</v>
      </c>
      <c r="E38" t="s">
        <v>41</v>
      </c>
      <c r="F38" t="s">
        <v>31</v>
      </c>
      <c r="G38">
        <v>5.71</v>
      </c>
      <c r="H38">
        <v>4.25</v>
      </c>
      <c r="I38">
        <v>12.8</v>
      </c>
      <c r="J38">
        <v>9.4</v>
      </c>
      <c r="K38">
        <v>30.3</v>
      </c>
      <c r="L38">
        <v>28.4</v>
      </c>
      <c r="M38">
        <v>-10.7</v>
      </c>
      <c r="N38">
        <v>13.6</v>
      </c>
      <c r="O38">
        <v>8.56</v>
      </c>
      <c r="P38">
        <v>10.33</v>
      </c>
      <c r="Q38">
        <v>727</v>
      </c>
      <c r="R38">
        <v>784</v>
      </c>
      <c r="S38">
        <v>624</v>
      </c>
      <c r="T38">
        <v>1532</v>
      </c>
      <c r="U38">
        <f>M38+P38-N38-O38</f>
        <v>-22.53</v>
      </c>
      <c r="V38">
        <f>48-W38-X38-Y38</f>
        <v>0</v>
      </c>
      <c r="W38">
        <f>IF(U38&lt;0, 48-L38, MAX(0, (K38-L38)))</f>
        <v>19.600000000000001</v>
      </c>
      <c r="X38">
        <f>L38-Y38</f>
        <v>17.7</v>
      </c>
      <c r="Y38">
        <f>K38-W38</f>
        <v>10.7</v>
      </c>
      <c r="Z38">
        <f>Y38/(Y38+X38+W38)</f>
        <v>0.22291666666666665</v>
      </c>
      <c r="AA38">
        <f>T38/(T38+S38+R38)</f>
        <v>0.52108843537414962</v>
      </c>
      <c r="AB38">
        <f>Z38-AA38</f>
        <v>-0.29817176870748296</v>
      </c>
    </row>
    <row r="39" spans="1:28" x14ac:dyDescent="0.4">
      <c r="A39" t="s">
        <v>103</v>
      </c>
      <c r="B39">
        <v>2015</v>
      </c>
      <c r="C39" t="s">
        <v>233</v>
      </c>
      <c r="D39" t="s">
        <v>234</v>
      </c>
      <c r="E39" t="s">
        <v>132</v>
      </c>
      <c r="F39" t="s">
        <v>31</v>
      </c>
      <c r="G39">
        <v>1.1399999999999999</v>
      </c>
      <c r="H39">
        <v>-0.77</v>
      </c>
      <c r="I39">
        <v>4.5999999999999996</v>
      </c>
      <c r="J39">
        <v>2.2999999999999998</v>
      </c>
      <c r="K39">
        <v>27.9</v>
      </c>
      <c r="L39">
        <v>30.8</v>
      </c>
      <c r="M39">
        <v>-12.35</v>
      </c>
      <c r="N39">
        <v>-0.83</v>
      </c>
      <c r="O39">
        <v>-16.239999999999998</v>
      </c>
      <c r="P39">
        <v>-4.8</v>
      </c>
      <c r="Q39">
        <v>624</v>
      </c>
      <c r="R39">
        <v>716</v>
      </c>
      <c r="S39">
        <v>510</v>
      </c>
      <c r="T39">
        <v>1290</v>
      </c>
      <c r="U39">
        <f>M39+P39-N39-O39</f>
        <v>-8.0000000000001847E-2</v>
      </c>
      <c r="V39">
        <f>48-W39-X39-Y39</f>
        <v>0</v>
      </c>
      <c r="W39">
        <f>IF(U39&lt;0, 48-L39, MAX(0, (K39-L39)))</f>
        <v>17.2</v>
      </c>
      <c r="X39">
        <f>L39-Y39</f>
        <v>20.100000000000001</v>
      </c>
      <c r="Y39">
        <f>K39-W39</f>
        <v>10.7</v>
      </c>
      <c r="Z39">
        <f>Y39/(Y39+X39+W39)</f>
        <v>0.22291666666666665</v>
      </c>
      <c r="AA39">
        <f>T39/(T39+S39+R39)</f>
        <v>0.5127186009538951</v>
      </c>
      <c r="AB39">
        <f>Z39-AA39</f>
        <v>-0.28980193428722845</v>
      </c>
    </row>
    <row r="40" spans="1:28" x14ac:dyDescent="0.4">
      <c r="A40" t="s">
        <v>115</v>
      </c>
      <c r="B40">
        <v>2020</v>
      </c>
      <c r="C40" t="s">
        <v>215</v>
      </c>
      <c r="D40" t="s">
        <v>315</v>
      </c>
      <c r="E40" t="s">
        <v>35</v>
      </c>
      <c r="F40" t="s">
        <v>41</v>
      </c>
      <c r="G40">
        <v>0.87</v>
      </c>
      <c r="H40">
        <v>1.96</v>
      </c>
      <c r="I40">
        <v>4.9000000000000004</v>
      </c>
      <c r="J40">
        <v>4.7</v>
      </c>
      <c r="K40">
        <v>34.1</v>
      </c>
      <c r="L40">
        <v>24.7</v>
      </c>
      <c r="M40">
        <v>-1.52</v>
      </c>
      <c r="N40">
        <v>-2.85</v>
      </c>
      <c r="O40">
        <v>3.34</v>
      </c>
      <c r="P40">
        <v>-0.64</v>
      </c>
      <c r="Q40">
        <v>367</v>
      </c>
      <c r="R40">
        <v>1205</v>
      </c>
      <c r="S40">
        <v>592</v>
      </c>
      <c r="T40">
        <v>1038</v>
      </c>
      <c r="U40">
        <f>M40+P40-N40-O40</f>
        <v>-2.65</v>
      </c>
      <c r="V40">
        <f>48-W40-X40-Y40</f>
        <v>0</v>
      </c>
      <c r="W40">
        <f>IF(U40&lt;0, 48-L40, MAX(0, (K40-L40)))</f>
        <v>23.3</v>
      </c>
      <c r="X40">
        <f>L40-Y40</f>
        <v>13.899999999999999</v>
      </c>
      <c r="Y40">
        <f>K40-W40</f>
        <v>10.8</v>
      </c>
      <c r="Z40">
        <f>Y40/(Y40+X40+W40)</f>
        <v>0.22500000000000001</v>
      </c>
      <c r="AA40">
        <f>T40/(T40+S40+R40)</f>
        <v>0.36613756613756615</v>
      </c>
      <c r="AB40">
        <f>Z40-AA40</f>
        <v>-0.14113756613756614</v>
      </c>
    </row>
    <row r="41" spans="1:28" x14ac:dyDescent="0.4">
      <c r="A41" t="s">
        <v>50</v>
      </c>
      <c r="B41">
        <v>2021</v>
      </c>
      <c r="C41" t="s">
        <v>282</v>
      </c>
      <c r="D41" t="s">
        <v>320</v>
      </c>
      <c r="E41" t="s">
        <v>35</v>
      </c>
      <c r="F41" t="s">
        <v>41</v>
      </c>
      <c r="G41">
        <v>3.97</v>
      </c>
      <c r="H41">
        <v>1.1200000000000001</v>
      </c>
      <c r="I41">
        <v>9.1999999999999993</v>
      </c>
      <c r="J41">
        <v>3.9</v>
      </c>
      <c r="K41">
        <v>34.299999999999997</v>
      </c>
      <c r="L41">
        <v>25</v>
      </c>
      <c r="M41">
        <v>-10.02</v>
      </c>
      <c r="N41">
        <v>1.57</v>
      </c>
      <c r="O41">
        <v>3.79</v>
      </c>
      <c r="P41">
        <v>5.13</v>
      </c>
      <c r="Q41">
        <v>115</v>
      </c>
      <c r="R41">
        <v>1381</v>
      </c>
      <c r="S41">
        <v>755</v>
      </c>
      <c r="T41">
        <v>730</v>
      </c>
      <c r="U41">
        <f>M41+P41-N41-O41</f>
        <v>-10.25</v>
      </c>
      <c r="V41">
        <f>48-W41-X41-Y41</f>
        <v>0</v>
      </c>
      <c r="W41">
        <f>IF(U41&lt;0, 48-L41, MAX(0, (K41-L41)))</f>
        <v>23</v>
      </c>
      <c r="X41">
        <f>L41-Y41</f>
        <v>13.700000000000003</v>
      </c>
      <c r="Y41">
        <f>K41-W41</f>
        <v>11.299999999999997</v>
      </c>
      <c r="Z41">
        <f>Y41/(Y41+X41+W41)</f>
        <v>0.23541666666666661</v>
      </c>
      <c r="AA41">
        <f>T41/(T41+S41+R41)</f>
        <v>0.25471039776692256</v>
      </c>
      <c r="AB41">
        <f>Z41-AA41</f>
        <v>-1.9293731100255951E-2</v>
      </c>
    </row>
    <row r="42" spans="1:28" x14ac:dyDescent="0.4">
      <c r="A42" t="s">
        <v>66</v>
      </c>
      <c r="B42">
        <v>2019</v>
      </c>
      <c r="C42" t="s">
        <v>284</v>
      </c>
      <c r="D42" t="s">
        <v>189</v>
      </c>
      <c r="E42" t="s">
        <v>96</v>
      </c>
      <c r="F42" t="s">
        <v>31</v>
      </c>
      <c r="G42">
        <v>2.15</v>
      </c>
      <c r="H42">
        <v>1.23</v>
      </c>
      <c r="I42">
        <v>6.3</v>
      </c>
      <c r="J42">
        <v>5.9</v>
      </c>
      <c r="K42">
        <v>28.6</v>
      </c>
      <c r="L42">
        <v>30.7</v>
      </c>
      <c r="M42">
        <v>4.4400000000000004</v>
      </c>
      <c r="N42">
        <v>2.72</v>
      </c>
      <c r="O42">
        <v>7.15</v>
      </c>
      <c r="P42">
        <v>2.78</v>
      </c>
      <c r="Q42">
        <v>749</v>
      </c>
      <c r="R42">
        <v>541</v>
      </c>
      <c r="S42">
        <v>689</v>
      </c>
      <c r="T42">
        <v>1578</v>
      </c>
      <c r="U42">
        <f>M42+P42-N42-O42</f>
        <v>-2.6500000000000004</v>
      </c>
      <c r="V42">
        <f>48-W42-X42-Y42</f>
        <v>0</v>
      </c>
      <c r="W42">
        <f>IF(U42&lt;0, 48-L42, MAX(0, (K42-L42)))</f>
        <v>17.3</v>
      </c>
      <c r="X42">
        <f>L42-Y42</f>
        <v>19.399999999999999</v>
      </c>
      <c r="Y42">
        <f>K42-W42</f>
        <v>11.3</v>
      </c>
      <c r="Z42">
        <f>Y42/(Y42+X42+W42)</f>
        <v>0.23541666666666669</v>
      </c>
      <c r="AA42">
        <f>T42/(T42+S42+R42)</f>
        <v>0.56196581196581197</v>
      </c>
      <c r="AB42">
        <f>Z42-AA42</f>
        <v>-0.32654914529914525</v>
      </c>
    </row>
    <row r="43" spans="1:28" x14ac:dyDescent="0.4">
      <c r="A43" t="s">
        <v>121</v>
      </c>
      <c r="B43">
        <v>2013</v>
      </c>
      <c r="C43" t="s">
        <v>123</v>
      </c>
      <c r="D43" t="s">
        <v>195</v>
      </c>
      <c r="E43" t="s">
        <v>31</v>
      </c>
      <c r="F43" t="s">
        <v>40</v>
      </c>
      <c r="G43">
        <v>2.0499999999999998</v>
      </c>
      <c r="H43">
        <v>1.46</v>
      </c>
      <c r="I43">
        <v>7</v>
      </c>
      <c r="J43">
        <v>5.4</v>
      </c>
      <c r="K43">
        <v>30.4</v>
      </c>
      <c r="L43">
        <v>29.2</v>
      </c>
      <c r="M43">
        <v>-5.05</v>
      </c>
      <c r="N43">
        <v>-2.54</v>
      </c>
      <c r="O43">
        <v>3.26</v>
      </c>
      <c r="P43">
        <v>1.02</v>
      </c>
      <c r="Q43">
        <v>339</v>
      </c>
      <c r="R43">
        <v>974</v>
      </c>
      <c r="S43">
        <v>886</v>
      </c>
      <c r="T43">
        <v>1101</v>
      </c>
      <c r="U43">
        <f>M43+P43-N43-O43</f>
        <v>-4.7499999999999991</v>
      </c>
      <c r="V43">
        <f>48-W43-X43-Y43</f>
        <v>0</v>
      </c>
      <c r="W43">
        <f>IF(U43&lt;0, 48-L43, MAX(0, (K43-L43)))</f>
        <v>18.8</v>
      </c>
      <c r="X43">
        <f>L43-Y43</f>
        <v>17.600000000000001</v>
      </c>
      <c r="Y43">
        <f>K43-W43</f>
        <v>11.599999999999998</v>
      </c>
      <c r="Z43">
        <f>Y43/(Y43+X43+W43)</f>
        <v>0.24166666666666661</v>
      </c>
      <c r="AA43">
        <f>T43/(T43+S43+R43)</f>
        <v>0.37183383991894631</v>
      </c>
      <c r="AB43">
        <f>Z43-AA43</f>
        <v>-0.13016717325227969</v>
      </c>
    </row>
    <row r="44" spans="1:28" x14ac:dyDescent="0.4">
      <c r="A44" t="s">
        <v>42</v>
      </c>
      <c r="B44">
        <v>2020</v>
      </c>
      <c r="C44" t="s">
        <v>279</v>
      </c>
      <c r="D44" t="s">
        <v>299</v>
      </c>
      <c r="E44" t="s">
        <v>41</v>
      </c>
      <c r="F44" t="s">
        <v>45</v>
      </c>
      <c r="G44">
        <v>0.57999999999999996</v>
      </c>
      <c r="H44">
        <v>1.36</v>
      </c>
      <c r="I44">
        <v>4</v>
      </c>
      <c r="J44">
        <v>3.1</v>
      </c>
      <c r="K44">
        <v>34.799999999999997</v>
      </c>
      <c r="L44">
        <v>24.9</v>
      </c>
      <c r="M44">
        <v>-3.64</v>
      </c>
      <c r="N44">
        <v>-4.9000000000000004</v>
      </c>
      <c r="O44">
        <v>1.01</v>
      </c>
      <c r="P44">
        <v>-1.28</v>
      </c>
      <c r="Q44">
        <v>378</v>
      </c>
      <c r="R44">
        <v>817</v>
      </c>
      <c r="S44">
        <v>327</v>
      </c>
      <c r="T44">
        <v>941</v>
      </c>
      <c r="U44">
        <f>M44+P44-N44-O44</f>
        <v>-1.0299999999999996</v>
      </c>
      <c r="V44">
        <f>48-W44-X44-Y44</f>
        <v>0</v>
      </c>
      <c r="W44">
        <f>IF(U44&lt;0, 48-L44, MAX(0, (K44-L44)))</f>
        <v>23.1</v>
      </c>
      <c r="X44">
        <f>L44-Y44</f>
        <v>13.200000000000003</v>
      </c>
      <c r="Y44">
        <f>K44-W44</f>
        <v>11.699999999999996</v>
      </c>
      <c r="Z44">
        <f>Y44/(Y44+X44+W44)</f>
        <v>0.24374999999999991</v>
      </c>
      <c r="AA44">
        <f>T44/(T44+S44+R44)</f>
        <v>0.45131894484412471</v>
      </c>
      <c r="AB44">
        <f>Z44-AA44</f>
        <v>-0.2075689448441248</v>
      </c>
    </row>
    <row r="45" spans="1:28" x14ac:dyDescent="0.4">
      <c r="A45" t="s">
        <v>118</v>
      </c>
      <c r="B45">
        <v>2015</v>
      </c>
      <c r="C45" t="s">
        <v>65</v>
      </c>
      <c r="D45" t="s">
        <v>167</v>
      </c>
      <c r="E45" t="s">
        <v>41</v>
      </c>
      <c r="F45" t="s">
        <v>35</v>
      </c>
      <c r="G45">
        <v>3.42</v>
      </c>
      <c r="H45">
        <v>2</v>
      </c>
      <c r="I45">
        <v>9.4</v>
      </c>
      <c r="J45">
        <v>5.9</v>
      </c>
      <c r="K45">
        <v>34.5</v>
      </c>
      <c r="L45">
        <v>25.2</v>
      </c>
      <c r="M45">
        <v>-28.23</v>
      </c>
      <c r="N45">
        <v>1.94</v>
      </c>
      <c r="O45">
        <v>7.46</v>
      </c>
      <c r="P45">
        <v>6.96</v>
      </c>
      <c r="Q45">
        <v>103</v>
      </c>
      <c r="R45">
        <v>1518</v>
      </c>
      <c r="S45">
        <v>851</v>
      </c>
      <c r="T45">
        <v>822</v>
      </c>
      <c r="U45">
        <f>M45+P45-N45-O45</f>
        <v>-30.67</v>
      </c>
      <c r="V45">
        <f>48-W45-X45-Y45</f>
        <v>0</v>
      </c>
      <c r="W45">
        <f>IF(U45&lt;0, 48-L45, MAX(0, (K45-L45)))</f>
        <v>22.8</v>
      </c>
      <c r="X45">
        <f>L45-Y45</f>
        <v>13.5</v>
      </c>
      <c r="Y45">
        <f>K45-W45</f>
        <v>11.7</v>
      </c>
      <c r="Z45">
        <f>Y45/(Y45+X45+W45)</f>
        <v>0.24374999999999999</v>
      </c>
      <c r="AA45">
        <f>T45/(T45+S45+R45)</f>
        <v>0.25759949858978376</v>
      </c>
      <c r="AB45">
        <f>Z45-AA45</f>
        <v>-1.3849498589783765E-2</v>
      </c>
    </row>
    <row r="46" spans="1:28" x14ac:dyDescent="0.4">
      <c r="A46" t="s">
        <v>84</v>
      </c>
      <c r="B46">
        <v>2021</v>
      </c>
      <c r="C46" t="s">
        <v>243</v>
      </c>
      <c r="D46" t="s">
        <v>162</v>
      </c>
      <c r="E46" t="s">
        <v>201</v>
      </c>
      <c r="F46" t="s">
        <v>41</v>
      </c>
      <c r="G46">
        <v>3.88</v>
      </c>
      <c r="H46">
        <v>0.4</v>
      </c>
      <c r="I46">
        <v>6.8</v>
      </c>
      <c r="J46">
        <v>3.2</v>
      </c>
      <c r="K46">
        <v>33.799999999999997</v>
      </c>
      <c r="L46">
        <v>26.1</v>
      </c>
      <c r="M46">
        <v>-8.8699999999999992</v>
      </c>
      <c r="N46">
        <v>2.71</v>
      </c>
      <c r="O46">
        <v>-6.91</v>
      </c>
      <c r="P46">
        <v>-0.42</v>
      </c>
      <c r="Q46">
        <v>569</v>
      </c>
      <c r="R46">
        <v>443</v>
      </c>
      <c r="S46">
        <v>149</v>
      </c>
      <c r="T46">
        <v>1168</v>
      </c>
      <c r="U46">
        <f>M46+P46-N46-O46</f>
        <v>-5.09</v>
      </c>
      <c r="V46">
        <f>48-W46-X46-Y46</f>
        <v>0</v>
      </c>
      <c r="W46">
        <f>IF(U46&lt;0, 48-L46, MAX(0, (K46-L46)))</f>
        <v>21.9</v>
      </c>
      <c r="X46">
        <f>L46-Y46</f>
        <v>14.200000000000003</v>
      </c>
      <c r="Y46">
        <f>K46-W46</f>
        <v>11.899999999999999</v>
      </c>
      <c r="Z46">
        <f>Y46/(Y46+X46+W46)</f>
        <v>0.24791666666666665</v>
      </c>
      <c r="AA46">
        <f>T46/(T46+S46+R46)</f>
        <v>0.66363636363636369</v>
      </c>
      <c r="AB46">
        <f>Z46-AA46</f>
        <v>-0.41571969696969702</v>
      </c>
    </row>
    <row r="47" spans="1:28" x14ac:dyDescent="0.4">
      <c r="A47" t="s">
        <v>100</v>
      </c>
      <c r="B47">
        <v>2011</v>
      </c>
      <c r="C47" t="s">
        <v>101</v>
      </c>
      <c r="D47" t="s">
        <v>146</v>
      </c>
      <c r="E47" t="s">
        <v>31</v>
      </c>
      <c r="F47" t="s">
        <v>132</v>
      </c>
      <c r="G47">
        <v>6.57</v>
      </c>
      <c r="H47">
        <v>2.9</v>
      </c>
      <c r="I47">
        <v>17</v>
      </c>
      <c r="J47">
        <v>5</v>
      </c>
      <c r="K47">
        <v>37.6</v>
      </c>
      <c r="L47">
        <v>22.3</v>
      </c>
      <c r="M47">
        <v>-12.88</v>
      </c>
      <c r="N47">
        <v>9.2899999999999991</v>
      </c>
      <c r="O47">
        <v>-0.43</v>
      </c>
      <c r="P47">
        <v>15.38</v>
      </c>
      <c r="Q47">
        <v>189</v>
      </c>
      <c r="R47">
        <v>1418</v>
      </c>
      <c r="S47">
        <v>473</v>
      </c>
      <c r="T47">
        <v>879</v>
      </c>
      <c r="U47">
        <f>M47+P47-N47-O47</f>
        <v>-6.3599999999999994</v>
      </c>
      <c r="V47">
        <f>48-W47-X47-Y47</f>
        <v>0</v>
      </c>
      <c r="W47">
        <f>IF(U47&lt;0, 48-L47, MAX(0, (K47-L47)))</f>
        <v>25.7</v>
      </c>
      <c r="X47">
        <f>L47-Y47</f>
        <v>10.399999999999999</v>
      </c>
      <c r="Y47">
        <f>K47-W47</f>
        <v>11.900000000000002</v>
      </c>
      <c r="Z47">
        <f>Y47/(Y47+X47+W47)</f>
        <v>0.2479166666666667</v>
      </c>
      <c r="AA47">
        <f>T47/(T47+S47+R47)</f>
        <v>0.31732851985559568</v>
      </c>
      <c r="AB47">
        <f>Z47-AA47</f>
        <v>-6.9411853188928979E-2</v>
      </c>
    </row>
    <row r="48" spans="1:28" x14ac:dyDescent="0.4">
      <c r="A48" t="s">
        <v>124</v>
      </c>
      <c r="B48">
        <v>2013</v>
      </c>
      <c r="C48" t="s">
        <v>173</v>
      </c>
      <c r="D48" t="s">
        <v>55</v>
      </c>
      <c r="E48" t="s">
        <v>35</v>
      </c>
      <c r="F48" t="s">
        <v>31</v>
      </c>
      <c r="G48">
        <v>1.92</v>
      </c>
      <c r="H48">
        <v>1.41</v>
      </c>
      <c r="I48">
        <v>4.5999999999999996</v>
      </c>
      <c r="J48">
        <v>4.2</v>
      </c>
      <c r="K48">
        <v>32.700000000000003</v>
      </c>
      <c r="L48">
        <v>27.2</v>
      </c>
      <c r="M48">
        <v>-1.1100000000000001</v>
      </c>
      <c r="N48">
        <v>3.12</v>
      </c>
      <c r="O48">
        <v>5.93</v>
      </c>
      <c r="P48">
        <v>0.99</v>
      </c>
      <c r="Q48">
        <v>381</v>
      </c>
      <c r="R48">
        <v>403</v>
      </c>
      <c r="S48">
        <v>275</v>
      </c>
      <c r="T48">
        <v>909</v>
      </c>
      <c r="U48">
        <f>M48+P48-N48-O48</f>
        <v>-9.17</v>
      </c>
      <c r="V48">
        <f>48-W48-X48-Y48</f>
        <v>0</v>
      </c>
      <c r="W48">
        <f>IF(U48&lt;0, 48-L48, MAX(0, (K48-L48)))</f>
        <v>20.8</v>
      </c>
      <c r="X48">
        <f>L48-Y48</f>
        <v>15.299999999999997</v>
      </c>
      <c r="Y48">
        <f>K48-W48</f>
        <v>11.900000000000002</v>
      </c>
      <c r="Z48">
        <f>Y48/(Y48+X48+W48)</f>
        <v>0.2479166666666667</v>
      </c>
      <c r="AA48">
        <f>T48/(T48+S48+R48)</f>
        <v>0.57277882797731572</v>
      </c>
      <c r="AB48">
        <f>Z48-AA48</f>
        <v>-0.32486216131064904</v>
      </c>
    </row>
    <row r="49" spans="1:28" x14ac:dyDescent="0.4">
      <c r="A49" t="s">
        <v>78</v>
      </c>
      <c r="B49">
        <v>2017</v>
      </c>
      <c r="C49" t="s">
        <v>227</v>
      </c>
      <c r="D49" t="s">
        <v>256</v>
      </c>
      <c r="E49" t="s">
        <v>31</v>
      </c>
      <c r="F49" t="s">
        <v>35</v>
      </c>
      <c r="G49">
        <v>2.59</v>
      </c>
      <c r="H49">
        <v>1.53</v>
      </c>
      <c r="I49">
        <v>8.1999999999999993</v>
      </c>
      <c r="J49">
        <v>5.4</v>
      </c>
      <c r="K49">
        <v>32.6</v>
      </c>
      <c r="L49">
        <v>27.4</v>
      </c>
      <c r="M49">
        <v>-14.71</v>
      </c>
      <c r="N49">
        <v>3.4</v>
      </c>
      <c r="O49">
        <v>3.57</v>
      </c>
      <c r="P49">
        <v>3.92</v>
      </c>
      <c r="Q49">
        <v>215</v>
      </c>
      <c r="R49">
        <v>1300</v>
      </c>
      <c r="S49">
        <v>918</v>
      </c>
      <c r="T49">
        <v>1043</v>
      </c>
      <c r="U49">
        <f>M49+P49-N49-O49</f>
        <v>-17.760000000000002</v>
      </c>
      <c r="V49">
        <f>48-W49-X49-Y49</f>
        <v>0</v>
      </c>
      <c r="W49">
        <f>IF(U49&lt;0, 48-L49, MAX(0, (K49-L49)))</f>
        <v>20.6</v>
      </c>
      <c r="X49">
        <f>L49-Y49</f>
        <v>15.399999999999999</v>
      </c>
      <c r="Y49">
        <f>K49-W49</f>
        <v>12</v>
      </c>
      <c r="Z49">
        <f>Y49/(Y49+X49+W49)</f>
        <v>0.25</v>
      </c>
      <c r="AA49">
        <f>T49/(T49+S49+R49)</f>
        <v>0.31984053971174486</v>
      </c>
      <c r="AB49">
        <f>Z49-AA49</f>
        <v>-6.9840539711744865E-2</v>
      </c>
    </row>
    <row r="50" spans="1:28" x14ac:dyDescent="0.4">
      <c r="A50" t="s">
        <v>50</v>
      </c>
      <c r="B50">
        <v>2015</v>
      </c>
      <c r="C50" t="s">
        <v>52</v>
      </c>
      <c r="D50" t="s">
        <v>165</v>
      </c>
      <c r="E50" t="s">
        <v>201</v>
      </c>
      <c r="F50" t="s">
        <v>49</v>
      </c>
      <c r="G50">
        <v>2.08</v>
      </c>
      <c r="H50">
        <v>1.8</v>
      </c>
      <c r="I50">
        <v>6.8</v>
      </c>
      <c r="J50">
        <v>6.4</v>
      </c>
      <c r="K50">
        <v>29.6</v>
      </c>
      <c r="L50">
        <v>30.5</v>
      </c>
      <c r="M50">
        <v>-0.71</v>
      </c>
      <c r="N50">
        <v>6.6</v>
      </c>
      <c r="O50">
        <v>6.11</v>
      </c>
      <c r="P50">
        <v>1.35</v>
      </c>
      <c r="Q50">
        <v>498</v>
      </c>
      <c r="R50">
        <v>806</v>
      </c>
      <c r="S50">
        <v>865</v>
      </c>
      <c r="T50">
        <v>1327</v>
      </c>
      <c r="U50">
        <f>M50+P50-N50-O50</f>
        <v>-12.07</v>
      </c>
      <c r="V50">
        <f>48-W50-X50-Y50</f>
        <v>0</v>
      </c>
      <c r="W50">
        <f>IF(U50&lt;0, 48-L50, MAX(0, (K50-L50)))</f>
        <v>17.5</v>
      </c>
      <c r="X50">
        <f>L50-Y50</f>
        <v>18.399999999999999</v>
      </c>
      <c r="Y50">
        <f>K50-W50</f>
        <v>12.100000000000001</v>
      </c>
      <c r="Z50">
        <f>Y50/(Y50+X50+W50)</f>
        <v>0.25208333333333338</v>
      </c>
      <c r="AA50">
        <f>T50/(T50+S50+R50)</f>
        <v>0.442628418945964</v>
      </c>
      <c r="AB50">
        <f>Z50-AA50</f>
        <v>-0.19054508561263062</v>
      </c>
    </row>
    <row r="51" spans="1:28" x14ac:dyDescent="0.4">
      <c r="A51" t="s">
        <v>121</v>
      </c>
      <c r="B51">
        <v>2021</v>
      </c>
      <c r="C51" t="s">
        <v>249</v>
      </c>
      <c r="D51" t="s">
        <v>141</v>
      </c>
      <c r="E51" t="s">
        <v>49</v>
      </c>
      <c r="F51" t="s">
        <v>41</v>
      </c>
      <c r="G51">
        <v>6.01</v>
      </c>
      <c r="H51">
        <v>3.22</v>
      </c>
      <c r="I51">
        <v>11.6</v>
      </c>
      <c r="J51">
        <v>5.4</v>
      </c>
      <c r="K51">
        <v>30.8</v>
      </c>
      <c r="L51">
        <v>29.4</v>
      </c>
      <c r="M51">
        <v>-6.77</v>
      </c>
      <c r="N51">
        <v>4.5199999999999996</v>
      </c>
      <c r="O51">
        <v>7.59</v>
      </c>
      <c r="P51">
        <v>17.84</v>
      </c>
      <c r="Q51">
        <v>745</v>
      </c>
      <c r="R51">
        <v>216</v>
      </c>
      <c r="S51">
        <v>130</v>
      </c>
      <c r="T51">
        <v>1368</v>
      </c>
      <c r="U51">
        <f>M51+P51-N51-O51</f>
        <v>-1.0399999999999991</v>
      </c>
      <c r="V51">
        <f>48-W51-X51-Y51</f>
        <v>0</v>
      </c>
      <c r="W51">
        <f>IF(U51&lt;0, 48-L51, MAX(0, (K51-L51)))</f>
        <v>18.600000000000001</v>
      </c>
      <c r="X51">
        <f>L51-Y51</f>
        <v>17.2</v>
      </c>
      <c r="Y51">
        <f>K51-W51</f>
        <v>12.2</v>
      </c>
      <c r="Z51">
        <f>Y51/(Y51+X51+W51)</f>
        <v>0.25416666666666665</v>
      </c>
      <c r="AA51">
        <f>T51/(T51+S51+R51)</f>
        <v>0.79813302217036175</v>
      </c>
      <c r="AB51">
        <f>Z51-AA51</f>
        <v>-0.5439663555036951</v>
      </c>
    </row>
    <row r="52" spans="1:28" x14ac:dyDescent="0.4">
      <c r="A52" t="s">
        <v>175</v>
      </c>
      <c r="B52">
        <v>2014</v>
      </c>
      <c r="C52" t="s">
        <v>122</v>
      </c>
      <c r="D52" t="s">
        <v>127</v>
      </c>
      <c r="E52" t="s">
        <v>35</v>
      </c>
      <c r="F52" t="s">
        <v>35</v>
      </c>
      <c r="G52">
        <v>2.3199999999999998</v>
      </c>
      <c r="H52">
        <v>1.85</v>
      </c>
      <c r="I52">
        <v>6.4</v>
      </c>
      <c r="J52">
        <v>5.9</v>
      </c>
      <c r="K52">
        <v>32.200000000000003</v>
      </c>
      <c r="L52">
        <v>28</v>
      </c>
      <c r="M52">
        <v>-10.57</v>
      </c>
      <c r="N52">
        <v>7.21</v>
      </c>
      <c r="O52">
        <v>-1.7</v>
      </c>
      <c r="P52">
        <v>3.95</v>
      </c>
      <c r="Q52">
        <v>622</v>
      </c>
      <c r="R52">
        <v>692</v>
      </c>
      <c r="S52">
        <v>406</v>
      </c>
      <c r="T52">
        <v>1334</v>
      </c>
      <c r="U52">
        <f>M52+P52-N52-O52</f>
        <v>-12.13</v>
      </c>
      <c r="V52">
        <f>48-W52-X52-Y52</f>
        <v>0</v>
      </c>
      <c r="W52">
        <f>IF(U52&lt;0, 48-L52, MAX(0, (K52-L52)))</f>
        <v>20</v>
      </c>
      <c r="X52">
        <f>L52-Y52</f>
        <v>15.799999999999997</v>
      </c>
      <c r="Y52">
        <f>K52-W52</f>
        <v>12.200000000000003</v>
      </c>
      <c r="Z52">
        <f>Y52/(Y52+X52+W52)</f>
        <v>0.25416666666666671</v>
      </c>
      <c r="AA52">
        <f>T52/(T52+S52+R52)</f>
        <v>0.54851973684210531</v>
      </c>
      <c r="AB52">
        <f>Z52-AA52</f>
        <v>-0.2943530701754386</v>
      </c>
    </row>
    <row r="53" spans="1:28" x14ac:dyDescent="0.4">
      <c r="A53" t="s">
        <v>115</v>
      </c>
      <c r="B53">
        <v>2012</v>
      </c>
      <c r="C53" t="s">
        <v>172</v>
      </c>
      <c r="D53" t="s">
        <v>116</v>
      </c>
      <c r="E53" t="s">
        <v>41</v>
      </c>
      <c r="F53" t="s">
        <v>31</v>
      </c>
      <c r="G53">
        <v>4.0999999999999996</v>
      </c>
      <c r="H53">
        <v>4.8</v>
      </c>
      <c r="I53">
        <v>8.4</v>
      </c>
      <c r="J53">
        <v>7.9</v>
      </c>
      <c r="K53">
        <v>32.1</v>
      </c>
      <c r="L53">
        <v>28.2</v>
      </c>
      <c r="M53">
        <v>2.96</v>
      </c>
      <c r="N53">
        <v>15.57</v>
      </c>
      <c r="O53">
        <v>16.190000000000001</v>
      </c>
      <c r="P53">
        <v>7.95</v>
      </c>
      <c r="Q53">
        <v>711</v>
      </c>
      <c r="R53">
        <v>425</v>
      </c>
      <c r="S53">
        <v>186</v>
      </c>
      <c r="T53">
        <v>1386</v>
      </c>
      <c r="U53">
        <f>M53+P53-N53-O53</f>
        <v>-20.85</v>
      </c>
      <c r="V53">
        <f>48-W53-X53-Y53</f>
        <v>0</v>
      </c>
      <c r="W53">
        <f>IF(U53&lt;0, 48-L53, MAX(0, (K53-L53)))</f>
        <v>19.8</v>
      </c>
      <c r="X53">
        <f>L53-Y53</f>
        <v>15.899999999999999</v>
      </c>
      <c r="Y53">
        <f>K53-W53</f>
        <v>12.3</v>
      </c>
      <c r="Z53">
        <f>Y53/(Y53+X53+W53)</f>
        <v>0.25625000000000003</v>
      </c>
      <c r="AA53">
        <f>T53/(T53+S53+R53)</f>
        <v>0.69404106159238854</v>
      </c>
      <c r="AB53">
        <f>Z53-AA53</f>
        <v>-0.43779106159238851</v>
      </c>
    </row>
    <row r="54" spans="1:28" x14ac:dyDescent="0.4">
      <c r="A54" t="s">
        <v>37</v>
      </c>
      <c r="B54">
        <v>2012</v>
      </c>
      <c r="C54" t="s">
        <v>153</v>
      </c>
      <c r="D54" t="s">
        <v>154</v>
      </c>
      <c r="E54" t="s">
        <v>41</v>
      </c>
      <c r="F54" t="s">
        <v>96</v>
      </c>
      <c r="G54">
        <v>-1.5</v>
      </c>
      <c r="H54">
        <v>0.52</v>
      </c>
      <c r="I54">
        <v>0.9</v>
      </c>
      <c r="J54">
        <v>0.5</v>
      </c>
      <c r="K54">
        <v>27.2</v>
      </c>
      <c r="L54">
        <v>12.3</v>
      </c>
      <c r="M54">
        <v>-11.26</v>
      </c>
      <c r="N54">
        <v>-19.18</v>
      </c>
      <c r="O54">
        <v>-6.44</v>
      </c>
      <c r="P54">
        <v>-10.56</v>
      </c>
      <c r="Q54">
        <v>358</v>
      </c>
      <c r="R54">
        <v>432</v>
      </c>
      <c r="S54">
        <v>116</v>
      </c>
      <c r="T54">
        <v>154</v>
      </c>
      <c r="U54">
        <f>M54+P54-N54-O54</f>
        <v>3.8</v>
      </c>
      <c r="V54">
        <f>48-W54-X54-Y54</f>
        <v>20.8</v>
      </c>
      <c r="W54">
        <f>IF(U54&lt;0, 48-L54, MAX(0, (K54-L54)))</f>
        <v>14.899999999999999</v>
      </c>
      <c r="X54">
        <f>L54-Y54</f>
        <v>0</v>
      </c>
      <c r="Y54">
        <f>K54-W54</f>
        <v>12.3</v>
      </c>
      <c r="Z54">
        <f>Y54/(Y54+X54+W54)</f>
        <v>0.45220588235294124</v>
      </c>
      <c r="AA54">
        <f>T54/(T54+S54+R54)</f>
        <v>0.21937321937321938</v>
      </c>
      <c r="AB54">
        <f>Z54-AA54</f>
        <v>0.23283266297972185</v>
      </c>
    </row>
    <row r="55" spans="1:28" x14ac:dyDescent="0.4">
      <c r="A55" t="s">
        <v>75</v>
      </c>
      <c r="B55">
        <v>2022</v>
      </c>
      <c r="C55" t="s">
        <v>287</v>
      </c>
      <c r="D55" t="s">
        <v>340</v>
      </c>
      <c r="E55" t="s">
        <v>96</v>
      </c>
      <c r="F55" t="s">
        <v>199</v>
      </c>
      <c r="G55">
        <v>3.1</v>
      </c>
      <c r="H55">
        <v>3.45</v>
      </c>
      <c r="I55">
        <v>7.5</v>
      </c>
      <c r="J55">
        <v>7.1</v>
      </c>
      <c r="K55">
        <v>27.3</v>
      </c>
      <c r="L55">
        <v>33.1</v>
      </c>
      <c r="M55">
        <v>-5.82</v>
      </c>
      <c r="N55">
        <v>-0.57999999999999996</v>
      </c>
      <c r="O55">
        <v>2.8</v>
      </c>
      <c r="P55">
        <v>6.2</v>
      </c>
      <c r="Q55">
        <v>352</v>
      </c>
      <c r="R55">
        <v>510</v>
      </c>
      <c r="S55">
        <v>833</v>
      </c>
      <c r="T55">
        <v>1055</v>
      </c>
      <c r="U55">
        <f>M55+P55-N55-O55</f>
        <v>-1.8399999999999999</v>
      </c>
      <c r="V55">
        <f>48-W55-X55-Y55</f>
        <v>0</v>
      </c>
      <c r="W55">
        <f>IF(U55&lt;0, 48-L55, MAX(0, (K55-L55)))</f>
        <v>14.899999999999999</v>
      </c>
      <c r="X55">
        <f>L55-Y55</f>
        <v>20.7</v>
      </c>
      <c r="Y55">
        <f>K55-W55</f>
        <v>12.400000000000002</v>
      </c>
      <c r="Z55">
        <f>Y55/(Y55+X55+W55)</f>
        <v>0.25833333333333336</v>
      </c>
      <c r="AA55">
        <f>T55/(T55+S55+R55)</f>
        <v>0.43994995829858213</v>
      </c>
      <c r="AB55">
        <f>Z55-AA55</f>
        <v>-0.18161662496524877</v>
      </c>
    </row>
    <row r="56" spans="1:28" x14ac:dyDescent="0.4">
      <c r="A56" t="s">
        <v>106</v>
      </c>
      <c r="B56">
        <v>2017</v>
      </c>
      <c r="C56" t="s">
        <v>235</v>
      </c>
      <c r="D56" t="s">
        <v>165</v>
      </c>
      <c r="E56" t="s">
        <v>41</v>
      </c>
      <c r="F56" t="s">
        <v>49</v>
      </c>
      <c r="G56">
        <v>2.12</v>
      </c>
      <c r="H56">
        <v>1.1200000000000001</v>
      </c>
      <c r="I56">
        <v>6.4</v>
      </c>
      <c r="J56">
        <v>3</v>
      </c>
      <c r="K56">
        <v>33</v>
      </c>
      <c r="L56">
        <v>27.6</v>
      </c>
      <c r="M56">
        <v>-6.9</v>
      </c>
      <c r="N56">
        <v>-9.94</v>
      </c>
      <c r="O56">
        <v>1.81</v>
      </c>
      <c r="P56">
        <v>-3.19</v>
      </c>
      <c r="Q56">
        <v>583</v>
      </c>
      <c r="R56">
        <v>400</v>
      </c>
      <c r="S56">
        <v>113</v>
      </c>
      <c r="T56">
        <v>1185</v>
      </c>
      <c r="U56">
        <f>M56+P56-N56-O56</f>
        <v>-1.9600000000000004</v>
      </c>
      <c r="V56">
        <f>48-W56-X56-Y56</f>
        <v>0</v>
      </c>
      <c r="W56">
        <f>IF(U56&lt;0, 48-L56, MAX(0, (K56-L56)))</f>
        <v>20.399999999999999</v>
      </c>
      <c r="X56">
        <f>L56-Y56</f>
        <v>15</v>
      </c>
      <c r="Y56">
        <f>K56-W56</f>
        <v>12.600000000000001</v>
      </c>
      <c r="Z56">
        <f>Y56/(Y56+X56+W56)</f>
        <v>0.26250000000000001</v>
      </c>
      <c r="AA56">
        <f>T56/(T56+S56+R56)</f>
        <v>0.69787985865724378</v>
      </c>
      <c r="AB56">
        <f>Z56-AA56</f>
        <v>-0.43537985865724377</v>
      </c>
    </row>
    <row r="57" spans="1:28" x14ac:dyDescent="0.4">
      <c r="A57" t="s">
        <v>46</v>
      </c>
      <c r="B57">
        <v>2011</v>
      </c>
      <c r="C57" t="s">
        <v>133</v>
      </c>
      <c r="D57" t="s">
        <v>134</v>
      </c>
      <c r="E57" t="s">
        <v>96</v>
      </c>
      <c r="F57" t="s">
        <v>35</v>
      </c>
      <c r="G57">
        <v>0.19</v>
      </c>
      <c r="H57">
        <v>-0.23</v>
      </c>
      <c r="I57">
        <v>3.1</v>
      </c>
      <c r="J57">
        <v>2.6</v>
      </c>
      <c r="K57">
        <v>32.9</v>
      </c>
      <c r="L57">
        <v>27.8</v>
      </c>
      <c r="M57">
        <v>-16.48</v>
      </c>
      <c r="N57">
        <v>-7.53</v>
      </c>
      <c r="O57">
        <v>-5.28</v>
      </c>
      <c r="P57">
        <v>-8.34</v>
      </c>
      <c r="Q57">
        <v>473</v>
      </c>
      <c r="R57">
        <v>365</v>
      </c>
      <c r="S57">
        <v>244</v>
      </c>
      <c r="T57">
        <v>1040</v>
      </c>
      <c r="U57">
        <f>M57+P57-N57-O57</f>
        <v>-12.009999999999998</v>
      </c>
      <c r="V57">
        <f>48-W57-X57-Y57</f>
        <v>0</v>
      </c>
      <c r="W57">
        <f>IF(U57&lt;0, 48-L57, MAX(0, (K57-L57)))</f>
        <v>20.2</v>
      </c>
      <c r="X57">
        <f>L57-Y57</f>
        <v>15.100000000000001</v>
      </c>
      <c r="Y57">
        <f>K57-W57</f>
        <v>12.7</v>
      </c>
      <c r="Z57">
        <f>Y57/(Y57+X57+W57)</f>
        <v>0.26458333333333334</v>
      </c>
      <c r="AA57">
        <f>T57/(T57+S57+R57)</f>
        <v>0.63068526379624013</v>
      </c>
      <c r="AB57">
        <f>Z57-AA57</f>
        <v>-0.36610193046290679</v>
      </c>
    </row>
    <row r="58" spans="1:28" x14ac:dyDescent="0.4">
      <c r="A58" t="s">
        <v>115</v>
      </c>
      <c r="B58">
        <v>2015</v>
      </c>
      <c r="C58" t="s">
        <v>214</v>
      </c>
      <c r="D58" t="s">
        <v>116</v>
      </c>
      <c r="E58" t="s">
        <v>35</v>
      </c>
      <c r="F58" t="s">
        <v>31</v>
      </c>
      <c r="G58">
        <v>5.9</v>
      </c>
      <c r="H58">
        <v>4</v>
      </c>
      <c r="I58">
        <v>11.1</v>
      </c>
      <c r="J58">
        <v>9.5</v>
      </c>
      <c r="K58">
        <v>31.8</v>
      </c>
      <c r="L58">
        <v>28.9</v>
      </c>
      <c r="M58">
        <v>0.9</v>
      </c>
      <c r="N58">
        <v>16.03</v>
      </c>
      <c r="O58">
        <v>6.29</v>
      </c>
      <c r="P58">
        <v>10.33</v>
      </c>
      <c r="Q58">
        <v>766</v>
      </c>
      <c r="R58">
        <v>459</v>
      </c>
      <c r="S58">
        <v>239</v>
      </c>
      <c r="T58">
        <v>1479</v>
      </c>
      <c r="U58">
        <f>M58+P58-N58-O58</f>
        <v>-11.09</v>
      </c>
      <c r="V58">
        <f>48-W58-X58-Y58</f>
        <v>0</v>
      </c>
      <c r="W58">
        <f>IF(U58&lt;0, 48-L58, MAX(0, (K58-L58)))</f>
        <v>19.100000000000001</v>
      </c>
      <c r="X58">
        <f>L58-Y58</f>
        <v>16.2</v>
      </c>
      <c r="Y58">
        <f>K58-W58</f>
        <v>12.7</v>
      </c>
      <c r="Z58">
        <f>Y58/(Y58+X58+W58)</f>
        <v>0.26458333333333334</v>
      </c>
      <c r="AA58">
        <f>T58/(T58+S58+R58)</f>
        <v>0.67937528709232886</v>
      </c>
      <c r="AB58">
        <f>Z58-AA58</f>
        <v>-0.41479195375899552</v>
      </c>
    </row>
    <row r="59" spans="1:28" x14ac:dyDescent="0.4">
      <c r="A59" t="s">
        <v>57</v>
      </c>
      <c r="B59">
        <v>2021</v>
      </c>
      <c r="C59" t="s">
        <v>322</v>
      </c>
      <c r="D59" t="s">
        <v>323</v>
      </c>
      <c r="E59" t="s">
        <v>53</v>
      </c>
      <c r="F59" t="s">
        <v>49</v>
      </c>
      <c r="G59">
        <v>0.2</v>
      </c>
      <c r="H59">
        <v>0.36</v>
      </c>
      <c r="I59">
        <v>3.1</v>
      </c>
      <c r="J59">
        <v>2.7</v>
      </c>
      <c r="K59">
        <v>33.9</v>
      </c>
      <c r="L59">
        <v>26.8</v>
      </c>
      <c r="M59">
        <v>-8.09</v>
      </c>
      <c r="N59">
        <v>1.0900000000000001</v>
      </c>
      <c r="O59">
        <v>-7.37</v>
      </c>
      <c r="P59">
        <v>-5.64</v>
      </c>
      <c r="Q59">
        <v>565</v>
      </c>
      <c r="R59">
        <v>548</v>
      </c>
      <c r="S59">
        <v>178</v>
      </c>
      <c r="T59">
        <v>1187</v>
      </c>
      <c r="U59">
        <f>M59+P59-N59-O59</f>
        <v>-7.45</v>
      </c>
      <c r="V59">
        <f>48-W59-X59-Y59</f>
        <v>0</v>
      </c>
      <c r="W59">
        <f>IF(U59&lt;0, 48-L59, MAX(0, (K59-L59)))</f>
        <v>21.2</v>
      </c>
      <c r="X59">
        <f>L59-Y59</f>
        <v>14.100000000000001</v>
      </c>
      <c r="Y59">
        <f>K59-W59</f>
        <v>12.7</v>
      </c>
      <c r="Z59">
        <f>Y59/(Y59+X59+W59)</f>
        <v>0.26458333333333334</v>
      </c>
      <c r="AA59">
        <f>T59/(T59+S59+R59)</f>
        <v>0.62049137480397287</v>
      </c>
      <c r="AB59">
        <f>Z59-AA59</f>
        <v>-0.35590804147063954</v>
      </c>
    </row>
    <row r="60" spans="1:28" x14ac:dyDescent="0.4">
      <c r="A60" t="s">
        <v>37</v>
      </c>
      <c r="B60">
        <v>2013</v>
      </c>
      <c r="C60" t="s">
        <v>153</v>
      </c>
      <c r="D60" t="s">
        <v>176</v>
      </c>
      <c r="E60" t="s">
        <v>41</v>
      </c>
      <c r="F60" t="s">
        <v>40</v>
      </c>
      <c r="G60">
        <v>0.23</v>
      </c>
      <c r="H60">
        <v>-0.2</v>
      </c>
      <c r="I60">
        <v>4.9000000000000004</v>
      </c>
      <c r="J60">
        <v>2.8</v>
      </c>
      <c r="K60">
        <v>34.9</v>
      </c>
      <c r="L60">
        <v>26</v>
      </c>
      <c r="M60">
        <v>-16.13</v>
      </c>
      <c r="N60">
        <v>-10.83</v>
      </c>
      <c r="O60">
        <v>-4.99</v>
      </c>
      <c r="P60">
        <v>-7.3</v>
      </c>
      <c r="Q60">
        <v>663</v>
      </c>
      <c r="R60">
        <v>1081</v>
      </c>
      <c r="S60">
        <v>364</v>
      </c>
      <c r="T60">
        <v>1661</v>
      </c>
      <c r="U60">
        <f>M60+P60-N60-O60</f>
        <v>-7.6099999999999994</v>
      </c>
      <c r="V60">
        <f>48-W60-X60-Y60</f>
        <v>0</v>
      </c>
      <c r="W60">
        <f>IF(U60&lt;0, 48-L60, MAX(0, (K60-L60)))</f>
        <v>22</v>
      </c>
      <c r="X60">
        <f>L60-Y60</f>
        <v>13.100000000000001</v>
      </c>
      <c r="Y60">
        <f>K60-W60</f>
        <v>12.899999999999999</v>
      </c>
      <c r="Z60">
        <f>Y60/(Y60+X60+W60)</f>
        <v>0.26874999999999999</v>
      </c>
      <c r="AA60">
        <f>T60/(T60+S60+R60)</f>
        <v>0.5347714101738571</v>
      </c>
      <c r="AB60">
        <f>Z60-AA60</f>
        <v>-0.26602141017385711</v>
      </c>
    </row>
    <row r="61" spans="1:28" x14ac:dyDescent="0.4">
      <c r="A61" t="s">
        <v>84</v>
      </c>
      <c r="B61">
        <v>2010</v>
      </c>
      <c r="C61" t="s">
        <v>85</v>
      </c>
      <c r="D61" t="s">
        <v>86</v>
      </c>
      <c r="E61" t="s">
        <v>31</v>
      </c>
      <c r="F61" t="s">
        <v>31</v>
      </c>
      <c r="G61">
        <v>0.65</v>
      </c>
      <c r="H61">
        <v>-0.45</v>
      </c>
      <c r="I61">
        <v>3.4</v>
      </c>
      <c r="J61">
        <v>3</v>
      </c>
      <c r="K61">
        <v>28.6</v>
      </c>
      <c r="L61">
        <v>32.4</v>
      </c>
      <c r="M61">
        <v>-12.42</v>
      </c>
      <c r="N61">
        <v>-5.7</v>
      </c>
      <c r="O61">
        <v>-12.57</v>
      </c>
      <c r="P61">
        <v>-7.24</v>
      </c>
      <c r="Q61">
        <v>228</v>
      </c>
      <c r="R61">
        <v>674</v>
      </c>
      <c r="S61">
        <v>901</v>
      </c>
      <c r="T61">
        <v>900</v>
      </c>
      <c r="U61">
        <f>M61+P61-N61-O61</f>
        <v>-1.3900000000000006</v>
      </c>
      <c r="V61">
        <f>48-W61-X61-Y61</f>
        <v>0</v>
      </c>
      <c r="W61">
        <f>IF(U61&lt;0, 48-L61, MAX(0, (K61-L61)))</f>
        <v>15.600000000000001</v>
      </c>
      <c r="X61">
        <f>L61-Y61</f>
        <v>19.399999999999999</v>
      </c>
      <c r="Y61">
        <f>K61-W61</f>
        <v>13</v>
      </c>
      <c r="Z61">
        <f>Y61/(Y61+X61+W61)</f>
        <v>0.27083333333333331</v>
      </c>
      <c r="AA61">
        <f>T61/(T61+S61+R61)</f>
        <v>0.36363636363636365</v>
      </c>
      <c r="AB61">
        <f>Z61-AA61</f>
        <v>-9.2803030303030332E-2</v>
      </c>
    </row>
    <row r="62" spans="1:28" x14ac:dyDescent="0.4">
      <c r="A62" t="s">
        <v>57</v>
      </c>
      <c r="B62">
        <v>2017</v>
      </c>
      <c r="C62" t="s">
        <v>178</v>
      </c>
      <c r="D62" t="s">
        <v>253</v>
      </c>
      <c r="E62" t="s">
        <v>31</v>
      </c>
      <c r="F62" t="s">
        <v>35</v>
      </c>
      <c r="G62">
        <v>1.45</v>
      </c>
      <c r="H62">
        <v>0.36</v>
      </c>
      <c r="I62">
        <v>6.1</v>
      </c>
      <c r="J62">
        <v>4.5999999999999996</v>
      </c>
      <c r="K62">
        <v>29.7</v>
      </c>
      <c r="L62">
        <v>31.3</v>
      </c>
      <c r="M62">
        <v>3.57</v>
      </c>
      <c r="N62">
        <v>-6.33</v>
      </c>
      <c r="O62">
        <v>6.91</v>
      </c>
      <c r="P62">
        <v>-5.63</v>
      </c>
      <c r="Q62">
        <v>524</v>
      </c>
      <c r="R62">
        <v>859</v>
      </c>
      <c r="S62">
        <v>980</v>
      </c>
      <c r="T62">
        <v>1550</v>
      </c>
      <c r="U62">
        <f>M62+P62-N62-O62</f>
        <v>-2.6400000000000006</v>
      </c>
      <c r="V62">
        <f>48-W62-X62-Y62</f>
        <v>0</v>
      </c>
      <c r="W62">
        <f>IF(U62&lt;0, 48-L62, MAX(0, (K62-L62)))</f>
        <v>16.7</v>
      </c>
      <c r="X62">
        <f>L62-Y62</f>
        <v>18.3</v>
      </c>
      <c r="Y62">
        <f>K62-W62</f>
        <v>13</v>
      </c>
      <c r="Z62">
        <f>Y62/(Y62+X62+W62)</f>
        <v>0.27083333333333331</v>
      </c>
      <c r="AA62">
        <f>T62/(T62+S62+R62)</f>
        <v>0.4573620537031573</v>
      </c>
      <c r="AB62">
        <f>Z62-AA62</f>
        <v>-0.18652872036982399</v>
      </c>
    </row>
    <row r="63" spans="1:28" x14ac:dyDescent="0.4">
      <c r="A63" t="s">
        <v>57</v>
      </c>
      <c r="B63">
        <v>2012</v>
      </c>
      <c r="C63" t="s">
        <v>59</v>
      </c>
      <c r="D63" t="s">
        <v>158</v>
      </c>
      <c r="E63" t="s">
        <v>45</v>
      </c>
      <c r="F63" t="s">
        <v>31</v>
      </c>
      <c r="G63">
        <v>1.04</v>
      </c>
      <c r="H63">
        <v>0.1</v>
      </c>
      <c r="I63">
        <v>3.7</v>
      </c>
      <c r="J63">
        <v>3.4</v>
      </c>
      <c r="K63">
        <v>29.9</v>
      </c>
      <c r="L63">
        <v>31.5</v>
      </c>
      <c r="M63">
        <v>-7.78</v>
      </c>
      <c r="N63">
        <v>4.1100000000000003</v>
      </c>
      <c r="O63">
        <v>-6.35</v>
      </c>
      <c r="P63">
        <v>-3.23</v>
      </c>
      <c r="Q63">
        <v>537</v>
      </c>
      <c r="R63">
        <v>386</v>
      </c>
      <c r="S63">
        <v>480</v>
      </c>
      <c r="T63">
        <v>1258</v>
      </c>
      <c r="U63">
        <f>M63+P63-N63-O63</f>
        <v>-8.7700000000000014</v>
      </c>
      <c r="V63">
        <f>48-W63-X63-Y63</f>
        <v>0</v>
      </c>
      <c r="W63">
        <f>IF(U63&lt;0, 48-L63, MAX(0, (K63-L63)))</f>
        <v>16.5</v>
      </c>
      <c r="X63">
        <f>L63-Y63</f>
        <v>18.100000000000001</v>
      </c>
      <c r="Y63">
        <f>K63-W63</f>
        <v>13.399999999999999</v>
      </c>
      <c r="Z63">
        <f>Y63/(Y63+X63+W63)</f>
        <v>0.27916666666666662</v>
      </c>
      <c r="AA63">
        <f>T63/(T63+S63+R63)</f>
        <v>0.59227871939736343</v>
      </c>
      <c r="AB63">
        <f>Z63-AA63</f>
        <v>-0.31311205273069681</v>
      </c>
    </row>
    <row r="64" spans="1:28" x14ac:dyDescent="0.4">
      <c r="A64" t="s">
        <v>81</v>
      </c>
      <c r="B64">
        <v>2015</v>
      </c>
      <c r="C64" t="s">
        <v>228</v>
      </c>
      <c r="D64" t="s">
        <v>206</v>
      </c>
      <c r="E64" t="s">
        <v>53</v>
      </c>
      <c r="F64" t="s">
        <v>35</v>
      </c>
      <c r="G64">
        <v>2.36</v>
      </c>
      <c r="H64">
        <v>0.48</v>
      </c>
      <c r="I64">
        <v>7.5</v>
      </c>
      <c r="J64">
        <v>4.8</v>
      </c>
      <c r="K64">
        <v>30.1</v>
      </c>
      <c r="L64">
        <v>31.4</v>
      </c>
      <c r="M64">
        <v>-12.9</v>
      </c>
      <c r="N64">
        <v>8.75</v>
      </c>
      <c r="O64">
        <v>-7.57</v>
      </c>
      <c r="P64">
        <v>5.84</v>
      </c>
      <c r="Q64">
        <v>439</v>
      </c>
      <c r="R64">
        <v>897</v>
      </c>
      <c r="S64">
        <v>1013</v>
      </c>
      <c r="T64">
        <v>1444</v>
      </c>
      <c r="U64">
        <f>M64+P64-N64-O64</f>
        <v>-8.24</v>
      </c>
      <c r="V64">
        <f>48-W64-X64-Y64</f>
        <v>0</v>
      </c>
      <c r="W64">
        <f>IF(U64&lt;0, 48-L64, MAX(0, (K64-L64)))</f>
        <v>16.600000000000001</v>
      </c>
      <c r="X64">
        <f>L64-Y64</f>
        <v>17.899999999999999</v>
      </c>
      <c r="Y64">
        <f>K64-W64</f>
        <v>13.5</v>
      </c>
      <c r="Z64">
        <f>Y64/(Y64+X64+W64)</f>
        <v>0.28125</v>
      </c>
      <c r="AA64">
        <f>T64/(T64+S64+R64)</f>
        <v>0.43053070960047707</v>
      </c>
      <c r="AB64">
        <f>Z64-AA64</f>
        <v>-0.14928070960047707</v>
      </c>
    </row>
    <row r="65" spans="1:28" x14ac:dyDescent="0.4">
      <c r="A65" t="s">
        <v>84</v>
      </c>
      <c r="B65">
        <v>2015</v>
      </c>
      <c r="C65" t="s">
        <v>229</v>
      </c>
      <c r="D65" t="s">
        <v>162</v>
      </c>
      <c r="E65" t="s">
        <v>31</v>
      </c>
      <c r="F65" t="s">
        <v>41</v>
      </c>
      <c r="G65">
        <v>-0.45</v>
      </c>
      <c r="H65">
        <v>3.07</v>
      </c>
      <c r="I65">
        <v>2.7</v>
      </c>
      <c r="J65">
        <v>2.5</v>
      </c>
      <c r="K65">
        <v>30</v>
      </c>
      <c r="L65">
        <v>31.5</v>
      </c>
      <c r="M65">
        <v>-11.57</v>
      </c>
      <c r="N65">
        <v>-6.47</v>
      </c>
      <c r="O65">
        <v>1.25</v>
      </c>
      <c r="P65">
        <v>-3.44</v>
      </c>
      <c r="Q65">
        <v>123</v>
      </c>
      <c r="R65">
        <v>246</v>
      </c>
      <c r="S65">
        <v>347</v>
      </c>
      <c r="T65">
        <v>345</v>
      </c>
      <c r="U65">
        <f>M65+P65-N65-O65</f>
        <v>-9.7899999999999991</v>
      </c>
      <c r="V65">
        <f>48-W65-X65-Y65</f>
        <v>0</v>
      </c>
      <c r="W65">
        <f>IF(U65&lt;0, 48-L65, MAX(0, (K65-L65)))</f>
        <v>16.5</v>
      </c>
      <c r="X65">
        <f>L65-Y65</f>
        <v>18</v>
      </c>
      <c r="Y65">
        <f>K65-W65</f>
        <v>13.5</v>
      </c>
      <c r="Z65">
        <f>Y65/(Y65+X65+W65)</f>
        <v>0.28125</v>
      </c>
      <c r="AA65">
        <f>T65/(T65+S65+R65)</f>
        <v>0.36780383795309168</v>
      </c>
      <c r="AB65">
        <f>Z65-AA65</f>
        <v>-8.6553837953091683E-2</v>
      </c>
    </row>
    <row r="66" spans="1:28" x14ac:dyDescent="0.4">
      <c r="A66" t="s">
        <v>124</v>
      </c>
      <c r="B66">
        <v>2011</v>
      </c>
      <c r="C66" t="s">
        <v>151</v>
      </c>
      <c r="D66" t="s">
        <v>126</v>
      </c>
      <c r="E66" t="s">
        <v>31</v>
      </c>
      <c r="F66" t="s">
        <v>31</v>
      </c>
      <c r="G66">
        <v>-0.28999999999999998</v>
      </c>
      <c r="H66">
        <v>-0.37</v>
      </c>
      <c r="I66">
        <v>2.9</v>
      </c>
      <c r="J66">
        <v>2.8</v>
      </c>
      <c r="K66">
        <v>27.8</v>
      </c>
      <c r="L66">
        <v>33.9</v>
      </c>
      <c r="M66">
        <v>-8.61</v>
      </c>
      <c r="N66">
        <v>-1.24</v>
      </c>
      <c r="O66">
        <v>-10.09</v>
      </c>
      <c r="P66">
        <v>-3.68</v>
      </c>
      <c r="Q66">
        <v>500</v>
      </c>
      <c r="R66">
        <v>392</v>
      </c>
      <c r="S66">
        <v>843</v>
      </c>
      <c r="T66">
        <v>1266</v>
      </c>
      <c r="U66">
        <f>M66+P66-N66-O66</f>
        <v>-0.95999999999999908</v>
      </c>
      <c r="V66">
        <f>48-W66-X66-Y66</f>
        <v>0</v>
      </c>
      <c r="W66">
        <f>IF(U66&lt;0, 48-L66, MAX(0, (K66-L66)))</f>
        <v>14.100000000000001</v>
      </c>
      <c r="X66">
        <f>L66-Y66</f>
        <v>20.2</v>
      </c>
      <c r="Y66">
        <f>K66-W66</f>
        <v>13.7</v>
      </c>
      <c r="Z66">
        <f>Y66/(Y66+X66+W66)</f>
        <v>0.28541666666666665</v>
      </c>
      <c r="AA66">
        <f>T66/(T66+S66+R66)</f>
        <v>0.50619752099160331</v>
      </c>
      <c r="AB66">
        <f>Z66-AA66</f>
        <v>-0.22078085432493666</v>
      </c>
    </row>
    <row r="67" spans="1:28" x14ac:dyDescent="0.4">
      <c r="A67" t="s">
        <v>54</v>
      </c>
      <c r="B67">
        <v>2017</v>
      </c>
      <c r="C67" t="s">
        <v>240</v>
      </c>
      <c r="D67" t="s">
        <v>94</v>
      </c>
      <c r="E67" t="s">
        <v>31</v>
      </c>
      <c r="F67" t="s">
        <v>35</v>
      </c>
      <c r="G67">
        <v>4.28</v>
      </c>
      <c r="H67">
        <v>2.2200000000000002</v>
      </c>
      <c r="I67">
        <v>8.9</v>
      </c>
      <c r="J67">
        <v>6.5</v>
      </c>
      <c r="K67">
        <v>27.9</v>
      </c>
      <c r="L67">
        <v>33.9</v>
      </c>
      <c r="M67">
        <v>-12.07</v>
      </c>
      <c r="N67">
        <v>1.75</v>
      </c>
      <c r="O67">
        <v>-2.46</v>
      </c>
      <c r="P67">
        <v>9</v>
      </c>
      <c r="Q67">
        <v>483</v>
      </c>
      <c r="R67">
        <v>309</v>
      </c>
      <c r="S67">
        <v>681</v>
      </c>
      <c r="T67">
        <v>1177</v>
      </c>
      <c r="U67">
        <f>M67+P67-N67-O67</f>
        <v>-2.3600000000000003</v>
      </c>
      <c r="V67">
        <f>48-W67-X67-Y67</f>
        <v>0</v>
      </c>
      <c r="W67">
        <f>IF(U67&lt;0, 48-L67, MAX(0, (K67-L67)))</f>
        <v>14.100000000000001</v>
      </c>
      <c r="X67">
        <f>L67-Y67</f>
        <v>20.100000000000001</v>
      </c>
      <c r="Y67">
        <f>K67-W67</f>
        <v>13.799999999999997</v>
      </c>
      <c r="Z67">
        <f>Y67/(Y67+X67+W67)</f>
        <v>0.28749999999999992</v>
      </c>
      <c r="AA67">
        <f>T67/(T67+S67+R67)</f>
        <v>0.54314720812182737</v>
      </c>
      <c r="AB67">
        <f>Z67-AA67</f>
        <v>-0.25564720812182745</v>
      </c>
    </row>
    <row r="68" spans="1:28" x14ac:dyDescent="0.4">
      <c r="A68" t="s">
        <v>66</v>
      </c>
      <c r="B68">
        <v>2010</v>
      </c>
      <c r="C68" t="s">
        <v>67</v>
      </c>
      <c r="D68" t="s">
        <v>68</v>
      </c>
      <c r="E68" t="s">
        <v>45</v>
      </c>
      <c r="F68" t="s">
        <v>31</v>
      </c>
      <c r="G68">
        <v>2.99</v>
      </c>
      <c r="H68">
        <v>0.9</v>
      </c>
      <c r="I68">
        <v>8.1</v>
      </c>
      <c r="J68">
        <v>4.4000000000000004</v>
      </c>
      <c r="K68">
        <v>36.700000000000003</v>
      </c>
      <c r="L68">
        <v>25.1</v>
      </c>
      <c r="M68">
        <v>-12.79</v>
      </c>
      <c r="N68">
        <v>-5.08</v>
      </c>
      <c r="O68">
        <v>-3.44</v>
      </c>
      <c r="P68">
        <v>2.41</v>
      </c>
      <c r="Q68">
        <v>363</v>
      </c>
      <c r="R68">
        <v>1025</v>
      </c>
      <c r="S68">
        <v>329</v>
      </c>
      <c r="T68">
        <v>1215</v>
      </c>
      <c r="U68">
        <f>M68+P68-N68-O68</f>
        <v>-1.859999999999999</v>
      </c>
      <c r="V68">
        <f>48-W68-X68-Y68</f>
        <v>0</v>
      </c>
      <c r="W68">
        <f>IF(U68&lt;0, 48-L68, MAX(0, (K68-L68)))</f>
        <v>22.9</v>
      </c>
      <c r="X68">
        <f>L68-Y68</f>
        <v>11.299999999999997</v>
      </c>
      <c r="Y68">
        <f>K68-W68</f>
        <v>13.800000000000004</v>
      </c>
      <c r="Z68">
        <f>Y68/(Y68+X68+W68)</f>
        <v>0.28750000000000009</v>
      </c>
      <c r="AA68">
        <f>T68/(T68+S68+R68)</f>
        <v>0.4729466718567536</v>
      </c>
      <c r="AB68">
        <f>Z68-AA68</f>
        <v>-0.18544667185675351</v>
      </c>
    </row>
    <row r="69" spans="1:28" x14ac:dyDescent="0.4">
      <c r="A69" t="s">
        <v>81</v>
      </c>
      <c r="B69">
        <v>2019</v>
      </c>
      <c r="C69" t="s">
        <v>206</v>
      </c>
      <c r="D69" t="s">
        <v>235</v>
      </c>
      <c r="E69" t="s">
        <v>35</v>
      </c>
      <c r="F69" t="s">
        <v>41</v>
      </c>
      <c r="G69">
        <v>7.83</v>
      </c>
      <c r="H69">
        <v>3.56</v>
      </c>
      <c r="I69">
        <v>15</v>
      </c>
      <c r="J69">
        <v>8.8000000000000007</v>
      </c>
      <c r="K69">
        <v>32.799999999999997</v>
      </c>
      <c r="L69">
        <v>29.1</v>
      </c>
      <c r="M69">
        <v>-1.19</v>
      </c>
      <c r="N69">
        <v>13.06</v>
      </c>
      <c r="O69">
        <v>14.03</v>
      </c>
      <c r="P69">
        <v>11.17</v>
      </c>
      <c r="Q69">
        <v>626</v>
      </c>
      <c r="R69">
        <v>715</v>
      </c>
      <c r="S69">
        <v>456</v>
      </c>
      <c r="T69">
        <v>1579</v>
      </c>
      <c r="U69">
        <f>M69+P69-N69-O69</f>
        <v>-17.11</v>
      </c>
      <c r="V69">
        <f>48-W69-X69-Y69</f>
        <v>0</v>
      </c>
      <c r="W69">
        <f>IF(U69&lt;0, 48-L69, MAX(0, (K69-L69)))</f>
        <v>18.899999999999999</v>
      </c>
      <c r="X69">
        <f>L69-Y69</f>
        <v>15.200000000000003</v>
      </c>
      <c r="Y69">
        <f>K69-W69</f>
        <v>13.899999999999999</v>
      </c>
      <c r="Z69">
        <f>Y69/(Y69+X69+W69)</f>
        <v>0.2895833333333333</v>
      </c>
      <c r="AA69">
        <f>T69/(T69+S69+R69)</f>
        <v>0.57418181818181813</v>
      </c>
      <c r="AB69">
        <f>Z69-AA69</f>
        <v>-0.28459848484848482</v>
      </c>
    </row>
    <row r="70" spans="1:28" x14ac:dyDescent="0.4">
      <c r="A70" t="s">
        <v>103</v>
      </c>
      <c r="B70">
        <v>2012</v>
      </c>
      <c r="C70" t="s">
        <v>104</v>
      </c>
      <c r="D70" t="s">
        <v>167</v>
      </c>
      <c r="E70" t="s">
        <v>45</v>
      </c>
      <c r="F70" t="s">
        <v>35</v>
      </c>
      <c r="G70">
        <v>2.61</v>
      </c>
      <c r="H70">
        <v>2.84</v>
      </c>
      <c r="I70">
        <v>7.4</v>
      </c>
      <c r="J70">
        <v>5.9</v>
      </c>
      <c r="K70">
        <v>35.6</v>
      </c>
      <c r="L70">
        <v>26.3</v>
      </c>
      <c r="M70">
        <v>-22.23</v>
      </c>
      <c r="N70">
        <v>5.21</v>
      </c>
      <c r="O70">
        <v>8.76</v>
      </c>
      <c r="P70">
        <v>6.74</v>
      </c>
      <c r="Q70">
        <v>92</v>
      </c>
      <c r="R70">
        <v>1270</v>
      </c>
      <c r="S70">
        <v>689</v>
      </c>
      <c r="T70">
        <v>940</v>
      </c>
      <c r="U70">
        <f>M70+P70-N70-O70</f>
        <v>-29.46</v>
      </c>
      <c r="V70">
        <f>48-W70-X70-Y70</f>
        <v>0</v>
      </c>
      <c r="W70">
        <f>IF(U70&lt;0, 48-L70, MAX(0, (K70-L70)))</f>
        <v>21.7</v>
      </c>
      <c r="X70">
        <f>L70-Y70</f>
        <v>12.399999999999999</v>
      </c>
      <c r="Y70">
        <f>K70-W70</f>
        <v>13.900000000000002</v>
      </c>
      <c r="Z70">
        <f>Y70/(Y70+X70+W70)</f>
        <v>0.28958333333333336</v>
      </c>
      <c r="AA70">
        <f>T70/(T70+S70+R70)</f>
        <v>0.32424974129010004</v>
      </c>
      <c r="AB70">
        <f>Z70-AA70</f>
        <v>-3.4666407956766676E-2</v>
      </c>
    </row>
    <row r="71" spans="1:28" x14ac:dyDescent="0.4">
      <c r="A71" t="s">
        <v>103</v>
      </c>
      <c r="B71">
        <v>2018</v>
      </c>
      <c r="C71" t="s">
        <v>233</v>
      </c>
      <c r="D71" t="s">
        <v>258</v>
      </c>
      <c r="E71" t="s">
        <v>132</v>
      </c>
      <c r="F71" t="s">
        <v>31</v>
      </c>
      <c r="G71">
        <v>2.83</v>
      </c>
      <c r="H71">
        <v>3.9</v>
      </c>
      <c r="I71">
        <v>8.6999999999999993</v>
      </c>
      <c r="J71">
        <v>7.9</v>
      </c>
      <c r="K71">
        <v>31.7</v>
      </c>
      <c r="L71">
        <v>30.3</v>
      </c>
      <c r="M71">
        <v>-16.75</v>
      </c>
      <c r="N71">
        <v>2.09</v>
      </c>
      <c r="O71">
        <v>1.73</v>
      </c>
      <c r="P71">
        <v>15.94</v>
      </c>
      <c r="Q71">
        <v>412</v>
      </c>
      <c r="R71">
        <v>706</v>
      </c>
      <c r="S71">
        <v>594</v>
      </c>
      <c r="T71">
        <v>1279</v>
      </c>
      <c r="U71">
        <f>M71+P71-N71-O71</f>
        <v>-4.6300000000000008</v>
      </c>
      <c r="V71">
        <f>48-W71-X71-Y71</f>
        <v>0</v>
      </c>
      <c r="W71">
        <f>IF(U71&lt;0, 48-L71, MAX(0, (K71-L71)))</f>
        <v>17.7</v>
      </c>
      <c r="X71">
        <f>L71-Y71</f>
        <v>16.3</v>
      </c>
      <c r="Y71">
        <f>K71-W71</f>
        <v>14</v>
      </c>
      <c r="Z71">
        <f>Y71/(Y71+X71+W71)</f>
        <v>0.29166666666666669</v>
      </c>
      <c r="AA71">
        <f>T71/(T71+S71+R71)</f>
        <v>0.49592865451725476</v>
      </c>
      <c r="AB71">
        <f>Z71-AA71</f>
        <v>-0.20426198785058808</v>
      </c>
    </row>
    <row r="72" spans="1:28" x14ac:dyDescent="0.4">
      <c r="A72" t="s">
        <v>69</v>
      </c>
      <c r="B72">
        <v>2020</v>
      </c>
      <c r="C72" t="s">
        <v>214</v>
      </c>
      <c r="D72" t="s">
        <v>160</v>
      </c>
      <c r="E72" t="s">
        <v>35</v>
      </c>
      <c r="F72" t="s">
        <v>35</v>
      </c>
      <c r="G72">
        <v>6.86</v>
      </c>
      <c r="H72">
        <v>3.2</v>
      </c>
      <c r="I72">
        <v>10.7</v>
      </c>
      <c r="J72">
        <v>5.0999999999999996</v>
      </c>
      <c r="K72">
        <v>32.4</v>
      </c>
      <c r="L72">
        <v>29.6</v>
      </c>
      <c r="M72">
        <v>-2.5499999999999998</v>
      </c>
      <c r="N72">
        <v>17.18</v>
      </c>
      <c r="O72">
        <v>-2.5499999999999998</v>
      </c>
      <c r="P72">
        <v>12.86</v>
      </c>
      <c r="Q72">
        <v>392</v>
      </c>
      <c r="R72">
        <v>282</v>
      </c>
      <c r="S72">
        <v>227</v>
      </c>
      <c r="T72">
        <v>891</v>
      </c>
      <c r="U72">
        <f>M72+P72-N72-O72</f>
        <v>-4.3200000000000012</v>
      </c>
      <c r="V72">
        <f>48-W72-X72-Y72</f>
        <v>0</v>
      </c>
      <c r="W72">
        <f>IF(U72&lt;0, 48-L72, MAX(0, (K72-L72)))</f>
        <v>18.399999999999999</v>
      </c>
      <c r="X72">
        <f>L72-Y72</f>
        <v>15.600000000000001</v>
      </c>
      <c r="Y72">
        <f>K72-W72</f>
        <v>14</v>
      </c>
      <c r="Z72">
        <f>Y72/(Y72+X72+W72)</f>
        <v>0.29166666666666669</v>
      </c>
      <c r="AA72">
        <f>T72/(T72+S72+R72)</f>
        <v>0.63642857142857145</v>
      </c>
      <c r="AB72">
        <f>Z72-AA72</f>
        <v>-0.34476190476190477</v>
      </c>
    </row>
    <row r="73" spans="1:28" x14ac:dyDescent="0.4">
      <c r="A73" t="s">
        <v>32</v>
      </c>
      <c r="B73">
        <v>2018</v>
      </c>
      <c r="C73" t="s">
        <v>30</v>
      </c>
      <c r="D73" t="s">
        <v>262</v>
      </c>
      <c r="E73" t="s">
        <v>201</v>
      </c>
      <c r="F73" t="s">
        <v>132</v>
      </c>
      <c r="G73">
        <v>2.06</v>
      </c>
      <c r="H73">
        <v>1.23</v>
      </c>
      <c r="I73">
        <v>6.7</v>
      </c>
      <c r="J73">
        <v>5.8</v>
      </c>
      <c r="K73">
        <v>31.6</v>
      </c>
      <c r="L73">
        <v>30.5</v>
      </c>
      <c r="M73">
        <v>-12.42</v>
      </c>
      <c r="N73">
        <v>8.07</v>
      </c>
      <c r="O73">
        <v>5.24</v>
      </c>
      <c r="P73">
        <v>7.18</v>
      </c>
      <c r="Q73">
        <v>632</v>
      </c>
      <c r="R73">
        <v>643</v>
      </c>
      <c r="S73">
        <v>562</v>
      </c>
      <c r="T73">
        <v>1634</v>
      </c>
      <c r="U73">
        <f>M73+P73-N73-O73</f>
        <v>-18.55</v>
      </c>
      <c r="V73">
        <f>48-W73-X73-Y73</f>
        <v>0</v>
      </c>
      <c r="W73">
        <f>IF(U73&lt;0, 48-L73, MAX(0, (K73-L73)))</f>
        <v>17.5</v>
      </c>
      <c r="X73">
        <f>L73-Y73</f>
        <v>16.399999999999999</v>
      </c>
      <c r="Y73">
        <f>K73-W73</f>
        <v>14.100000000000001</v>
      </c>
      <c r="Z73">
        <f>Y73/(Y73+X73+W73)</f>
        <v>0.29375000000000001</v>
      </c>
      <c r="AA73">
        <f>T73/(T73+S73+R73)</f>
        <v>0.57555477280732648</v>
      </c>
      <c r="AB73">
        <f>Z73-AA73</f>
        <v>-0.28180477280732646</v>
      </c>
    </row>
    <row r="74" spans="1:28" x14ac:dyDescent="0.4">
      <c r="A74" t="s">
        <v>28</v>
      </c>
      <c r="B74">
        <v>2022</v>
      </c>
      <c r="C74" t="s">
        <v>298</v>
      </c>
      <c r="D74" t="s">
        <v>283</v>
      </c>
      <c r="E74" t="s">
        <v>35</v>
      </c>
      <c r="F74" t="s">
        <v>49</v>
      </c>
      <c r="G74">
        <v>2.93</v>
      </c>
      <c r="H74">
        <v>2.89</v>
      </c>
      <c r="I74">
        <v>9.1</v>
      </c>
      <c r="J74">
        <v>7</v>
      </c>
      <c r="K74">
        <v>34.9</v>
      </c>
      <c r="L74">
        <v>27.6</v>
      </c>
      <c r="M74">
        <v>-3.48</v>
      </c>
      <c r="N74">
        <v>4.38</v>
      </c>
      <c r="O74">
        <v>12.31</v>
      </c>
      <c r="P74">
        <v>2.87</v>
      </c>
      <c r="Q74">
        <v>754</v>
      </c>
      <c r="R74">
        <v>674</v>
      </c>
      <c r="S74">
        <v>170</v>
      </c>
      <c r="T74">
        <v>1766</v>
      </c>
      <c r="U74">
        <f>M74+P74-N74-O74</f>
        <v>-17.3</v>
      </c>
      <c r="V74">
        <f>48-W74-X74-Y74</f>
        <v>0</v>
      </c>
      <c r="W74">
        <f>IF(U74&lt;0, 48-L74, MAX(0, (K74-L74)))</f>
        <v>20.399999999999999</v>
      </c>
      <c r="X74">
        <f>L74-Y74</f>
        <v>13.100000000000001</v>
      </c>
      <c r="Y74">
        <f>K74-W74</f>
        <v>14.5</v>
      </c>
      <c r="Z74">
        <f>Y74/(Y74+X74+W74)</f>
        <v>0.30208333333333331</v>
      </c>
      <c r="AA74">
        <f>T74/(T74+S74+R74)</f>
        <v>0.67662835249042141</v>
      </c>
      <c r="AB74">
        <f>Z74-AA74</f>
        <v>-0.3745450191570881</v>
      </c>
    </row>
    <row r="75" spans="1:28" x14ac:dyDescent="0.4">
      <c r="A75" t="s">
        <v>78</v>
      </c>
      <c r="B75">
        <v>2016</v>
      </c>
      <c r="C75" t="s">
        <v>227</v>
      </c>
      <c r="D75" t="s">
        <v>119</v>
      </c>
      <c r="E75" t="s">
        <v>31</v>
      </c>
      <c r="F75" t="s">
        <v>96</v>
      </c>
      <c r="G75">
        <v>3.77</v>
      </c>
      <c r="H75">
        <v>2.54</v>
      </c>
      <c r="I75">
        <v>8.6999999999999993</v>
      </c>
      <c r="J75">
        <v>5.8</v>
      </c>
      <c r="K75">
        <v>29.1</v>
      </c>
      <c r="L75">
        <v>33.5</v>
      </c>
      <c r="M75">
        <v>-8.4</v>
      </c>
      <c r="N75">
        <v>-0.35</v>
      </c>
      <c r="O75">
        <v>2.83</v>
      </c>
      <c r="P75">
        <v>-0.2</v>
      </c>
      <c r="Q75">
        <v>137</v>
      </c>
      <c r="R75">
        <v>538</v>
      </c>
      <c r="S75">
        <v>762</v>
      </c>
      <c r="T75">
        <v>733</v>
      </c>
      <c r="U75">
        <f>M75+P75-N75-O75</f>
        <v>-11.08</v>
      </c>
      <c r="V75">
        <f>48-W75-X75-Y75</f>
        <v>0</v>
      </c>
      <c r="W75">
        <f>IF(U75&lt;0, 48-L75, MAX(0, (K75-L75)))</f>
        <v>14.5</v>
      </c>
      <c r="X75">
        <f>L75-Y75</f>
        <v>18.899999999999999</v>
      </c>
      <c r="Y75">
        <f>K75-W75</f>
        <v>14.600000000000001</v>
      </c>
      <c r="Z75">
        <f>Y75/(Y75+X75+W75)</f>
        <v>0.3041666666666667</v>
      </c>
      <c r="AA75">
        <f>T75/(T75+S75+R75)</f>
        <v>0.36055090998524347</v>
      </c>
      <c r="AB75">
        <f>Z75-AA75</f>
        <v>-5.6384243318576777E-2</v>
      </c>
    </row>
    <row r="76" spans="1:28" x14ac:dyDescent="0.4">
      <c r="A76" t="s">
        <v>57</v>
      </c>
      <c r="B76">
        <v>2010</v>
      </c>
      <c r="C76" t="s">
        <v>58</v>
      </c>
      <c r="D76" t="s">
        <v>59</v>
      </c>
      <c r="E76" t="s">
        <v>40</v>
      </c>
      <c r="F76" t="s">
        <v>35</v>
      </c>
      <c r="G76">
        <v>3.04</v>
      </c>
      <c r="H76">
        <v>0.7</v>
      </c>
      <c r="I76">
        <v>7.1</v>
      </c>
      <c r="J76">
        <v>5</v>
      </c>
      <c r="K76">
        <v>28.6</v>
      </c>
      <c r="L76">
        <v>34.200000000000003</v>
      </c>
      <c r="M76">
        <v>-16.100000000000001</v>
      </c>
      <c r="N76">
        <v>-7.55</v>
      </c>
      <c r="O76">
        <v>-5.59</v>
      </c>
      <c r="P76">
        <v>-0.21</v>
      </c>
      <c r="Q76">
        <v>615</v>
      </c>
      <c r="R76">
        <v>268</v>
      </c>
      <c r="S76">
        <v>666</v>
      </c>
      <c r="T76">
        <v>1634</v>
      </c>
      <c r="U76">
        <f>M76+P76-N76-O76</f>
        <v>-3.1700000000000017</v>
      </c>
      <c r="V76">
        <f>48-W76-X76-Y76</f>
        <v>0</v>
      </c>
      <c r="W76">
        <f>IF(U76&lt;0, 48-L76, MAX(0, (K76-L76)))</f>
        <v>13.799999999999997</v>
      </c>
      <c r="X76">
        <f>L76-Y76</f>
        <v>19.399999999999999</v>
      </c>
      <c r="Y76">
        <f>K76-W76</f>
        <v>14.800000000000004</v>
      </c>
      <c r="Z76">
        <f>Y76/(Y76+X76+W76)</f>
        <v>0.3083333333333334</v>
      </c>
      <c r="AA76">
        <f>T76/(T76+S76+R76)</f>
        <v>0.63629283489096577</v>
      </c>
      <c r="AB76">
        <f>Z76-AA76</f>
        <v>-0.32795950155763237</v>
      </c>
    </row>
    <row r="77" spans="1:28" x14ac:dyDescent="0.4">
      <c r="A77" t="s">
        <v>81</v>
      </c>
      <c r="B77">
        <v>2012</v>
      </c>
      <c r="C77" t="s">
        <v>83</v>
      </c>
      <c r="D77" t="s">
        <v>161</v>
      </c>
      <c r="E77" t="s">
        <v>41</v>
      </c>
      <c r="F77" t="s">
        <v>96</v>
      </c>
      <c r="G77">
        <v>0.62</v>
      </c>
      <c r="H77">
        <v>1.36</v>
      </c>
      <c r="I77">
        <v>4.5999999999999996</v>
      </c>
      <c r="J77">
        <v>4.0999999999999996</v>
      </c>
      <c r="K77">
        <v>35.299999999999997</v>
      </c>
      <c r="L77">
        <v>27.6</v>
      </c>
      <c r="M77">
        <v>3.45</v>
      </c>
      <c r="N77">
        <v>-2.64</v>
      </c>
      <c r="O77">
        <v>10.87</v>
      </c>
      <c r="P77">
        <v>-2.09</v>
      </c>
      <c r="Q77">
        <v>438</v>
      </c>
      <c r="R77">
        <v>792</v>
      </c>
      <c r="S77">
        <v>314</v>
      </c>
      <c r="T77">
        <v>1341</v>
      </c>
      <c r="U77">
        <f>M77+P77-N77-O77</f>
        <v>-6.8699999999999992</v>
      </c>
      <c r="V77">
        <f>48-W77-X77-Y77</f>
        <v>0</v>
      </c>
      <c r="W77">
        <f>IF(U77&lt;0, 48-L77, MAX(0, (K77-L77)))</f>
        <v>20.399999999999999</v>
      </c>
      <c r="X77">
        <f>L77-Y77</f>
        <v>12.700000000000003</v>
      </c>
      <c r="Y77">
        <f>K77-W77</f>
        <v>14.899999999999999</v>
      </c>
      <c r="Z77">
        <f>Y77/(Y77+X77+W77)</f>
        <v>0.31041666666666662</v>
      </c>
      <c r="AA77">
        <f>T77/(T77+S77+R77)</f>
        <v>0.54801798120147116</v>
      </c>
      <c r="AB77">
        <f>Z77-AA77</f>
        <v>-0.23760131453480454</v>
      </c>
    </row>
    <row r="78" spans="1:28" x14ac:dyDescent="0.4">
      <c r="A78" t="s">
        <v>54</v>
      </c>
      <c r="B78">
        <v>2014</v>
      </c>
      <c r="C78" t="s">
        <v>157</v>
      </c>
      <c r="D78" t="s">
        <v>202</v>
      </c>
      <c r="E78" t="s">
        <v>35</v>
      </c>
      <c r="F78" t="s">
        <v>31</v>
      </c>
      <c r="G78">
        <v>2.65</v>
      </c>
      <c r="H78">
        <v>0.41</v>
      </c>
      <c r="I78">
        <v>7.4</v>
      </c>
      <c r="J78">
        <v>4</v>
      </c>
      <c r="K78">
        <v>35.799999999999997</v>
      </c>
      <c r="L78">
        <v>27.2</v>
      </c>
      <c r="M78">
        <v>-3.25</v>
      </c>
      <c r="N78">
        <v>-0.78</v>
      </c>
      <c r="O78">
        <v>15.08</v>
      </c>
      <c r="P78">
        <v>-1.38</v>
      </c>
      <c r="Q78">
        <v>517</v>
      </c>
      <c r="R78">
        <v>782</v>
      </c>
      <c r="S78">
        <v>219</v>
      </c>
      <c r="T78">
        <v>1368</v>
      </c>
      <c r="U78">
        <f>M78+P78-N78-O78</f>
        <v>-18.93</v>
      </c>
      <c r="V78">
        <f>48-W78-X78-Y78</f>
        <v>0</v>
      </c>
      <c r="W78">
        <f>IF(U78&lt;0, 48-L78, MAX(0, (K78-L78)))</f>
        <v>20.8</v>
      </c>
      <c r="X78">
        <f>L78-Y78</f>
        <v>12.200000000000003</v>
      </c>
      <c r="Y78">
        <f>K78-W78</f>
        <v>14.999999999999996</v>
      </c>
      <c r="Z78">
        <f>Y78/(Y78+X78+W78)</f>
        <v>0.31249999999999994</v>
      </c>
      <c r="AA78">
        <f>T78/(T78+S78+R78)</f>
        <v>0.57745884339383702</v>
      </c>
      <c r="AB78">
        <f>Z78-AA78</f>
        <v>-0.26495884339383707</v>
      </c>
    </row>
    <row r="79" spans="1:28" x14ac:dyDescent="0.4">
      <c r="A79" t="s">
        <v>32</v>
      </c>
      <c r="B79">
        <v>2013</v>
      </c>
      <c r="C79" t="s">
        <v>127</v>
      </c>
      <c r="D79" t="s">
        <v>128</v>
      </c>
      <c r="E79" t="s">
        <v>45</v>
      </c>
      <c r="F79" t="s">
        <v>31</v>
      </c>
      <c r="G79">
        <v>2.77</v>
      </c>
      <c r="H79">
        <v>2.74</v>
      </c>
      <c r="I79">
        <v>8.9</v>
      </c>
      <c r="J79">
        <v>6.9</v>
      </c>
      <c r="K79">
        <v>33.4</v>
      </c>
      <c r="L79">
        <v>29.7</v>
      </c>
      <c r="M79">
        <v>-8.66</v>
      </c>
      <c r="N79">
        <v>0.03</v>
      </c>
      <c r="O79">
        <v>2.0299999999999998</v>
      </c>
      <c r="P79">
        <v>3.28</v>
      </c>
      <c r="Q79">
        <v>491</v>
      </c>
      <c r="R79">
        <v>804</v>
      </c>
      <c r="S79">
        <v>541</v>
      </c>
      <c r="T79">
        <v>1461</v>
      </c>
      <c r="U79">
        <f>M79+P79-N79-O79</f>
        <v>-7.4400000000000013</v>
      </c>
      <c r="V79">
        <f>48-W79-X79-Y79</f>
        <v>0</v>
      </c>
      <c r="W79">
        <f>IF(U79&lt;0, 48-L79, MAX(0, (K79-L79)))</f>
        <v>18.3</v>
      </c>
      <c r="X79">
        <f>L79-Y79</f>
        <v>14.600000000000001</v>
      </c>
      <c r="Y79">
        <f>K79-W79</f>
        <v>15.099999999999998</v>
      </c>
      <c r="Z79">
        <f>Y79/(Y79+X79+W79)</f>
        <v>0.31458333333333327</v>
      </c>
      <c r="AA79">
        <f>T79/(T79+S79+R79)</f>
        <v>0.52066999287241622</v>
      </c>
      <c r="AB79">
        <f>Z79-AA79</f>
        <v>-0.20608665953908295</v>
      </c>
    </row>
    <row r="80" spans="1:28" x14ac:dyDescent="0.4">
      <c r="A80" t="s">
        <v>221</v>
      </c>
      <c r="B80">
        <v>2015</v>
      </c>
      <c r="C80" t="s">
        <v>153</v>
      </c>
      <c r="D80" t="s">
        <v>176</v>
      </c>
      <c r="E80" t="s">
        <v>199</v>
      </c>
      <c r="F80" t="s">
        <v>40</v>
      </c>
      <c r="G80">
        <v>1.52</v>
      </c>
      <c r="H80">
        <v>2.15</v>
      </c>
      <c r="I80">
        <v>5.5</v>
      </c>
      <c r="J80">
        <v>4.8</v>
      </c>
      <c r="K80">
        <v>34.200000000000003</v>
      </c>
      <c r="L80">
        <v>28.9</v>
      </c>
      <c r="M80">
        <v>-8.19</v>
      </c>
      <c r="N80">
        <v>-5.6</v>
      </c>
      <c r="O80">
        <v>-0.78</v>
      </c>
      <c r="P80">
        <v>1.61</v>
      </c>
      <c r="Q80">
        <v>336</v>
      </c>
      <c r="R80">
        <v>450</v>
      </c>
      <c r="S80">
        <v>200</v>
      </c>
      <c r="T80">
        <v>830</v>
      </c>
      <c r="U80">
        <f>M80+P80-N80-O80</f>
        <v>-0.19999999999999951</v>
      </c>
      <c r="V80">
        <f>48-W80-X80-Y80</f>
        <v>0</v>
      </c>
      <c r="W80">
        <f>IF(U80&lt;0, 48-L80, MAX(0, (K80-L80)))</f>
        <v>19.100000000000001</v>
      </c>
      <c r="X80">
        <f>L80-Y80</f>
        <v>13.799999999999997</v>
      </c>
      <c r="Y80">
        <f>K80-W80</f>
        <v>15.100000000000001</v>
      </c>
      <c r="Z80">
        <f>Y80/(Y80+X80+W80)</f>
        <v>0.31458333333333338</v>
      </c>
      <c r="AA80">
        <f>T80/(T80+S80+R80)</f>
        <v>0.56081081081081086</v>
      </c>
      <c r="AB80">
        <f>Z80-AA80</f>
        <v>-0.24622747747747747</v>
      </c>
    </row>
    <row r="81" spans="1:28" x14ac:dyDescent="0.4">
      <c r="A81" t="s">
        <v>121</v>
      </c>
      <c r="B81">
        <v>2019</v>
      </c>
      <c r="C81" t="s">
        <v>249</v>
      </c>
      <c r="D81" t="s">
        <v>296</v>
      </c>
      <c r="E81" t="s">
        <v>49</v>
      </c>
      <c r="F81" t="s">
        <v>45</v>
      </c>
      <c r="G81">
        <v>5.0599999999999996</v>
      </c>
      <c r="H81">
        <v>2.0499999999999998</v>
      </c>
      <c r="I81">
        <v>12.3</v>
      </c>
      <c r="J81">
        <v>7.4</v>
      </c>
      <c r="K81">
        <v>31.8</v>
      </c>
      <c r="L81">
        <v>31.3</v>
      </c>
      <c r="M81">
        <v>-14.41</v>
      </c>
      <c r="N81">
        <v>10.31</v>
      </c>
      <c r="O81">
        <v>14.16</v>
      </c>
      <c r="P81">
        <v>5.1100000000000003</v>
      </c>
      <c r="Q81">
        <v>522</v>
      </c>
      <c r="R81">
        <v>823</v>
      </c>
      <c r="S81">
        <v>800</v>
      </c>
      <c r="T81">
        <v>1754</v>
      </c>
      <c r="U81">
        <f>M81+P81-N81-O81</f>
        <v>-33.769999999999996</v>
      </c>
      <c r="V81">
        <f>48-W81-X81-Y81</f>
        <v>0</v>
      </c>
      <c r="W81">
        <f>IF(U81&lt;0, 48-L81, MAX(0, (K81-L81)))</f>
        <v>16.7</v>
      </c>
      <c r="X81">
        <f>L81-Y81</f>
        <v>16.2</v>
      </c>
      <c r="Y81">
        <f>K81-W81</f>
        <v>15.100000000000001</v>
      </c>
      <c r="Z81">
        <f>Y81/(Y81+X81+W81)</f>
        <v>0.31458333333333338</v>
      </c>
      <c r="AA81">
        <f>T81/(T81+S81+R81)</f>
        <v>0.5193959135327213</v>
      </c>
      <c r="AB81">
        <f>Z81-AA81</f>
        <v>-0.20481258019938792</v>
      </c>
    </row>
    <row r="82" spans="1:28" x14ac:dyDescent="0.4">
      <c r="A82" t="s">
        <v>106</v>
      </c>
      <c r="B82">
        <v>2014</v>
      </c>
      <c r="C82" t="s">
        <v>159</v>
      </c>
      <c r="D82" t="s">
        <v>148</v>
      </c>
      <c r="E82" t="s">
        <v>199</v>
      </c>
      <c r="F82" t="s">
        <v>96</v>
      </c>
      <c r="G82">
        <v>3.35</v>
      </c>
      <c r="H82">
        <v>2.2799999999999998</v>
      </c>
      <c r="I82">
        <v>10.199999999999999</v>
      </c>
      <c r="J82">
        <v>7.2</v>
      </c>
      <c r="K82">
        <v>35.1</v>
      </c>
      <c r="L82">
        <v>28.2</v>
      </c>
      <c r="M82">
        <v>-8.09</v>
      </c>
      <c r="N82">
        <v>2.25</v>
      </c>
      <c r="O82">
        <v>1.1399999999999999</v>
      </c>
      <c r="P82">
        <v>7.3</v>
      </c>
      <c r="Q82">
        <v>637</v>
      </c>
      <c r="R82">
        <v>866</v>
      </c>
      <c r="S82">
        <v>358</v>
      </c>
      <c r="T82">
        <v>1802</v>
      </c>
      <c r="U82">
        <f>M82+P82-N82-O82</f>
        <v>-4.18</v>
      </c>
      <c r="V82">
        <f>48-W82-X82-Y82</f>
        <v>0</v>
      </c>
      <c r="W82">
        <f>IF(U82&lt;0, 48-L82, MAX(0, (K82-L82)))</f>
        <v>19.8</v>
      </c>
      <c r="X82">
        <f>L82-Y82</f>
        <v>12.899999999999999</v>
      </c>
      <c r="Y82">
        <f>K82-W82</f>
        <v>15.3</v>
      </c>
      <c r="Z82">
        <f>Y82/(Y82+X82+W82)</f>
        <v>0.31875000000000003</v>
      </c>
      <c r="AA82">
        <f>T82/(T82+S82+R82)</f>
        <v>0.5955056179775281</v>
      </c>
      <c r="AB82">
        <f>Z82-AA82</f>
        <v>-0.27675561797752807</v>
      </c>
    </row>
    <row r="83" spans="1:28" x14ac:dyDescent="0.4">
      <c r="A83" t="s">
        <v>118</v>
      </c>
      <c r="B83">
        <v>2010</v>
      </c>
      <c r="C83" t="s">
        <v>119</v>
      </c>
      <c r="D83" t="s">
        <v>120</v>
      </c>
      <c r="E83" t="s">
        <v>31</v>
      </c>
      <c r="F83" t="s">
        <v>41</v>
      </c>
      <c r="G83">
        <v>2.77</v>
      </c>
      <c r="H83">
        <v>0.36</v>
      </c>
      <c r="I83">
        <v>8.6</v>
      </c>
      <c r="J83">
        <v>4</v>
      </c>
      <c r="K83">
        <v>36.1</v>
      </c>
      <c r="L83">
        <v>27.4</v>
      </c>
      <c r="M83">
        <v>-13.68</v>
      </c>
      <c r="N83">
        <v>4.18</v>
      </c>
      <c r="O83">
        <v>0.91</v>
      </c>
      <c r="P83">
        <v>-2.4500000000000002</v>
      </c>
      <c r="Q83">
        <v>402</v>
      </c>
      <c r="R83">
        <v>1057</v>
      </c>
      <c r="S83">
        <v>447</v>
      </c>
      <c r="T83">
        <v>1469</v>
      </c>
      <c r="U83">
        <f>M83+P83-N83-O83</f>
        <v>-21.22</v>
      </c>
      <c r="V83">
        <f>48-W83-X83-Y83</f>
        <v>0</v>
      </c>
      <c r="W83">
        <f>IF(U83&lt;0, 48-L83, MAX(0, (K83-L83)))</f>
        <v>20.6</v>
      </c>
      <c r="X83">
        <f>L83-Y83</f>
        <v>11.899999999999999</v>
      </c>
      <c r="Y83">
        <f>K83-W83</f>
        <v>15.5</v>
      </c>
      <c r="Z83">
        <f>Y83/(Y83+X83+W83)</f>
        <v>0.32291666666666669</v>
      </c>
      <c r="AA83">
        <f>T83/(T83+S83+R83)</f>
        <v>0.4941136898755466</v>
      </c>
      <c r="AB83">
        <f>Z83-AA83</f>
        <v>-0.17119702320887992</v>
      </c>
    </row>
    <row r="84" spans="1:28" x14ac:dyDescent="0.4">
      <c r="A84" t="s">
        <v>103</v>
      </c>
      <c r="B84">
        <v>2021</v>
      </c>
      <c r="C84" t="s">
        <v>258</v>
      </c>
      <c r="D84" t="s">
        <v>253</v>
      </c>
      <c r="E84" t="s">
        <v>31</v>
      </c>
      <c r="F84" t="s">
        <v>35</v>
      </c>
      <c r="G84">
        <v>5.63</v>
      </c>
      <c r="H84">
        <v>1.87</v>
      </c>
      <c r="I84">
        <v>8</v>
      </c>
      <c r="J84">
        <v>5.5</v>
      </c>
      <c r="K84">
        <v>31.1</v>
      </c>
      <c r="L84">
        <v>32.5</v>
      </c>
      <c r="M84">
        <v>1.65</v>
      </c>
      <c r="N84">
        <v>21.83</v>
      </c>
      <c r="O84">
        <v>3.29</v>
      </c>
      <c r="P84">
        <v>12.6</v>
      </c>
      <c r="Q84">
        <v>517</v>
      </c>
      <c r="R84">
        <v>140</v>
      </c>
      <c r="S84">
        <v>229</v>
      </c>
      <c r="T84">
        <v>1188</v>
      </c>
      <c r="U84">
        <f>M84+P84-N84-O84</f>
        <v>-10.869999999999997</v>
      </c>
      <c r="V84">
        <f>48-W84-X84-Y84</f>
        <v>0</v>
      </c>
      <c r="W84">
        <f>IF(U84&lt;0, 48-L84, MAX(0, (K84-L84)))</f>
        <v>15.5</v>
      </c>
      <c r="X84">
        <f>L84-Y84</f>
        <v>16.899999999999999</v>
      </c>
      <c r="Y84">
        <f>K84-W84</f>
        <v>15.600000000000001</v>
      </c>
      <c r="Z84">
        <f>Y84/(Y84+X84+W84)</f>
        <v>0.32500000000000001</v>
      </c>
      <c r="AA84">
        <f>T84/(T84+S84+R84)</f>
        <v>0.76300578034682076</v>
      </c>
      <c r="AB84">
        <f>Z84-AA84</f>
        <v>-0.43800578034682075</v>
      </c>
    </row>
    <row r="85" spans="1:28" x14ac:dyDescent="0.4">
      <c r="A85" t="s">
        <v>78</v>
      </c>
      <c r="B85">
        <v>2010</v>
      </c>
      <c r="C85" t="s">
        <v>79</v>
      </c>
      <c r="D85" t="s">
        <v>80</v>
      </c>
      <c r="E85" t="s">
        <v>35</v>
      </c>
      <c r="F85" t="s">
        <v>53</v>
      </c>
      <c r="G85">
        <v>6.36</v>
      </c>
      <c r="H85">
        <v>0.94</v>
      </c>
      <c r="I85">
        <v>15.8</v>
      </c>
      <c r="J85">
        <v>4.5</v>
      </c>
      <c r="K85">
        <v>36.299999999999997</v>
      </c>
      <c r="L85">
        <v>27.4</v>
      </c>
      <c r="M85">
        <v>-8.44</v>
      </c>
      <c r="N85">
        <v>9.2100000000000009</v>
      </c>
      <c r="O85">
        <v>-10.51</v>
      </c>
      <c r="P85">
        <v>6.72</v>
      </c>
      <c r="Q85">
        <v>753</v>
      </c>
      <c r="R85">
        <v>723</v>
      </c>
      <c r="S85">
        <v>100</v>
      </c>
      <c r="T85">
        <v>1852</v>
      </c>
      <c r="U85">
        <f>M85+P85-N85-O85</f>
        <v>-0.41999999999999993</v>
      </c>
      <c r="V85">
        <f>48-W85-X85-Y85</f>
        <v>0</v>
      </c>
      <c r="W85">
        <f>IF(U85&lt;0, 48-L85, MAX(0, (K85-L85)))</f>
        <v>20.6</v>
      </c>
      <c r="X85">
        <f>L85-Y85</f>
        <v>11.700000000000003</v>
      </c>
      <c r="Y85">
        <f>K85-W85</f>
        <v>15.699999999999996</v>
      </c>
      <c r="Z85">
        <f>Y85/(Y85+X85+W85)</f>
        <v>0.32708333333333323</v>
      </c>
      <c r="AA85">
        <f>T85/(T85+S85+R85)</f>
        <v>0.69233644859813082</v>
      </c>
      <c r="AB85">
        <f>Z85-AA85</f>
        <v>-0.36525311526479759</v>
      </c>
    </row>
    <row r="86" spans="1:28" x14ac:dyDescent="0.4">
      <c r="A86" t="s">
        <v>28</v>
      </c>
      <c r="B86">
        <v>2017</v>
      </c>
      <c r="C86" t="s">
        <v>123</v>
      </c>
      <c r="D86" t="s">
        <v>101</v>
      </c>
      <c r="E86" t="s">
        <v>31</v>
      </c>
      <c r="F86" t="s">
        <v>31</v>
      </c>
      <c r="G86">
        <v>2.48</v>
      </c>
      <c r="H86">
        <v>1.55</v>
      </c>
      <c r="I86">
        <v>7.5</v>
      </c>
      <c r="J86">
        <v>5.7</v>
      </c>
      <c r="K86">
        <v>34</v>
      </c>
      <c r="L86">
        <v>29.7</v>
      </c>
      <c r="M86">
        <v>0.27</v>
      </c>
      <c r="N86">
        <v>4.8899999999999997</v>
      </c>
      <c r="O86">
        <v>-4.34</v>
      </c>
      <c r="P86">
        <v>-0.16</v>
      </c>
      <c r="Q86">
        <v>380</v>
      </c>
      <c r="R86">
        <v>843</v>
      </c>
      <c r="S86">
        <v>568</v>
      </c>
      <c r="T86">
        <v>1273</v>
      </c>
      <c r="U86">
        <f>M86+P86-N86-O86</f>
        <v>-0.4399999999999995</v>
      </c>
      <c r="V86">
        <f>48-W86-X86-Y86</f>
        <v>0</v>
      </c>
      <c r="W86">
        <f>IF(U86&lt;0, 48-L86, MAX(0, (K86-L86)))</f>
        <v>18.3</v>
      </c>
      <c r="X86">
        <f>L86-Y86</f>
        <v>14</v>
      </c>
      <c r="Y86">
        <f>K86-W86</f>
        <v>15.7</v>
      </c>
      <c r="Z86">
        <f>Y86/(Y86+X86+W86)</f>
        <v>0.32708333333333334</v>
      </c>
      <c r="AA86">
        <f>T86/(T86+S86+R86)</f>
        <v>0.47429210134128169</v>
      </c>
      <c r="AB86">
        <f>Z86-AA86</f>
        <v>-0.14720876800794835</v>
      </c>
    </row>
    <row r="87" spans="1:28" x14ac:dyDescent="0.4">
      <c r="A87" t="s">
        <v>115</v>
      </c>
      <c r="B87">
        <v>2016</v>
      </c>
      <c r="C87" t="s">
        <v>214</v>
      </c>
      <c r="D87" t="s">
        <v>111</v>
      </c>
      <c r="E87" t="s">
        <v>35</v>
      </c>
      <c r="F87" t="s">
        <v>31</v>
      </c>
      <c r="G87">
        <v>6.06</v>
      </c>
      <c r="H87">
        <v>2.41</v>
      </c>
      <c r="I87">
        <v>13.1</v>
      </c>
      <c r="J87">
        <v>7.2</v>
      </c>
      <c r="K87">
        <v>33.1</v>
      </c>
      <c r="L87">
        <v>30.6</v>
      </c>
      <c r="M87">
        <v>4.62</v>
      </c>
      <c r="N87">
        <v>26.89</v>
      </c>
      <c r="O87">
        <v>10.08</v>
      </c>
      <c r="P87">
        <v>11.08</v>
      </c>
      <c r="Q87">
        <v>785</v>
      </c>
      <c r="R87">
        <v>390</v>
      </c>
      <c r="S87">
        <v>222</v>
      </c>
      <c r="T87">
        <v>1824</v>
      </c>
      <c r="U87">
        <f>M87+P87-N87-O87</f>
        <v>-21.270000000000003</v>
      </c>
      <c r="V87">
        <f>48-W87-X87-Y87</f>
        <v>0</v>
      </c>
      <c r="W87">
        <f>IF(U87&lt;0, 48-L87, MAX(0, (K87-L87)))</f>
        <v>17.399999999999999</v>
      </c>
      <c r="X87">
        <f>L87-Y87</f>
        <v>14.899999999999999</v>
      </c>
      <c r="Y87">
        <f>K87-W87</f>
        <v>15.700000000000003</v>
      </c>
      <c r="Z87">
        <f>Y87/(Y87+X87+W87)</f>
        <v>0.32708333333333339</v>
      </c>
      <c r="AA87">
        <f>T87/(T87+S87+R87)</f>
        <v>0.74876847290640391</v>
      </c>
      <c r="AB87">
        <f>Z87-AA87</f>
        <v>-0.42168513957307052</v>
      </c>
    </row>
    <row r="88" spans="1:28" x14ac:dyDescent="0.4">
      <c r="A88" t="s">
        <v>100</v>
      </c>
      <c r="B88">
        <v>2020</v>
      </c>
      <c r="C88" t="s">
        <v>188</v>
      </c>
      <c r="D88" t="s">
        <v>312</v>
      </c>
      <c r="E88" t="s">
        <v>201</v>
      </c>
      <c r="F88" t="s">
        <v>45</v>
      </c>
      <c r="G88">
        <v>3.08</v>
      </c>
      <c r="H88">
        <v>1</v>
      </c>
      <c r="I88">
        <v>7.1</v>
      </c>
      <c r="J88">
        <v>4.5999999999999996</v>
      </c>
      <c r="K88">
        <v>32.200000000000003</v>
      </c>
      <c r="L88">
        <v>31.5</v>
      </c>
      <c r="M88">
        <v>-5.67</v>
      </c>
      <c r="N88">
        <v>8.0500000000000007</v>
      </c>
      <c r="O88">
        <v>3.94</v>
      </c>
      <c r="P88">
        <v>-1.67</v>
      </c>
      <c r="Q88">
        <v>657</v>
      </c>
      <c r="R88">
        <v>274</v>
      </c>
      <c r="S88">
        <v>210</v>
      </c>
      <c r="T88">
        <v>1504</v>
      </c>
      <c r="U88">
        <f>M88+P88-N88-O88</f>
        <v>-19.330000000000002</v>
      </c>
      <c r="V88">
        <f>48-W88-X88-Y88</f>
        <v>0</v>
      </c>
      <c r="W88">
        <f>IF(U88&lt;0, 48-L88, MAX(0, (K88-L88)))</f>
        <v>16.5</v>
      </c>
      <c r="X88">
        <f>L88-Y88</f>
        <v>15.799999999999997</v>
      </c>
      <c r="Y88">
        <f>K88-W88</f>
        <v>15.700000000000003</v>
      </c>
      <c r="Z88">
        <f>Y88/(Y88+X88+W88)</f>
        <v>0.32708333333333339</v>
      </c>
      <c r="AA88">
        <f>T88/(T88+S88+R88)</f>
        <v>0.75653923541247481</v>
      </c>
      <c r="AB88">
        <f>Z88-AA88</f>
        <v>-0.42945590207914142</v>
      </c>
    </row>
    <row r="89" spans="1:28" x14ac:dyDescent="0.4">
      <c r="A89" t="s">
        <v>28</v>
      </c>
      <c r="B89">
        <v>2021</v>
      </c>
      <c r="C89" t="s">
        <v>283</v>
      </c>
      <c r="D89" t="s">
        <v>298</v>
      </c>
      <c r="E89" t="s">
        <v>49</v>
      </c>
      <c r="F89" t="s">
        <v>41</v>
      </c>
      <c r="G89">
        <v>3.38</v>
      </c>
      <c r="H89">
        <v>2.13</v>
      </c>
      <c r="I89">
        <v>7</v>
      </c>
      <c r="J89">
        <v>6.2</v>
      </c>
      <c r="K89">
        <v>30.1</v>
      </c>
      <c r="L89">
        <v>33.700000000000003</v>
      </c>
      <c r="M89">
        <v>-8.2100000000000009</v>
      </c>
      <c r="N89">
        <v>7.4</v>
      </c>
      <c r="O89">
        <v>-6.17</v>
      </c>
      <c r="P89">
        <v>8.41</v>
      </c>
      <c r="Q89">
        <v>495</v>
      </c>
      <c r="R89">
        <v>299</v>
      </c>
      <c r="S89">
        <v>532</v>
      </c>
      <c r="T89">
        <v>1387</v>
      </c>
      <c r="U89">
        <f>M89+P89-N89-O89</f>
        <v>-1.0300000000000011</v>
      </c>
      <c r="V89">
        <f>48-W89-X89-Y89</f>
        <v>0</v>
      </c>
      <c r="W89">
        <f>IF(U89&lt;0, 48-L89, MAX(0, (K89-L89)))</f>
        <v>14.299999999999997</v>
      </c>
      <c r="X89">
        <f>L89-Y89</f>
        <v>17.899999999999999</v>
      </c>
      <c r="Y89">
        <f>K89-W89</f>
        <v>15.800000000000004</v>
      </c>
      <c r="Z89">
        <f>Y89/(Y89+X89+W89)</f>
        <v>0.32916666666666677</v>
      </c>
      <c r="AA89">
        <f>T89/(T89+S89+R89)</f>
        <v>0.6253381424706943</v>
      </c>
      <c r="AB89">
        <f>Z89-AA89</f>
        <v>-0.29617147580402753</v>
      </c>
    </row>
    <row r="90" spans="1:28" x14ac:dyDescent="0.4">
      <c r="A90" t="s">
        <v>57</v>
      </c>
      <c r="B90">
        <v>2011</v>
      </c>
      <c r="C90" t="s">
        <v>59</v>
      </c>
      <c r="D90" t="s">
        <v>136</v>
      </c>
      <c r="E90" t="s">
        <v>35</v>
      </c>
      <c r="F90" t="s">
        <v>35</v>
      </c>
      <c r="G90">
        <v>0.54</v>
      </c>
      <c r="H90">
        <v>-0.26</v>
      </c>
      <c r="I90">
        <v>4.2</v>
      </c>
      <c r="J90">
        <v>3.5</v>
      </c>
      <c r="K90">
        <v>31.2</v>
      </c>
      <c r="L90">
        <v>32.799999999999997</v>
      </c>
      <c r="M90">
        <v>-10.83</v>
      </c>
      <c r="N90">
        <v>0.79</v>
      </c>
      <c r="O90">
        <v>-5.38</v>
      </c>
      <c r="P90">
        <v>-2.4700000000000002</v>
      </c>
      <c r="Q90">
        <v>562</v>
      </c>
      <c r="R90">
        <v>527</v>
      </c>
      <c r="S90">
        <v>624</v>
      </c>
      <c r="T90">
        <v>1537</v>
      </c>
      <c r="U90">
        <f>M90+P90-N90-O90</f>
        <v>-8.7100000000000009</v>
      </c>
      <c r="V90">
        <f>48-W90-X90-Y90</f>
        <v>0</v>
      </c>
      <c r="W90">
        <f>IF(U90&lt;0, 48-L90, MAX(0, (K90-L90)))</f>
        <v>15.200000000000003</v>
      </c>
      <c r="X90">
        <f>L90-Y90</f>
        <v>16.8</v>
      </c>
      <c r="Y90">
        <f>K90-W90</f>
        <v>15.999999999999996</v>
      </c>
      <c r="Z90">
        <f>Y90/(Y90+X90+W90)</f>
        <v>0.33333333333333326</v>
      </c>
      <c r="AA90">
        <f>T90/(T90+S90+R90)</f>
        <v>0.57180059523809523</v>
      </c>
      <c r="AB90">
        <f>Z90-AA90</f>
        <v>-0.23846726190476197</v>
      </c>
    </row>
    <row r="91" spans="1:28" x14ac:dyDescent="0.4">
      <c r="A91" t="s">
        <v>121</v>
      </c>
      <c r="B91">
        <v>2020</v>
      </c>
      <c r="C91" t="s">
        <v>249</v>
      </c>
      <c r="D91" t="s">
        <v>296</v>
      </c>
      <c r="E91" t="s">
        <v>49</v>
      </c>
      <c r="F91" t="s">
        <v>132</v>
      </c>
      <c r="G91">
        <v>3.98</v>
      </c>
      <c r="H91">
        <v>1.1000000000000001</v>
      </c>
      <c r="I91">
        <v>9.6</v>
      </c>
      <c r="J91">
        <v>4.9000000000000004</v>
      </c>
      <c r="K91">
        <v>34.299999999999997</v>
      </c>
      <c r="L91">
        <v>29.7</v>
      </c>
      <c r="M91">
        <v>-14.8</v>
      </c>
      <c r="N91">
        <v>2.36</v>
      </c>
      <c r="O91">
        <v>-0.42</v>
      </c>
      <c r="P91">
        <v>8.25</v>
      </c>
      <c r="Q91">
        <v>362</v>
      </c>
      <c r="R91">
        <v>862</v>
      </c>
      <c r="S91">
        <v>585</v>
      </c>
      <c r="T91">
        <v>1471</v>
      </c>
      <c r="U91">
        <f>M91+P91-N91-O91</f>
        <v>-8.49</v>
      </c>
      <c r="V91">
        <f>48-W91-X91-Y91</f>
        <v>0</v>
      </c>
      <c r="W91">
        <f>IF(U91&lt;0, 48-L91, MAX(0, (K91-L91)))</f>
        <v>18.3</v>
      </c>
      <c r="X91">
        <f>L91-Y91</f>
        <v>13.700000000000003</v>
      </c>
      <c r="Y91">
        <f>K91-W91</f>
        <v>15.999999999999996</v>
      </c>
      <c r="Z91">
        <f>Y91/(Y91+X91+W91)</f>
        <v>0.33333333333333326</v>
      </c>
      <c r="AA91">
        <f>T91/(T91+S91+R91)</f>
        <v>0.50411240575736804</v>
      </c>
      <c r="AB91">
        <f>Z91-AA91</f>
        <v>-0.17077907242403478</v>
      </c>
    </row>
    <row r="92" spans="1:28" x14ac:dyDescent="0.4">
      <c r="A92" t="s">
        <v>124</v>
      </c>
      <c r="B92">
        <v>2019</v>
      </c>
      <c r="C92" t="s">
        <v>259</v>
      </c>
      <c r="D92" t="s">
        <v>297</v>
      </c>
      <c r="E92" t="s">
        <v>41</v>
      </c>
      <c r="F92" t="s">
        <v>41</v>
      </c>
      <c r="G92">
        <v>2.09</v>
      </c>
      <c r="H92">
        <v>0.15</v>
      </c>
      <c r="I92">
        <v>8.8000000000000007</v>
      </c>
      <c r="J92">
        <v>3.6</v>
      </c>
      <c r="K92">
        <v>36.9</v>
      </c>
      <c r="L92">
        <v>27.1</v>
      </c>
      <c r="M92">
        <v>-8.2100000000000009</v>
      </c>
      <c r="N92">
        <v>-3.48</v>
      </c>
      <c r="O92">
        <v>-3.28</v>
      </c>
      <c r="P92">
        <v>-0.56000000000000005</v>
      </c>
      <c r="Q92">
        <v>387</v>
      </c>
      <c r="R92">
        <v>1340</v>
      </c>
      <c r="S92">
        <v>561</v>
      </c>
      <c r="T92">
        <v>1603</v>
      </c>
      <c r="U92">
        <f>M92+P92-N92-O92</f>
        <v>-2.0100000000000011</v>
      </c>
      <c r="V92">
        <f>48-W92-X92-Y92</f>
        <v>0</v>
      </c>
      <c r="W92">
        <f>IF(U92&lt;0, 48-L92, MAX(0, (K92-L92)))</f>
        <v>20.9</v>
      </c>
      <c r="X92">
        <f>L92-Y92</f>
        <v>11.100000000000001</v>
      </c>
      <c r="Y92">
        <f>K92-W92</f>
        <v>16</v>
      </c>
      <c r="Z92">
        <f>Y92/(Y92+X92+W92)</f>
        <v>0.33333333333333331</v>
      </c>
      <c r="AA92">
        <f>T92/(T92+S92+R92)</f>
        <v>0.4574771689497717</v>
      </c>
      <c r="AB92">
        <f>Z92-AA92</f>
        <v>-0.12414383561643838</v>
      </c>
    </row>
    <row r="93" spans="1:28" x14ac:dyDescent="0.4">
      <c r="A93" t="s">
        <v>106</v>
      </c>
      <c r="B93">
        <v>2021</v>
      </c>
      <c r="C93" t="s">
        <v>91</v>
      </c>
      <c r="D93" t="s">
        <v>293</v>
      </c>
      <c r="E93" t="s">
        <v>35</v>
      </c>
      <c r="F93" t="s">
        <v>53</v>
      </c>
      <c r="G93">
        <v>3.53</v>
      </c>
      <c r="H93">
        <v>1.78</v>
      </c>
      <c r="I93">
        <v>8.4</v>
      </c>
      <c r="J93">
        <v>6.3</v>
      </c>
      <c r="K93">
        <v>31.4</v>
      </c>
      <c r="L93">
        <v>32.6</v>
      </c>
      <c r="M93">
        <v>1.37</v>
      </c>
      <c r="N93">
        <v>6.38</v>
      </c>
      <c r="O93">
        <v>7.42</v>
      </c>
      <c r="P93">
        <v>6.73</v>
      </c>
      <c r="Q93">
        <v>609</v>
      </c>
      <c r="R93">
        <v>485</v>
      </c>
      <c r="S93">
        <v>592</v>
      </c>
      <c r="T93">
        <v>1715</v>
      </c>
      <c r="U93">
        <f>M93+P93-N93-O93</f>
        <v>-5.6999999999999984</v>
      </c>
      <c r="V93">
        <f>48-W93-X93-Y93</f>
        <v>0</v>
      </c>
      <c r="W93">
        <f>IF(U93&lt;0, 48-L93, MAX(0, (K93-L93)))</f>
        <v>15.399999999999999</v>
      </c>
      <c r="X93">
        <f>L93-Y93</f>
        <v>16.600000000000001</v>
      </c>
      <c r="Y93">
        <f>K93-W93</f>
        <v>16</v>
      </c>
      <c r="Z93">
        <f>Y93/(Y93+X93+W93)</f>
        <v>0.33333333333333331</v>
      </c>
      <c r="AA93">
        <f>T93/(T93+S93+R93)</f>
        <v>0.61425501432664753</v>
      </c>
      <c r="AB93">
        <f>Z93-AA93</f>
        <v>-0.28092168099331422</v>
      </c>
    </row>
    <row r="94" spans="1:28" x14ac:dyDescent="0.4">
      <c r="A94" t="s">
        <v>112</v>
      </c>
      <c r="B94">
        <v>2017</v>
      </c>
      <c r="C94" t="s">
        <v>248</v>
      </c>
      <c r="D94" t="s">
        <v>237</v>
      </c>
      <c r="E94" t="s">
        <v>35</v>
      </c>
      <c r="F94" t="s">
        <v>41</v>
      </c>
      <c r="G94">
        <v>1.96</v>
      </c>
      <c r="H94">
        <v>-0.27</v>
      </c>
      <c r="I94">
        <v>2.9</v>
      </c>
      <c r="J94">
        <v>2.8</v>
      </c>
      <c r="K94">
        <v>33.799999999999997</v>
      </c>
      <c r="L94">
        <v>30.3</v>
      </c>
      <c r="M94">
        <v>-11.39</v>
      </c>
      <c r="N94">
        <v>-2.0499999999999998</v>
      </c>
      <c r="O94">
        <v>-0.03</v>
      </c>
      <c r="P94">
        <v>3.19</v>
      </c>
      <c r="Q94">
        <v>185</v>
      </c>
      <c r="R94">
        <v>230</v>
      </c>
      <c r="S94">
        <v>155</v>
      </c>
      <c r="T94">
        <v>544</v>
      </c>
      <c r="U94">
        <f>M94+P94-N94-O94</f>
        <v>-6.120000000000001</v>
      </c>
      <c r="V94">
        <f>48-W94-X94-Y94</f>
        <v>0</v>
      </c>
      <c r="W94">
        <f>IF(U94&lt;0, 48-L94, MAX(0, (K94-L94)))</f>
        <v>17.7</v>
      </c>
      <c r="X94">
        <f>L94-Y94</f>
        <v>14.200000000000003</v>
      </c>
      <c r="Y94">
        <f>K94-W94</f>
        <v>16.099999999999998</v>
      </c>
      <c r="Z94">
        <f>Y94/(Y94+X94+W94)</f>
        <v>0.33541666666666664</v>
      </c>
      <c r="AA94">
        <f>T94/(T94+S94+R94)</f>
        <v>0.58557588805166849</v>
      </c>
      <c r="AB94">
        <f>Z94-AA94</f>
        <v>-0.25015922138500185</v>
      </c>
    </row>
    <row r="95" spans="1:28" x14ac:dyDescent="0.4">
      <c r="A95" t="s">
        <v>60</v>
      </c>
      <c r="B95">
        <v>2015</v>
      </c>
      <c r="C95" t="s">
        <v>61</v>
      </c>
      <c r="D95" t="s">
        <v>222</v>
      </c>
      <c r="E95" t="s">
        <v>41</v>
      </c>
      <c r="F95" t="s">
        <v>96</v>
      </c>
      <c r="G95">
        <v>6.8</v>
      </c>
      <c r="H95">
        <v>4.0599999999999996</v>
      </c>
      <c r="I95">
        <v>15.6</v>
      </c>
      <c r="J95">
        <v>10.7</v>
      </c>
      <c r="K95">
        <v>32.700000000000003</v>
      </c>
      <c r="L95">
        <v>31.5</v>
      </c>
      <c r="M95">
        <v>-6.16</v>
      </c>
      <c r="N95">
        <v>14.47</v>
      </c>
      <c r="O95">
        <v>6.79</v>
      </c>
      <c r="P95">
        <v>17.600000000000001</v>
      </c>
      <c r="Q95">
        <v>882</v>
      </c>
      <c r="R95">
        <v>310</v>
      </c>
      <c r="S95">
        <v>388</v>
      </c>
      <c r="T95">
        <v>2125</v>
      </c>
      <c r="U95">
        <f>M95+P95-N95-O95</f>
        <v>-9.82</v>
      </c>
      <c r="V95">
        <f>48-W95-X95-Y95</f>
        <v>0</v>
      </c>
      <c r="W95">
        <f>IF(U95&lt;0, 48-L95, MAX(0, (K95-L95)))</f>
        <v>16.5</v>
      </c>
      <c r="X95">
        <f>L95-Y95</f>
        <v>15.299999999999997</v>
      </c>
      <c r="Y95">
        <f>K95-W95</f>
        <v>16.200000000000003</v>
      </c>
      <c r="Z95">
        <f>Y95/(Y95+X95+W95)</f>
        <v>0.33750000000000008</v>
      </c>
      <c r="AA95">
        <f>T95/(T95+S95+R95)</f>
        <v>0.75274530641161885</v>
      </c>
      <c r="AB95">
        <f>Z95-AA95</f>
        <v>-0.41524530641161878</v>
      </c>
    </row>
    <row r="96" spans="1:28" x14ac:dyDescent="0.4">
      <c r="A96" t="s">
        <v>69</v>
      </c>
      <c r="B96">
        <v>2018</v>
      </c>
      <c r="C96" t="s">
        <v>224</v>
      </c>
      <c r="D96" t="s">
        <v>167</v>
      </c>
      <c r="E96" t="s">
        <v>49</v>
      </c>
      <c r="F96" t="s">
        <v>41</v>
      </c>
      <c r="G96">
        <v>0.71</v>
      </c>
      <c r="H96">
        <v>0.32</v>
      </c>
      <c r="I96">
        <v>4.9000000000000004</v>
      </c>
      <c r="J96">
        <v>4.5</v>
      </c>
      <c r="K96">
        <v>31.5</v>
      </c>
      <c r="L96">
        <v>32.799999999999997</v>
      </c>
      <c r="M96">
        <v>2.81</v>
      </c>
      <c r="N96">
        <v>0.42</v>
      </c>
      <c r="O96">
        <v>4.84</v>
      </c>
      <c r="P96">
        <v>-2.56</v>
      </c>
      <c r="Q96">
        <v>235</v>
      </c>
      <c r="R96">
        <v>920</v>
      </c>
      <c r="S96">
        <v>972</v>
      </c>
      <c r="T96">
        <v>1430</v>
      </c>
      <c r="U96">
        <f>M96+P96-N96-O96</f>
        <v>-5.01</v>
      </c>
      <c r="V96">
        <f>48-W96-X96-Y96</f>
        <v>0</v>
      </c>
      <c r="W96">
        <f>IF(U96&lt;0, 48-L96, MAX(0, (K96-L96)))</f>
        <v>15.200000000000003</v>
      </c>
      <c r="X96">
        <f>L96-Y96</f>
        <v>16.5</v>
      </c>
      <c r="Y96">
        <f>K96-W96</f>
        <v>16.299999999999997</v>
      </c>
      <c r="Z96">
        <f>Y96/(Y96+X96+W96)</f>
        <v>0.33958333333333329</v>
      </c>
      <c r="AA96">
        <f>T96/(T96+S96+R96)</f>
        <v>0.43046357615894038</v>
      </c>
      <c r="AB96">
        <f>Z96-AA96</f>
        <v>-9.0880242825607083E-2</v>
      </c>
    </row>
    <row r="97" spans="1:28" x14ac:dyDescent="0.4">
      <c r="A97" t="s">
        <v>54</v>
      </c>
      <c r="B97">
        <v>2020</v>
      </c>
      <c r="C97" t="s">
        <v>240</v>
      </c>
      <c r="D97" t="s">
        <v>267</v>
      </c>
      <c r="E97" t="s">
        <v>31</v>
      </c>
      <c r="F97" t="s">
        <v>41</v>
      </c>
      <c r="G97">
        <v>4.1900000000000004</v>
      </c>
      <c r="H97">
        <v>1.1299999999999999</v>
      </c>
      <c r="I97">
        <v>9.9</v>
      </c>
      <c r="J97">
        <v>4.4000000000000004</v>
      </c>
      <c r="K97">
        <v>32</v>
      </c>
      <c r="L97">
        <v>32.299999999999997</v>
      </c>
      <c r="M97">
        <v>-3.98</v>
      </c>
      <c r="N97">
        <v>0.62</v>
      </c>
      <c r="O97">
        <v>3.06</v>
      </c>
      <c r="P97">
        <v>6.25</v>
      </c>
      <c r="Q97">
        <v>735</v>
      </c>
      <c r="R97">
        <v>223</v>
      </c>
      <c r="S97">
        <v>284</v>
      </c>
      <c r="T97">
        <v>1619</v>
      </c>
      <c r="U97">
        <f>M97+P97-N97-O97</f>
        <v>-1.4100000000000001</v>
      </c>
      <c r="V97">
        <f>48-W97-X97-Y97</f>
        <v>0</v>
      </c>
      <c r="W97">
        <f>IF(U97&lt;0, 48-L97, MAX(0, (K97-L97)))</f>
        <v>15.700000000000003</v>
      </c>
      <c r="X97">
        <f>L97-Y97</f>
        <v>16</v>
      </c>
      <c r="Y97">
        <f>K97-W97</f>
        <v>16.299999999999997</v>
      </c>
      <c r="Z97">
        <f>Y97/(Y97+X97+W97)</f>
        <v>0.33958333333333329</v>
      </c>
      <c r="AA97">
        <f>T97/(T97+S97+R97)</f>
        <v>0.76152398871119475</v>
      </c>
      <c r="AB97">
        <f>Z97-AA97</f>
        <v>-0.42194065537786146</v>
      </c>
    </row>
    <row r="98" spans="1:28" x14ac:dyDescent="0.4">
      <c r="A98" t="s">
        <v>54</v>
      </c>
      <c r="B98">
        <v>2018</v>
      </c>
      <c r="C98" t="s">
        <v>240</v>
      </c>
      <c r="D98" t="s">
        <v>267</v>
      </c>
      <c r="E98" t="s">
        <v>201</v>
      </c>
      <c r="F98" t="s">
        <v>41</v>
      </c>
      <c r="G98">
        <v>4.83</v>
      </c>
      <c r="H98">
        <v>0.67</v>
      </c>
      <c r="I98">
        <v>11.5</v>
      </c>
      <c r="J98">
        <v>5.0999999999999996</v>
      </c>
      <c r="K98">
        <v>32.6</v>
      </c>
      <c r="L98">
        <v>31.7</v>
      </c>
      <c r="M98">
        <v>-6.88</v>
      </c>
      <c r="N98">
        <v>6.82</v>
      </c>
      <c r="O98">
        <v>-7.19</v>
      </c>
      <c r="P98">
        <v>6.17</v>
      </c>
      <c r="Q98">
        <v>720</v>
      </c>
      <c r="R98">
        <v>497</v>
      </c>
      <c r="S98">
        <v>458</v>
      </c>
      <c r="T98">
        <v>1912</v>
      </c>
      <c r="U98">
        <f>M98+P98-N98-O98</f>
        <v>-0.33999999999999986</v>
      </c>
      <c r="V98">
        <f>48-W98-X98-Y98</f>
        <v>0</v>
      </c>
      <c r="W98">
        <f>IF(U98&lt;0, 48-L98, MAX(0, (K98-L98)))</f>
        <v>16.3</v>
      </c>
      <c r="X98">
        <f>L98-Y98</f>
        <v>15.399999999999999</v>
      </c>
      <c r="Y98">
        <f>K98-W98</f>
        <v>16.3</v>
      </c>
      <c r="Z98">
        <f>Y98/(Y98+X98+W98)</f>
        <v>0.33958333333333335</v>
      </c>
      <c r="AA98">
        <f>T98/(T98+S98+R98)</f>
        <v>0.66689919776770146</v>
      </c>
      <c r="AB98">
        <f>Z98-AA98</f>
        <v>-0.32731586443436811</v>
      </c>
    </row>
    <row r="99" spans="1:28" x14ac:dyDescent="0.4">
      <c r="A99" t="s">
        <v>124</v>
      </c>
      <c r="B99">
        <v>2010</v>
      </c>
      <c r="C99" t="s">
        <v>125</v>
      </c>
      <c r="D99" t="s">
        <v>126</v>
      </c>
      <c r="E99" t="s">
        <v>35</v>
      </c>
      <c r="F99" t="s">
        <v>31</v>
      </c>
      <c r="G99">
        <v>1.43</v>
      </c>
      <c r="H99">
        <v>-1</v>
      </c>
      <c r="I99">
        <v>2.9</v>
      </c>
      <c r="J99">
        <v>1.9</v>
      </c>
      <c r="K99">
        <v>36.5</v>
      </c>
      <c r="L99">
        <v>27.9</v>
      </c>
      <c r="M99">
        <v>-5.86</v>
      </c>
      <c r="N99">
        <v>-1.25</v>
      </c>
      <c r="O99">
        <v>-2.72</v>
      </c>
      <c r="P99">
        <v>-8.4</v>
      </c>
      <c r="Q99">
        <v>94</v>
      </c>
      <c r="R99">
        <v>702</v>
      </c>
      <c r="S99">
        <v>283</v>
      </c>
      <c r="T99">
        <v>467</v>
      </c>
      <c r="U99">
        <f>M99+P99-N99-O99</f>
        <v>-10.290000000000001</v>
      </c>
      <c r="V99">
        <f>48-W99-X99-Y99</f>
        <v>0</v>
      </c>
      <c r="W99">
        <f>IF(U99&lt;0, 48-L99, MAX(0, (K99-L99)))</f>
        <v>20.100000000000001</v>
      </c>
      <c r="X99">
        <f>L99-Y99</f>
        <v>11.5</v>
      </c>
      <c r="Y99">
        <f>K99-W99</f>
        <v>16.399999999999999</v>
      </c>
      <c r="Z99">
        <f>Y99/(Y99+X99+W99)</f>
        <v>0.34166666666666662</v>
      </c>
      <c r="AA99">
        <f>T99/(T99+S99+R99)</f>
        <v>0.32162534435261708</v>
      </c>
      <c r="AB99">
        <f>Z99-AA99</f>
        <v>2.0041322314049537E-2</v>
      </c>
    </row>
    <row r="100" spans="1:28" x14ac:dyDescent="0.4">
      <c r="A100" t="s">
        <v>221</v>
      </c>
      <c r="B100">
        <v>2016</v>
      </c>
      <c r="C100" t="s">
        <v>153</v>
      </c>
      <c r="D100" t="s">
        <v>239</v>
      </c>
      <c r="E100" t="s">
        <v>41</v>
      </c>
      <c r="F100" t="s">
        <v>96</v>
      </c>
      <c r="G100">
        <v>2.5499999999999998</v>
      </c>
      <c r="H100">
        <v>1.49</v>
      </c>
      <c r="I100">
        <v>9.5</v>
      </c>
      <c r="J100">
        <v>6</v>
      </c>
      <c r="K100">
        <v>35.6</v>
      </c>
      <c r="L100">
        <v>28.9</v>
      </c>
      <c r="M100">
        <v>-6.22</v>
      </c>
      <c r="N100">
        <v>3.89</v>
      </c>
      <c r="O100">
        <v>10.96</v>
      </c>
      <c r="P100">
        <v>3.8</v>
      </c>
      <c r="Q100">
        <v>693</v>
      </c>
      <c r="R100">
        <v>868</v>
      </c>
      <c r="S100">
        <v>334</v>
      </c>
      <c r="T100">
        <v>1980</v>
      </c>
      <c r="U100">
        <f>M100+P100-N100-O100</f>
        <v>-17.270000000000003</v>
      </c>
      <c r="V100">
        <f>48-W100-X100-Y100</f>
        <v>0</v>
      </c>
      <c r="W100">
        <f>IF(U100&lt;0, 48-L100, MAX(0, (K100-L100)))</f>
        <v>19.100000000000001</v>
      </c>
      <c r="X100">
        <f>L100-Y100</f>
        <v>12.399999999999999</v>
      </c>
      <c r="Y100">
        <f>K100-W100</f>
        <v>16.5</v>
      </c>
      <c r="Z100">
        <f>Y100/(Y100+X100+W100)</f>
        <v>0.34375</v>
      </c>
      <c r="AA100">
        <f>T100/(T100+S100+R100)</f>
        <v>0.6222501571338781</v>
      </c>
      <c r="AB100">
        <f>Z100-AA100</f>
        <v>-0.2785001571338781</v>
      </c>
    </row>
    <row r="101" spans="1:28" x14ac:dyDescent="0.4">
      <c r="A101" t="s">
        <v>106</v>
      </c>
      <c r="B101">
        <v>2019</v>
      </c>
      <c r="C101" t="s">
        <v>292</v>
      </c>
      <c r="D101" t="s">
        <v>293</v>
      </c>
      <c r="E101" t="s">
        <v>35</v>
      </c>
      <c r="F101" t="s">
        <v>132</v>
      </c>
      <c r="G101">
        <v>-0.11</v>
      </c>
      <c r="H101">
        <v>-0.43</v>
      </c>
      <c r="I101">
        <v>3.3</v>
      </c>
      <c r="J101">
        <v>3</v>
      </c>
      <c r="K101">
        <v>35</v>
      </c>
      <c r="L101">
        <v>29.5</v>
      </c>
      <c r="M101">
        <v>-18.510000000000002</v>
      </c>
      <c r="N101">
        <v>-9.76</v>
      </c>
      <c r="O101">
        <v>-6.68</v>
      </c>
      <c r="P101">
        <v>-5.92</v>
      </c>
      <c r="Q101">
        <v>295</v>
      </c>
      <c r="R101">
        <v>925</v>
      </c>
      <c r="S101">
        <v>565</v>
      </c>
      <c r="T101">
        <v>1305</v>
      </c>
      <c r="U101">
        <f>M101+P101-N101-O101</f>
        <v>-7.99</v>
      </c>
      <c r="V101">
        <f>48-W101-X101-Y101</f>
        <v>0</v>
      </c>
      <c r="W101">
        <f>IF(U101&lt;0, 48-L101, MAX(0, (K101-L101)))</f>
        <v>18.5</v>
      </c>
      <c r="X101">
        <f>L101-Y101</f>
        <v>13</v>
      </c>
      <c r="Y101">
        <f>K101-W101</f>
        <v>16.5</v>
      </c>
      <c r="Z101">
        <f>Y101/(Y101+X101+W101)</f>
        <v>0.34375</v>
      </c>
      <c r="AA101">
        <f>T101/(T101+S101+R101)</f>
        <v>0.4669051878354204</v>
      </c>
      <c r="AB101">
        <f>Z101-AA101</f>
        <v>-0.1231551878354204</v>
      </c>
    </row>
    <row r="102" spans="1:28" x14ac:dyDescent="0.4">
      <c r="A102" t="s">
        <v>84</v>
      </c>
      <c r="B102">
        <v>2020</v>
      </c>
      <c r="C102" t="s">
        <v>243</v>
      </c>
      <c r="D102" t="s">
        <v>308</v>
      </c>
      <c r="E102" t="s">
        <v>201</v>
      </c>
      <c r="F102" t="s">
        <v>96</v>
      </c>
      <c r="G102">
        <v>4.6500000000000004</v>
      </c>
      <c r="H102">
        <v>-0.26</v>
      </c>
      <c r="I102">
        <v>5.4</v>
      </c>
      <c r="J102">
        <v>0.7</v>
      </c>
      <c r="K102">
        <v>33.9</v>
      </c>
      <c r="L102">
        <v>16.5</v>
      </c>
      <c r="M102">
        <v>-16.399999999999999</v>
      </c>
      <c r="N102">
        <v>-7.28</v>
      </c>
      <c r="O102">
        <v>10.87</v>
      </c>
      <c r="P102">
        <v>24.24</v>
      </c>
      <c r="Q102">
        <v>76</v>
      </c>
      <c r="R102">
        <v>308</v>
      </c>
      <c r="S102">
        <v>43</v>
      </c>
      <c r="T102">
        <v>10</v>
      </c>
      <c r="U102">
        <f>M102+P102-N102-O102</f>
        <v>4.2500000000000018</v>
      </c>
      <c r="V102">
        <f>48-W102-X102-Y102</f>
        <v>14.100000000000001</v>
      </c>
      <c r="W102">
        <f>IF(U102&lt;0, 48-L102, MAX(0, (K102-L102)))</f>
        <v>17.399999999999999</v>
      </c>
      <c r="X102">
        <f>L102-Y102</f>
        <v>0</v>
      </c>
      <c r="Y102">
        <f>K102-W102</f>
        <v>16.5</v>
      </c>
      <c r="Z102">
        <f>Y102/(Y102+X102+W102)</f>
        <v>0.48672566371681419</v>
      </c>
      <c r="AA102">
        <f>T102/(T102+S102+R102)</f>
        <v>2.7700831024930747E-2</v>
      </c>
      <c r="AB102">
        <f>Z102-AA102</f>
        <v>0.45902483269188343</v>
      </c>
    </row>
    <row r="103" spans="1:28" x14ac:dyDescent="0.4">
      <c r="A103" t="s">
        <v>109</v>
      </c>
      <c r="B103">
        <v>2022</v>
      </c>
      <c r="C103" t="s">
        <v>294</v>
      </c>
      <c r="D103" t="s">
        <v>192</v>
      </c>
      <c r="E103" t="s">
        <v>31</v>
      </c>
      <c r="F103" t="s">
        <v>35</v>
      </c>
      <c r="G103">
        <v>1.6</v>
      </c>
      <c r="H103">
        <v>2.13</v>
      </c>
      <c r="I103">
        <v>4.0999999999999996</v>
      </c>
      <c r="J103">
        <v>3.1</v>
      </c>
      <c r="K103">
        <v>28.2</v>
      </c>
      <c r="L103">
        <v>36.4</v>
      </c>
      <c r="M103">
        <v>-6.84</v>
      </c>
      <c r="N103">
        <v>-5.42</v>
      </c>
      <c r="O103">
        <v>1.56</v>
      </c>
      <c r="P103">
        <v>1.37</v>
      </c>
      <c r="Q103">
        <v>253</v>
      </c>
      <c r="R103">
        <v>49</v>
      </c>
      <c r="S103">
        <v>332</v>
      </c>
      <c r="T103">
        <v>620</v>
      </c>
      <c r="U103">
        <f>M103+P103-N103-O103</f>
        <v>-1.6099999999999999</v>
      </c>
      <c r="V103">
        <f>48-W103-X103-Y103</f>
        <v>0</v>
      </c>
      <c r="W103">
        <f>IF(U103&lt;0, 48-L103, MAX(0, (K103-L103)))</f>
        <v>11.600000000000001</v>
      </c>
      <c r="X103">
        <f>L103-Y103</f>
        <v>19.8</v>
      </c>
      <c r="Y103">
        <f>K103-W103</f>
        <v>16.599999999999998</v>
      </c>
      <c r="Z103">
        <f>Y103/(Y103+X103+W103)</f>
        <v>0.34583333333333327</v>
      </c>
      <c r="AA103">
        <f>T103/(T103+S103+R103)</f>
        <v>0.61938061938061939</v>
      </c>
      <c r="AB103">
        <f>Z103-AA103</f>
        <v>-0.27354728604728612</v>
      </c>
    </row>
    <row r="104" spans="1:28" x14ac:dyDescent="0.4">
      <c r="A104" t="s">
        <v>103</v>
      </c>
      <c r="B104">
        <v>2010</v>
      </c>
      <c r="C104" t="s">
        <v>104</v>
      </c>
      <c r="D104" t="s">
        <v>105</v>
      </c>
      <c r="E104" t="s">
        <v>35</v>
      </c>
      <c r="F104" t="s">
        <v>31</v>
      </c>
      <c r="G104">
        <v>1.08</v>
      </c>
      <c r="H104">
        <v>0.9</v>
      </c>
      <c r="I104">
        <v>7.3</v>
      </c>
      <c r="J104">
        <v>4.5999999999999996</v>
      </c>
      <c r="K104">
        <v>38.9</v>
      </c>
      <c r="L104">
        <v>25.9</v>
      </c>
      <c r="M104">
        <v>-4.3499999999999996</v>
      </c>
      <c r="N104">
        <v>-3.87</v>
      </c>
      <c r="O104">
        <v>-2.2000000000000002</v>
      </c>
      <c r="P104">
        <v>-5.08</v>
      </c>
      <c r="Q104">
        <v>573</v>
      </c>
      <c r="R104">
        <v>1264</v>
      </c>
      <c r="S104">
        <v>195</v>
      </c>
      <c r="T104">
        <v>1929</v>
      </c>
      <c r="U104">
        <f>M104+P104-N104-O104</f>
        <v>-3.3599999999999994</v>
      </c>
      <c r="V104">
        <f>48-W104-X104-Y104</f>
        <v>0</v>
      </c>
      <c r="W104">
        <f>IF(U104&lt;0, 48-L104, MAX(0, (K104-L104)))</f>
        <v>22.1</v>
      </c>
      <c r="X104">
        <f>L104-Y104</f>
        <v>9.1000000000000014</v>
      </c>
      <c r="Y104">
        <f>K104-W104</f>
        <v>16.799999999999997</v>
      </c>
      <c r="Z104">
        <f>Y104/(Y104+X104+W104)</f>
        <v>0.34999999999999992</v>
      </c>
      <c r="AA104">
        <f>T104/(T104+S104+R104)</f>
        <v>0.56936245572609212</v>
      </c>
      <c r="AB104">
        <f>Z104-AA104</f>
        <v>-0.2193624557260922</v>
      </c>
    </row>
    <row r="105" spans="1:28" x14ac:dyDescent="0.4">
      <c r="A105" t="s">
        <v>81</v>
      </c>
      <c r="B105">
        <v>2013</v>
      </c>
      <c r="C105" t="s">
        <v>182</v>
      </c>
      <c r="D105" t="s">
        <v>183</v>
      </c>
      <c r="E105" t="s">
        <v>49</v>
      </c>
      <c r="F105" t="s">
        <v>41</v>
      </c>
      <c r="G105">
        <v>2.58</v>
      </c>
      <c r="H105">
        <v>0.74</v>
      </c>
      <c r="I105">
        <v>6.4</v>
      </c>
      <c r="J105">
        <v>6.3</v>
      </c>
      <c r="K105">
        <v>27.3</v>
      </c>
      <c r="L105">
        <v>37.5</v>
      </c>
      <c r="M105">
        <v>-4.47</v>
      </c>
      <c r="N105">
        <v>-0.21</v>
      </c>
      <c r="O105">
        <v>-3.38</v>
      </c>
      <c r="P105">
        <v>0.8</v>
      </c>
      <c r="Q105">
        <v>526</v>
      </c>
      <c r="R105">
        <v>238</v>
      </c>
      <c r="S105">
        <v>974</v>
      </c>
      <c r="T105">
        <v>1699</v>
      </c>
      <c r="U105">
        <f>M105+P105-N105-O105</f>
        <v>-8.0000000000000071E-2</v>
      </c>
      <c r="V105">
        <f>48-W105-X105-Y105</f>
        <v>0</v>
      </c>
      <c r="W105">
        <f>IF(U105&lt;0, 48-L105, MAX(0, (K105-L105)))</f>
        <v>10.5</v>
      </c>
      <c r="X105">
        <f>L105-Y105</f>
        <v>20.7</v>
      </c>
      <c r="Y105">
        <f>K105-W105</f>
        <v>16.8</v>
      </c>
      <c r="Z105">
        <f>Y105/(Y105+X105+W105)</f>
        <v>0.35000000000000003</v>
      </c>
      <c r="AA105">
        <f>T105/(T105+S105+R105)</f>
        <v>0.5836482308485057</v>
      </c>
      <c r="AB105">
        <f>Z105-AA105</f>
        <v>-0.23364823084850567</v>
      </c>
    </row>
    <row r="106" spans="1:28" x14ac:dyDescent="0.4">
      <c r="A106" t="s">
        <v>28</v>
      </c>
      <c r="B106">
        <v>2016</v>
      </c>
      <c r="C106" t="s">
        <v>123</v>
      </c>
      <c r="D106" t="s">
        <v>30</v>
      </c>
      <c r="E106" t="s">
        <v>31</v>
      </c>
      <c r="F106" t="s">
        <v>49</v>
      </c>
      <c r="G106">
        <v>3.15</v>
      </c>
      <c r="H106">
        <v>2.12</v>
      </c>
      <c r="I106">
        <v>9.8000000000000007</v>
      </c>
      <c r="J106">
        <v>7.9</v>
      </c>
      <c r="K106">
        <v>32.700000000000003</v>
      </c>
      <c r="L106">
        <v>32.1</v>
      </c>
      <c r="M106">
        <v>2.2200000000000002</v>
      </c>
      <c r="N106">
        <v>3.44</v>
      </c>
      <c r="O106">
        <v>4.6100000000000003</v>
      </c>
      <c r="P106">
        <v>3.4</v>
      </c>
      <c r="Q106">
        <v>312</v>
      </c>
      <c r="R106">
        <v>1014</v>
      </c>
      <c r="S106">
        <v>959</v>
      </c>
      <c r="T106">
        <v>1633</v>
      </c>
      <c r="U106">
        <f>M106+P106-N106-O106</f>
        <v>-2.4300000000000002</v>
      </c>
      <c r="V106">
        <f>48-W106-X106-Y106</f>
        <v>0</v>
      </c>
      <c r="W106">
        <f>IF(U106&lt;0, 48-L106, MAX(0, (K106-L106)))</f>
        <v>15.899999999999999</v>
      </c>
      <c r="X106">
        <f>L106-Y106</f>
        <v>15.299999999999997</v>
      </c>
      <c r="Y106">
        <f>K106-W106</f>
        <v>16.800000000000004</v>
      </c>
      <c r="Z106">
        <f>Y106/(Y106+X106+W106)</f>
        <v>0.35000000000000009</v>
      </c>
      <c r="AA106">
        <f>T106/(T106+S106+R106)</f>
        <v>0.4528563505268996</v>
      </c>
      <c r="AB106">
        <f>Z106-AA106</f>
        <v>-0.10285635052689951</v>
      </c>
    </row>
    <row r="107" spans="1:28" x14ac:dyDescent="0.4">
      <c r="A107" t="s">
        <v>46</v>
      </c>
      <c r="B107">
        <v>2018</v>
      </c>
      <c r="C107" t="s">
        <v>47</v>
      </c>
      <c r="D107" t="s">
        <v>85</v>
      </c>
      <c r="E107" t="s">
        <v>35</v>
      </c>
      <c r="F107" t="s">
        <v>201</v>
      </c>
      <c r="G107">
        <v>4.3499999999999996</v>
      </c>
      <c r="H107">
        <v>2.8</v>
      </c>
      <c r="I107">
        <v>13.3</v>
      </c>
      <c r="J107">
        <v>5.6</v>
      </c>
      <c r="K107">
        <v>36.9</v>
      </c>
      <c r="L107">
        <v>28</v>
      </c>
      <c r="M107">
        <v>-1.0900000000000001</v>
      </c>
      <c r="N107">
        <v>1.1000000000000001</v>
      </c>
      <c r="O107">
        <v>1.24</v>
      </c>
      <c r="P107">
        <v>1.65</v>
      </c>
      <c r="Q107">
        <v>519</v>
      </c>
      <c r="R107">
        <v>666</v>
      </c>
      <c r="S107">
        <v>123</v>
      </c>
      <c r="T107">
        <v>1528</v>
      </c>
      <c r="U107">
        <f>M107+P107-N107-O107</f>
        <v>-1.7800000000000002</v>
      </c>
      <c r="V107">
        <f>48-W107-X107-Y107</f>
        <v>0</v>
      </c>
      <c r="W107">
        <f>IF(U107&lt;0, 48-L107, MAX(0, (K107-L107)))</f>
        <v>20</v>
      </c>
      <c r="X107">
        <f>L107-Y107</f>
        <v>11.100000000000001</v>
      </c>
      <c r="Y107">
        <f>K107-W107</f>
        <v>16.899999999999999</v>
      </c>
      <c r="Z107">
        <f>Y107/(Y107+X107+W107)</f>
        <v>0.3520833333333333</v>
      </c>
      <c r="AA107">
        <f>T107/(T107+S107+R107)</f>
        <v>0.65947345705653859</v>
      </c>
      <c r="AB107">
        <f>Z107-AA107</f>
        <v>-0.30739012372320529</v>
      </c>
    </row>
    <row r="108" spans="1:28" x14ac:dyDescent="0.4">
      <c r="A108" t="s">
        <v>57</v>
      </c>
      <c r="B108">
        <v>2022</v>
      </c>
      <c r="C108" t="s">
        <v>322</v>
      </c>
      <c r="D108" t="s">
        <v>335</v>
      </c>
      <c r="E108" t="s">
        <v>35</v>
      </c>
      <c r="F108" t="s">
        <v>132</v>
      </c>
      <c r="G108">
        <v>0.33</v>
      </c>
      <c r="H108">
        <v>-1.1399999999999999</v>
      </c>
      <c r="I108">
        <v>2.6</v>
      </c>
      <c r="J108">
        <v>2.2000000000000002</v>
      </c>
      <c r="K108">
        <v>31.9</v>
      </c>
      <c r="L108">
        <v>33</v>
      </c>
      <c r="M108">
        <v>-8.06</v>
      </c>
      <c r="N108">
        <v>2.62</v>
      </c>
      <c r="O108">
        <v>-9.6999999999999993</v>
      </c>
      <c r="P108">
        <v>-10.02</v>
      </c>
      <c r="Q108">
        <v>421</v>
      </c>
      <c r="R108">
        <v>301</v>
      </c>
      <c r="S108">
        <v>350</v>
      </c>
      <c r="T108">
        <v>1199</v>
      </c>
      <c r="U108">
        <f>M108+P108-N108-O108</f>
        <v>-11</v>
      </c>
      <c r="V108">
        <f>48-W108-X108-Y108</f>
        <v>0</v>
      </c>
      <c r="W108">
        <f>IF(U108&lt;0, 48-L108, MAX(0, (K108-L108)))</f>
        <v>15</v>
      </c>
      <c r="X108">
        <f>L108-Y108</f>
        <v>16.100000000000001</v>
      </c>
      <c r="Y108">
        <f>K108-W108</f>
        <v>16.899999999999999</v>
      </c>
      <c r="Z108">
        <f>Y108/(Y108+X108+W108)</f>
        <v>0.3520833333333333</v>
      </c>
      <c r="AA108">
        <f>T108/(T108+S108+R108)</f>
        <v>0.64810810810810815</v>
      </c>
      <c r="AB108">
        <f>Z108-AA108</f>
        <v>-0.29602477477477485</v>
      </c>
    </row>
    <row r="109" spans="1:28" x14ac:dyDescent="0.4">
      <c r="A109" t="s">
        <v>28</v>
      </c>
      <c r="B109">
        <v>2015</v>
      </c>
      <c r="C109" t="s">
        <v>123</v>
      </c>
      <c r="D109" t="s">
        <v>217</v>
      </c>
      <c r="E109" t="s">
        <v>49</v>
      </c>
      <c r="F109" t="s">
        <v>36</v>
      </c>
      <c r="G109">
        <v>3.91</v>
      </c>
      <c r="H109">
        <v>1.97</v>
      </c>
      <c r="I109">
        <v>10</v>
      </c>
      <c r="J109">
        <v>7</v>
      </c>
      <c r="K109">
        <v>32.700000000000003</v>
      </c>
      <c r="L109">
        <v>32.200000000000003</v>
      </c>
      <c r="M109">
        <v>-8.43</v>
      </c>
      <c r="N109">
        <v>2.81</v>
      </c>
      <c r="O109">
        <v>10.98</v>
      </c>
      <c r="P109">
        <v>9.99</v>
      </c>
      <c r="Q109">
        <v>502</v>
      </c>
      <c r="R109">
        <v>565</v>
      </c>
      <c r="S109">
        <v>564</v>
      </c>
      <c r="T109">
        <v>1691</v>
      </c>
      <c r="U109">
        <f>M109+P109-N109-O109</f>
        <v>-12.23</v>
      </c>
      <c r="V109">
        <f>48-W109-X109-Y109</f>
        <v>0</v>
      </c>
      <c r="W109">
        <f>IF(U109&lt;0, 48-L109, MAX(0, (K109-L109)))</f>
        <v>15.799999999999997</v>
      </c>
      <c r="X109">
        <f>L109-Y109</f>
        <v>15.299999999999997</v>
      </c>
      <c r="Y109">
        <f>K109-W109</f>
        <v>16.900000000000006</v>
      </c>
      <c r="Z109">
        <f>Y109/(Y109+X109+W109)</f>
        <v>0.35208333333333347</v>
      </c>
      <c r="AA109">
        <f>T109/(T109+S109+R109)</f>
        <v>0.59964539007092199</v>
      </c>
      <c r="AB109">
        <f>Z109-AA109</f>
        <v>-0.24756205673758852</v>
      </c>
    </row>
    <row r="110" spans="1:28" x14ac:dyDescent="0.4">
      <c r="A110" t="s">
        <v>100</v>
      </c>
      <c r="B110">
        <v>2019</v>
      </c>
      <c r="C110" t="s">
        <v>188</v>
      </c>
      <c r="D110" t="s">
        <v>245</v>
      </c>
      <c r="E110" t="s">
        <v>31</v>
      </c>
      <c r="F110" t="s">
        <v>35</v>
      </c>
      <c r="G110">
        <v>4.3600000000000003</v>
      </c>
      <c r="H110">
        <v>0.98</v>
      </c>
      <c r="I110">
        <v>11</v>
      </c>
      <c r="J110">
        <v>5.8</v>
      </c>
      <c r="K110">
        <v>31.4</v>
      </c>
      <c r="L110">
        <v>33.799999999999997</v>
      </c>
      <c r="M110">
        <v>-8.77</v>
      </c>
      <c r="N110">
        <v>2.2000000000000002</v>
      </c>
      <c r="O110">
        <v>-3.5</v>
      </c>
      <c r="P110">
        <v>4.6100000000000003</v>
      </c>
      <c r="Q110">
        <v>463</v>
      </c>
      <c r="R110">
        <v>636</v>
      </c>
      <c r="S110">
        <v>814</v>
      </c>
      <c r="T110">
        <v>1755</v>
      </c>
      <c r="U110">
        <f>M110+P110-N110-O110</f>
        <v>-2.8599999999999994</v>
      </c>
      <c r="V110">
        <f>48-W110-X110-Y110</f>
        <v>0</v>
      </c>
      <c r="W110">
        <f>IF(U110&lt;0, 48-L110, MAX(0, (K110-L110)))</f>
        <v>14.200000000000003</v>
      </c>
      <c r="X110">
        <f>L110-Y110</f>
        <v>16.600000000000001</v>
      </c>
      <c r="Y110">
        <f>K110-W110</f>
        <v>17.199999999999996</v>
      </c>
      <c r="Z110">
        <f>Y110/(Y110+X110+W110)</f>
        <v>0.35833333333333323</v>
      </c>
      <c r="AA110">
        <f>T110/(T110+S110+R110)</f>
        <v>0.5475819032761311</v>
      </c>
      <c r="AB110">
        <f>Z110-AA110</f>
        <v>-0.18924856994279787</v>
      </c>
    </row>
    <row r="111" spans="1:28" x14ac:dyDescent="0.4">
      <c r="A111" t="s">
        <v>121</v>
      </c>
      <c r="B111">
        <v>2015</v>
      </c>
      <c r="C111" t="s">
        <v>195</v>
      </c>
      <c r="D111" t="s">
        <v>216</v>
      </c>
      <c r="E111" t="s">
        <v>45</v>
      </c>
      <c r="F111" t="s">
        <v>31</v>
      </c>
      <c r="G111">
        <v>2.83</v>
      </c>
      <c r="H111">
        <v>2.67</v>
      </c>
      <c r="I111">
        <v>9.1</v>
      </c>
      <c r="J111">
        <v>7.7</v>
      </c>
      <c r="K111">
        <v>34.4</v>
      </c>
      <c r="L111">
        <v>30.8</v>
      </c>
      <c r="M111">
        <v>-4.33</v>
      </c>
      <c r="N111">
        <v>-0.1</v>
      </c>
      <c r="O111">
        <v>-0.85</v>
      </c>
      <c r="P111">
        <v>1.92</v>
      </c>
      <c r="Q111">
        <v>615</v>
      </c>
      <c r="R111">
        <v>583</v>
      </c>
      <c r="S111">
        <v>342</v>
      </c>
      <c r="T111">
        <v>1820</v>
      </c>
      <c r="U111">
        <f>M111+P111-N111-O111</f>
        <v>-1.46</v>
      </c>
      <c r="V111">
        <f>48-W111-X111-Y111</f>
        <v>0</v>
      </c>
      <c r="W111">
        <f>IF(U111&lt;0, 48-L111, MAX(0, (K111-L111)))</f>
        <v>17.2</v>
      </c>
      <c r="X111">
        <f>L111-Y111</f>
        <v>13.600000000000001</v>
      </c>
      <c r="Y111">
        <f>K111-W111</f>
        <v>17.2</v>
      </c>
      <c r="Z111">
        <f>Y111/(Y111+X111+W111)</f>
        <v>0.35833333333333334</v>
      </c>
      <c r="AA111">
        <f>T111/(T111+S111+R111)</f>
        <v>0.66302367941712204</v>
      </c>
      <c r="AB111">
        <f>Z111-AA111</f>
        <v>-0.3046903460837887</v>
      </c>
    </row>
    <row r="112" spans="1:28" x14ac:dyDescent="0.4">
      <c r="A112" t="s">
        <v>81</v>
      </c>
      <c r="B112">
        <v>2021</v>
      </c>
      <c r="C112" t="s">
        <v>206</v>
      </c>
      <c r="D112" t="s">
        <v>190</v>
      </c>
      <c r="E112" t="s">
        <v>199</v>
      </c>
      <c r="F112" t="s">
        <v>35</v>
      </c>
      <c r="G112">
        <v>5.55</v>
      </c>
      <c r="H112">
        <v>3.18</v>
      </c>
      <c r="I112">
        <v>10.1</v>
      </c>
      <c r="J112">
        <v>6.8</v>
      </c>
      <c r="K112">
        <v>33</v>
      </c>
      <c r="L112">
        <v>32.299999999999997</v>
      </c>
      <c r="M112">
        <v>-4.47</v>
      </c>
      <c r="N112">
        <v>5.66</v>
      </c>
      <c r="O112">
        <v>2.65</v>
      </c>
      <c r="P112">
        <v>10.49</v>
      </c>
      <c r="Q112">
        <v>322</v>
      </c>
      <c r="R112">
        <v>483</v>
      </c>
      <c r="S112">
        <v>481</v>
      </c>
      <c r="T112">
        <v>1172</v>
      </c>
      <c r="U112">
        <f>M112+P112-N112-O112</f>
        <v>-2.2899999999999996</v>
      </c>
      <c r="V112">
        <f>48-W112-X112-Y112</f>
        <v>0</v>
      </c>
      <c r="W112">
        <f>IF(U112&lt;0, 48-L112, MAX(0, (K112-L112)))</f>
        <v>15.700000000000003</v>
      </c>
      <c r="X112">
        <f>L112-Y112</f>
        <v>15</v>
      </c>
      <c r="Y112">
        <f>K112-W112</f>
        <v>17.299999999999997</v>
      </c>
      <c r="Z112">
        <f>Y112/(Y112+X112+W112)</f>
        <v>0.36041666666666661</v>
      </c>
      <c r="AA112">
        <f>T112/(T112+S112+R112)</f>
        <v>0.54868913857677903</v>
      </c>
      <c r="AB112">
        <f>Z112-AA112</f>
        <v>-0.18827247191011243</v>
      </c>
    </row>
    <row r="113" spans="1:28" x14ac:dyDescent="0.4">
      <c r="A113" t="s">
        <v>50</v>
      </c>
      <c r="B113">
        <v>2020</v>
      </c>
      <c r="C113" t="s">
        <v>282</v>
      </c>
      <c r="D113" t="s">
        <v>244</v>
      </c>
      <c r="E113" t="s">
        <v>35</v>
      </c>
      <c r="F113" t="s">
        <v>201</v>
      </c>
      <c r="G113">
        <v>4.63</v>
      </c>
      <c r="H113">
        <v>3.76</v>
      </c>
      <c r="I113">
        <v>9.1999999999999993</v>
      </c>
      <c r="J113">
        <v>7.2</v>
      </c>
      <c r="K113">
        <v>33.6</v>
      </c>
      <c r="L113">
        <v>31.8</v>
      </c>
      <c r="M113">
        <v>5.75</v>
      </c>
      <c r="N113">
        <v>6.2</v>
      </c>
      <c r="O113">
        <v>7.34</v>
      </c>
      <c r="P113">
        <v>4.53</v>
      </c>
      <c r="Q113">
        <v>386</v>
      </c>
      <c r="R113">
        <v>424</v>
      </c>
      <c r="S113">
        <v>322</v>
      </c>
      <c r="T113">
        <v>1154</v>
      </c>
      <c r="U113">
        <f>M113+P113-N113-O113</f>
        <v>-3.2599999999999989</v>
      </c>
      <c r="V113">
        <f>48-W113-X113-Y113</f>
        <v>0</v>
      </c>
      <c r="W113">
        <f>IF(U113&lt;0, 48-L113, MAX(0, (K113-L113)))</f>
        <v>16.2</v>
      </c>
      <c r="X113">
        <f>L113-Y113</f>
        <v>14.399999999999999</v>
      </c>
      <c r="Y113">
        <f>K113-W113</f>
        <v>17.400000000000002</v>
      </c>
      <c r="Z113">
        <f>Y113/(Y113+X113+W113)</f>
        <v>0.36250000000000004</v>
      </c>
      <c r="AA113">
        <f>T113/(T113+S113+R113)</f>
        <v>0.60736842105263156</v>
      </c>
      <c r="AB113">
        <f>Z113-AA113</f>
        <v>-0.24486842105263151</v>
      </c>
    </row>
    <row r="114" spans="1:28" x14ac:dyDescent="0.4">
      <c r="A114" t="s">
        <v>100</v>
      </c>
      <c r="B114">
        <v>2010</v>
      </c>
      <c r="C114" t="s">
        <v>101</v>
      </c>
      <c r="D114" t="s">
        <v>102</v>
      </c>
      <c r="E114" t="s">
        <v>31</v>
      </c>
      <c r="F114" t="s">
        <v>41</v>
      </c>
      <c r="G114">
        <v>5.66</v>
      </c>
      <c r="H114">
        <v>2.2999999999999998</v>
      </c>
      <c r="I114">
        <v>14.9</v>
      </c>
      <c r="J114">
        <v>7.2</v>
      </c>
      <c r="K114">
        <v>34.700000000000003</v>
      </c>
      <c r="L114">
        <v>30.8</v>
      </c>
      <c r="M114">
        <v>-4.66</v>
      </c>
      <c r="N114">
        <v>8.77</v>
      </c>
      <c r="O114">
        <v>8.0299999999999994</v>
      </c>
      <c r="P114">
        <v>11.71</v>
      </c>
      <c r="Q114">
        <v>542</v>
      </c>
      <c r="R114">
        <v>757</v>
      </c>
      <c r="S114">
        <v>450</v>
      </c>
      <c r="T114">
        <v>1860</v>
      </c>
      <c r="U114">
        <f>M114+P114-N114-O114</f>
        <v>-9.7499999999999982</v>
      </c>
      <c r="V114">
        <f>48-W114-X114-Y114</f>
        <v>0</v>
      </c>
      <c r="W114">
        <f>IF(U114&lt;0, 48-L114, MAX(0, (K114-L114)))</f>
        <v>17.2</v>
      </c>
      <c r="X114">
        <f>L114-Y114</f>
        <v>13.299999999999997</v>
      </c>
      <c r="Y114">
        <f>K114-W114</f>
        <v>17.500000000000004</v>
      </c>
      <c r="Z114">
        <f>Y114/(Y114+X114+W114)</f>
        <v>0.36458333333333343</v>
      </c>
      <c r="AA114">
        <f>T114/(T114+S114+R114)</f>
        <v>0.60645582001956311</v>
      </c>
      <c r="AB114">
        <f>Z114-AA114</f>
        <v>-0.24187248668622968</v>
      </c>
    </row>
    <row r="115" spans="1:28" x14ac:dyDescent="0.4">
      <c r="A115" t="s">
        <v>28</v>
      </c>
      <c r="B115">
        <v>2014</v>
      </c>
      <c r="C115" t="s">
        <v>123</v>
      </c>
      <c r="D115" t="s">
        <v>196</v>
      </c>
      <c r="E115" t="s">
        <v>31</v>
      </c>
      <c r="F115" t="s">
        <v>40</v>
      </c>
      <c r="G115">
        <v>2.4300000000000002</v>
      </c>
      <c r="H115">
        <v>1.34</v>
      </c>
      <c r="I115">
        <v>7.9</v>
      </c>
      <c r="J115">
        <v>5.8</v>
      </c>
      <c r="K115">
        <v>33.5</v>
      </c>
      <c r="L115">
        <v>32.1</v>
      </c>
      <c r="M115">
        <v>-9.27</v>
      </c>
      <c r="N115">
        <v>2.37</v>
      </c>
      <c r="O115">
        <v>3.22</v>
      </c>
      <c r="P115">
        <v>4.46</v>
      </c>
      <c r="Q115">
        <v>516</v>
      </c>
      <c r="R115">
        <v>554</v>
      </c>
      <c r="S115">
        <v>467</v>
      </c>
      <c r="T115">
        <v>1660</v>
      </c>
      <c r="U115">
        <f>M115+P115-N115-O115</f>
        <v>-10.4</v>
      </c>
      <c r="V115">
        <f>48-W115-X115-Y115</f>
        <v>0</v>
      </c>
      <c r="W115">
        <f>IF(U115&lt;0, 48-L115, MAX(0, (K115-L115)))</f>
        <v>15.899999999999999</v>
      </c>
      <c r="X115">
        <f>L115-Y115</f>
        <v>14.5</v>
      </c>
      <c r="Y115">
        <f>K115-W115</f>
        <v>17.600000000000001</v>
      </c>
      <c r="Z115">
        <f>Y115/(Y115+X115+W115)</f>
        <v>0.3666666666666667</v>
      </c>
      <c r="AA115">
        <f>T115/(T115+S115+R115)</f>
        <v>0.61917195076464004</v>
      </c>
      <c r="AB115">
        <f>Z115-AA115</f>
        <v>-0.25250528409797335</v>
      </c>
    </row>
    <row r="116" spans="1:28" x14ac:dyDescent="0.4">
      <c r="A116" t="s">
        <v>72</v>
      </c>
      <c r="B116">
        <v>2021</v>
      </c>
      <c r="C116" t="s">
        <v>47</v>
      </c>
      <c r="D116" t="s">
        <v>186</v>
      </c>
      <c r="E116" t="s">
        <v>35</v>
      </c>
      <c r="F116" t="s">
        <v>31</v>
      </c>
      <c r="G116">
        <v>5.31</v>
      </c>
      <c r="H116">
        <v>3.29</v>
      </c>
      <c r="I116">
        <v>7.3</v>
      </c>
      <c r="J116">
        <v>4.2</v>
      </c>
      <c r="K116">
        <v>33.4</v>
      </c>
      <c r="L116">
        <v>32.299999999999997</v>
      </c>
      <c r="M116">
        <v>-3.74</v>
      </c>
      <c r="N116">
        <v>6.9</v>
      </c>
      <c r="O116">
        <v>2.4</v>
      </c>
      <c r="P116">
        <v>11.07</v>
      </c>
      <c r="Q116">
        <v>114</v>
      </c>
      <c r="R116">
        <v>303</v>
      </c>
      <c r="S116">
        <v>288</v>
      </c>
      <c r="T116">
        <v>601</v>
      </c>
      <c r="U116">
        <f>M116+P116-N116-O116</f>
        <v>-1.9700000000000002</v>
      </c>
      <c r="V116">
        <f>48-W116-X116-Y116</f>
        <v>0</v>
      </c>
      <c r="W116">
        <f>IF(U116&lt;0, 48-L116, MAX(0, (K116-L116)))</f>
        <v>15.700000000000003</v>
      </c>
      <c r="X116">
        <f>L116-Y116</f>
        <v>14.600000000000001</v>
      </c>
      <c r="Y116">
        <f>K116-W116</f>
        <v>17.699999999999996</v>
      </c>
      <c r="Z116">
        <f>Y116/(Y116+X116+W116)</f>
        <v>0.36874999999999991</v>
      </c>
      <c r="AA116">
        <f>T116/(T116+S116+R116)</f>
        <v>0.50419463087248317</v>
      </c>
      <c r="AB116">
        <f>Z116-AA116</f>
        <v>-0.13544463087248326</v>
      </c>
    </row>
    <row r="117" spans="1:28" x14ac:dyDescent="0.4">
      <c r="A117" t="s">
        <v>75</v>
      </c>
      <c r="B117">
        <v>2015</v>
      </c>
      <c r="C117" t="s">
        <v>76</v>
      </c>
      <c r="D117" t="s">
        <v>77</v>
      </c>
      <c r="E117" t="s">
        <v>31</v>
      </c>
      <c r="F117" t="s">
        <v>31</v>
      </c>
      <c r="G117">
        <v>3.53</v>
      </c>
      <c r="H117">
        <v>2.37</v>
      </c>
      <c r="I117">
        <v>10.6</v>
      </c>
      <c r="J117">
        <v>7.3</v>
      </c>
      <c r="K117">
        <v>33.200000000000003</v>
      </c>
      <c r="L117">
        <v>32.5</v>
      </c>
      <c r="M117">
        <v>0.74</v>
      </c>
      <c r="N117">
        <v>1.48</v>
      </c>
      <c r="O117">
        <v>13.85</v>
      </c>
      <c r="P117">
        <v>5.35</v>
      </c>
      <c r="Q117">
        <v>665</v>
      </c>
      <c r="R117">
        <v>479</v>
      </c>
      <c r="S117">
        <v>428</v>
      </c>
      <c r="T117">
        <v>1876</v>
      </c>
      <c r="U117">
        <f>M117+P117-N117-O117</f>
        <v>-9.24</v>
      </c>
      <c r="V117">
        <f>48-W117-X117-Y117</f>
        <v>0</v>
      </c>
      <c r="W117">
        <f>IF(U117&lt;0, 48-L117, MAX(0, (K117-L117)))</f>
        <v>15.5</v>
      </c>
      <c r="X117">
        <f>L117-Y117</f>
        <v>14.799999999999997</v>
      </c>
      <c r="Y117">
        <f>K117-W117</f>
        <v>17.700000000000003</v>
      </c>
      <c r="Z117">
        <f>Y117/(Y117+X117+W117)</f>
        <v>0.36875000000000008</v>
      </c>
      <c r="AA117">
        <f>T117/(T117+S117+R117)</f>
        <v>0.67409270571325908</v>
      </c>
      <c r="AB117">
        <f>Z117-AA117</f>
        <v>-0.305342705713259</v>
      </c>
    </row>
    <row r="118" spans="1:28" x14ac:dyDescent="0.4">
      <c r="A118" t="s">
        <v>60</v>
      </c>
      <c r="B118">
        <v>2021</v>
      </c>
      <c r="C118" t="s">
        <v>61</v>
      </c>
      <c r="D118" t="s">
        <v>222</v>
      </c>
      <c r="E118" t="s">
        <v>41</v>
      </c>
      <c r="F118" t="s">
        <v>96</v>
      </c>
      <c r="G118">
        <v>5.29</v>
      </c>
      <c r="H118">
        <v>2.09</v>
      </c>
      <c r="I118">
        <v>10.5</v>
      </c>
      <c r="J118">
        <v>5.7</v>
      </c>
      <c r="K118">
        <v>34.200000000000003</v>
      </c>
      <c r="L118">
        <v>31.5</v>
      </c>
      <c r="M118">
        <v>-1.7</v>
      </c>
      <c r="N118">
        <v>-0.61</v>
      </c>
      <c r="O118">
        <v>14.37</v>
      </c>
      <c r="P118">
        <v>6.41</v>
      </c>
      <c r="Q118">
        <v>720</v>
      </c>
      <c r="R118">
        <v>241</v>
      </c>
      <c r="S118">
        <v>85</v>
      </c>
      <c r="T118">
        <v>1738</v>
      </c>
      <c r="U118">
        <f>M118+P118-N118-O118</f>
        <v>-9.0499999999999989</v>
      </c>
      <c r="V118">
        <f>48-W118-X118-Y118</f>
        <v>0</v>
      </c>
      <c r="W118">
        <f>IF(U118&lt;0, 48-L118, MAX(0, (K118-L118)))</f>
        <v>16.5</v>
      </c>
      <c r="X118">
        <f>L118-Y118</f>
        <v>13.799999999999997</v>
      </c>
      <c r="Y118">
        <f>K118-W118</f>
        <v>17.700000000000003</v>
      </c>
      <c r="Z118">
        <f>Y118/(Y118+X118+W118)</f>
        <v>0.36875000000000008</v>
      </c>
      <c r="AA118">
        <f>T118/(T118+S118+R118)</f>
        <v>0.84205426356589153</v>
      </c>
      <c r="AB118">
        <f>Z118-AA118</f>
        <v>-0.47330426356589145</v>
      </c>
    </row>
    <row r="119" spans="1:28" x14ac:dyDescent="0.4">
      <c r="A119" t="s">
        <v>115</v>
      </c>
      <c r="B119">
        <v>2017</v>
      </c>
      <c r="C119" t="s">
        <v>214</v>
      </c>
      <c r="D119" t="s">
        <v>111</v>
      </c>
      <c r="E119" t="s">
        <v>35</v>
      </c>
      <c r="F119" t="s">
        <v>31</v>
      </c>
      <c r="G119">
        <v>6.15</v>
      </c>
      <c r="H119">
        <v>1.66</v>
      </c>
      <c r="I119">
        <v>13.6</v>
      </c>
      <c r="J119">
        <v>6.2</v>
      </c>
      <c r="K119">
        <v>33.4</v>
      </c>
      <c r="L119">
        <v>32.4</v>
      </c>
      <c r="M119">
        <v>3.95</v>
      </c>
      <c r="N119">
        <v>18.760000000000002</v>
      </c>
      <c r="O119">
        <v>1.22</v>
      </c>
      <c r="P119">
        <v>6.69</v>
      </c>
      <c r="Q119">
        <v>727</v>
      </c>
      <c r="R119">
        <v>334</v>
      </c>
      <c r="S119">
        <v>276</v>
      </c>
      <c r="T119">
        <v>1905</v>
      </c>
      <c r="U119">
        <f>M119+P119-N119-O119</f>
        <v>-9.3400000000000016</v>
      </c>
      <c r="V119">
        <f>48-W119-X119-Y119</f>
        <v>0</v>
      </c>
      <c r="W119">
        <f>IF(U119&lt;0, 48-L119, MAX(0, (K119-L119)))</f>
        <v>15.600000000000001</v>
      </c>
      <c r="X119">
        <f>L119-Y119</f>
        <v>14.600000000000001</v>
      </c>
      <c r="Y119">
        <f>K119-W119</f>
        <v>17.799999999999997</v>
      </c>
      <c r="Z119">
        <f>Y119/(Y119+X119+W119)</f>
        <v>0.37083333333333329</v>
      </c>
      <c r="AA119">
        <f>T119/(T119+S119+R119)</f>
        <v>0.75745526838966204</v>
      </c>
      <c r="AB119">
        <f>Z119-AA119</f>
        <v>-0.38662193505632875</v>
      </c>
    </row>
    <row r="120" spans="1:28" x14ac:dyDescent="0.4">
      <c r="A120" t="s">
        <v>81</v>
      </c>
      <c r="B120">
        <v>2022</v>
      </c>
      <c r="C120" t="s">
        <v>206</v>
      </c>
      <c r="D120" t="s">
        <v>190</v>
      </c>
      <c r="E120" t="s">
        <v>49</v>
      </c>
      <c r="F120" t="s">
        <v>35</v>
      </c>
      <c r="G120">
        <v>6.54</v>
      </c>
      <c r="H120">
        <v>3.32</v>
      </c>
      <c r="I120">
        <v>12.3</v>
      </c>
      <c r="J120">
        <v>8.1</v>
      </c>
      <c r="K120">
        <v>32.9</v>
      </c>
      <c r="L120">
        <v>32.9</v>
      </c>
      <c r="M120">
        <v>-13.24</v>
      </c>
      <c r="N120">
        <v>6.53</v>
      </c>
      <c r="O120">
        <v>7.54</v>
      </c>
      <c r="P120">
        <v>11.64</v>
      </c>
      <c r="Q120">
        <v>314</v>
      </c>
      <c r="R120">
        <v>489</v>
      </c>
      <c r="S120">
        <v>497</v>
      </c>
      <c r="T120">
        <v>1297</v>
      </c>
      <c r="U120">
        <f>M120+P120-N120-O120</f>
        <v>-15.669999999999998</v>
      </c>
      <c r="V120">
        <f>48-W120-X120-Y120</f>
        <v>0</v>
      </c>
      <c r="W120">
        <f>IF(U120&lt;0, 48-L120, MAX(0, (K120-L120)))</f>
        <v>15.100000000000001</v>
      </c>
      <c r="X120">
        <f>L120-Y120</f>
        <v>15.100000000000001</v>
      </c>
      <c r="Y120">
        <f>K120-W120</f>
        <v>17.799999999999997</v>
      </c>
      <c r="Z120">
        <f>Y120/(Y120+X120+W120)</f>
        <v>0.37083333333333329</v>
      </c>
      <c r="AA120">
        <f>T120/(T120+S120+R120)</f>
        <v>0.56811213315812525</v>
      </c>
      <c r="AB120">
        <f>Z120-AA120</f>
        <v>-0.19727879982479196</v>
      </c>
    </row>
    <row r="121" spans="1:28" x14ac:dyDescent="0.4">
      <c r="A121" t="s">
        <v>69</v>
      </c>
      <c r="B121">
        <v>2013</v>
      </c>
      <c r="C121" t="s">
        <v>91</v>
      </c>
      <c r="D121" t="s">
        <v>140</v>
      </c>
      <c r="E121" t="s">
        <v>35</v>
      </c>
      <c r="F121" t="s">
        <v>31</v>
      </c>
      <c r="G121">
        <v>6.92</v>
      </c>
      <c r="H121">
        <v>3.14</v>
      </c>
      <c r="I121">
        <v>14.1</v>
      </c>
      <c r="J121">
        <v>9.6</v>
      </c>
      <c r="K121">
        <v>33.4</v>
      </c>
      <c r="L121">
        <v>32.5</v>
      </c>
      <c r="M121">
        <v>2.09</v>
      </c>
      <c r="N121">
        <v>21.35</v>
      </c>
      <c r="O121">
        <v>8.6199999999999992</v>
      </c>
      <c r="P121">
        <v>7.95</v>
      </c>
      <c r="Q121">
        <v>857</v>
      </c>
      <c r="R121">
        <v>256</v>
      </c>
      <c r="S121">
        <v>178</v>
      </c>
      <c r="T121">
        <v>2079</v>
      </c>
      <c r="U121">
        <f>M121+P121-N121-O121</f>
        <v>-19.93</v>
      </c>
      <c r="V121">
        <f>48-W121-X121-Y121</f>
        <v>0</v>
      </c>
      <c r="W121">
        <f>IF(U121&lt;0, 48-L121, MAX(0, (K121-L121)))</f>
        <v>15.5</v>
      </c>
      <c r="X121">
        <f>L121-Y121</f>
        <v>14.600000000000001</v>
      </c>
      <c r="Y121">
        <f>K121-W121</f>
        <v>17.899999999999999</v>
      </c>
      <c r="Z121">
        <f>Y121/(Y121+X121+W121)</f>
        <v>0.37291666666666662</v>
      </c>
      <c r="AA121">
        <f>T121/(T121+S121+R121)</f>
        <v>0.82729805013927582</v>
      </c>
      <c r="AB121">
        <f>Z121-AA121</f>
        <v>-0.4543813834726092</v>
      </c>
    </row>
    <row r="122" spans="1:28" x14ac:dyDescent="0.4">
      <c r="A122" t="s">
        <v>69</v>
      </c>
      <c r="B122">
        <v>2022</v>
      </c>
      <c r="C122" t="s">
        <v>338</v>
      </c>
      <c r="D122" t="s">
        <v>339</v>
      </c>
      <c r="E122" t="s">
        <v>49</v>
      </c>
      <c r="F122" t="s">
        <v>31</v>
      </c>
      <c r="G122">
        <v>2.19</v>
      </c>
      <c r="H122">
        <v>0.51</v>
      </c>
      <c r="I122">
        <v>3.6</v>
      </c>
      <c r="J122">
        <v>3.5</v>
      </c>
      <c r="K122">
        <v>17.899999999999999</v>
      </c>
      <c r="L122">
        <v>24.4</v>
      </c>
      <c r="M122">
        <v>-0.74</v>
      </c>
      <c r="N122">
        <v>7.58</v>
      </c>
      <c r="O122">
        <v>-2.71</v>
      </c>
      <c r="P122">
        <v>108.57</v>
      </c>
      <c r="Q122">
        <v>377</v>
      </c>
      <c r="R122">
        <v>1184</v>
      </c>
      <c r="S122">
        <v>1624</v>
      </c>
      <c r="T122">
        <v>3</v>
      </c>
      <c r="U122">
        <f>M122+P122-N122-O122</f>
        <v>102.96</v>
      </c>
      <c r="V122">
        <f>48-W122-X122-Y122</f>
        <v>23.6</v>
      </c>
      <c r="W122">
        <f>IF(U122&lt;0, 48-L122, MAX(0, (K122-L122)))</f>
        <v>0</v>
      </c>
      <c r="X122">
        <f>L122-Y122</f>
        <v>6.5</v>
      </c>
      <c r="Y122">
        <f>K122-W122</f>
        <v>17.899999999999999</v>
      </c>
      <c r="Z122">
        <f>Y122/(Y122+X122+W122)</f>
        <v>0.73360655737704916</v>
      </c>
      <c r="AA122">
        <f>T122/(T122+S122+R122)</f>
        <v>1.0672358591248667E-3</v>
      </c>
      <c r="AB122">
        <f>Z122-AA122</f>
        <v>0.73253932151792434</v>
      </c>
    </row>
    <row r="123" spans="1:28" x14ac:dyDescent="0.4">
      <c r="A123" t="s">
        <v>54</v>
      </c>
      <c r="B123">
        <v>2021</v>
      </c>
      <c r="C123" t="s">
        <v>240</v>
      </c>
      <c r="D123" t="s">
        <v>321</v>
      </c>
      <c r="E123" t="s">
        <v>31</v>
      </c>
      <c r="F123" t="s">
        <v>40</v>
      </c>
      <c r="G123">
        <v>6.83</v>
      </c>
      <c r="H123">
        <v>2.89</v>
      </c>
      <c r="I123">
        <v>14.3</v>
      </c>
      <c r="J123">
        <v>6.5</v>
      </c>
      <c r="K123">
        <v>34.6</v>
      </c>
      <c r="L123">
        <v>31.3</v>
      </c>
      <c r="M123">
        <v>-6.85</v>
      </c>
      <c r="N123">
        <v>1.95</v>
      </c>
      <c r="O123">
        <v>13.13</v>
      </c>
      <c r="P123">
        <v>7.52</v>
      </c>
      <c r="Q123">
        <v>546</v>
      </c>
      <c r="R123">
        <v>505</v>
      </c>
      <c r="S123">
        <v>298</v>
      </c>
      <c r="T123">
        <v>1615</v>
      </c>
      <c r="U123">
        <f>M123+P123-N123-O123</f>
        <v>-14.41</v>
      </c>
      <c r="V123">
        <f>48-W123-X123-Y123</f>
        <v>0</v>
      </c>
      <c r="W123">
        <f>IF(U123&lt;0, 48-L123, MAX(0, (K123-L123)))</f>
        <v>16.7</v>
      </c>
      <c r="X123">
        <f>L123-Y123</f>
        <v>13.399999999999999</v>
      </c>
      <c r="Y123">
        <f>K123-W123</f>
        <v>17.900000000000002</v>
      </c>
      <c r="Z123">
        <f>Y123/(Y123+X123+W123)</f>
        <v>0.37291666666666673</v>
      </c>
      <c r="AA123">
        <f>T123/(T123+S123+R123)</f>
        <v>0.66790736145574858</v>
      </c>
      <c r="AB123">
        <f>Z123-AA123</f>
        <v>-0.29499069478908185</v>
      </c>
    </row>
    <row r="124" spans="1:28" x14ac:dyDescent="0.4">
      <c r="A124" t="s">
        <v>100</v>
      </c>
      <c r="B124">
        <v>2015</v>
      </c>
      <c r="C124" t="s">
        <v>231</v>
      </c>
      <c r="D124" t="s">
        <v>232</v>
      </c>
      <c r="E124" t="s">
        <v>199</v>
      </c>
      <c r="F124" t="s">
        <v>199</v>
      </c>
      <c r="G124">
        <v>0.87</v>
      </c>
      <c r="H124">
        <v>0.33</v>
      </c>
      <c r="I124">
        <v>5.3</v>
      </c>
      <c r="J124">
        <v>4.5999999999999996</v>
      </c>
      <c r="K124">
        <v>30.4</v>
      </c>
      <c r="L124">
        <v>35.700000000000003</v>
      </c>
      <c r="M124">
        <v>-10.95</v>
      </c>
      <c r="N124">
        <v>-1.45</v>
      </c>
      <c r="O124">
        <v>-11.04</v>
      </c>
      <c r="P124">
        <v>-3.53</v>
      </c>
      <c r="Q124">
        <v>359</v>
      </c>
      <c r="R124">
        <v>534</v>
      </c>
      <c r="S124">
        <v>891</v>
      </c>
      <c r="T124">
        <v>1682</v>
      </c>
      <c r="U124">
        <f>M124+P124-N124-O124</f>
        <v>-1.9900000000000002</v>
      </c>
      <c r="V124">
        <f>48-W124-X124-Y124</f>
        <v>0</v>
      </c>
      <c r="W124">
        <f>IF(U124&lt;0, 48-L124, MAX(0, (K124-L124)))</f>
        <v>12.299999999999997</v>
      </c>
      <c r="X124">
        <f>L124-Y124</f>
        <v>17.600000000000001</v>
      </c>
      <c r="Y124">
        <f>K124-W124</f>
        <v>18.100000000000001</v>
      </c>
      <c r="Z124">
        <f>Y124/(Y124+X124+W124)</f>
        <v>0.37708333333333338</v>
      </c>
      <c r="AA124">
        <f>T124/(T124+S124+R124)</f>
        <v>0.54135822336659156</v>
      </c>
      <c r="AB124">
        <f>Z124-AA124</f>
        <v>-0.16427489003325818</v>
      </c>
    </row>
    <row r="125" spans="1:28" x14ac:dyDescent="0.4">
      <c r="A125" t="s">
        <v>118</v>
      </c>
      <c r="B125">
        <v>2018</v>
      </c>
      <c r="C125" t="s">
        <v>65</v>
      </c>
      <c r="D125" t="s">
        <v>215</v>
      </c>
      <c r="E125" t="s">
        <v>41</v>
      </c>
      <c r="F125" t="s">
        <v>35</v>
      </c>
      <c r="G125">
        <v>3.81</v>
      </c>
      <c r="H125">
        <v>3.02</v>
      </c>
      <c r="I125">
        <v>10.199999999999999</v>
      </c>
      <c r="J125">
        <v>9.6</v>
      </c>
      <c r="K125">
        <v>32.200000000000003</v>
      </c>
      <c r="L125">
        <v>33.9</v>
      </c>
      <c r="M125">
        <v>6.5</v>
      </c>
      <c r="N125">
        <v>10.74</v>
      </c>
      <c r="O125">
        <v>10.1</v>
      </c>
      <c r="P125">
        <v>7.16</v>
      </c>
      <c r="Q125">
        <v>864</v>
      </c>
      <c r="R125">
        <v>241</v>
      </c>
      <c r="S125">
        <v>367</v>
      </c>
      <c r="T125">
        <v>2201</v>
      </c>
      <c r="U125">
        <f>M125+P125-N125-O125</f>
        <v>-7.18</v>
      </c>
      <c r="V125">
        <f>48-W125-X125-Y125</f>
        <v>0</v>
      </c>
      <c r="W125">
        <f>IF(U125&lt;0, 48-L125, MAX(0, (K125-L125)))</f>
        <v>14.100000000000001</v>
      </c>
      <c r="X125">
        <f>L125-Y125</f>
        <v>15.799999999999997</v>
      </c>
      <c r="Y125">
        <f>K125-W125</f>
        <v>18.100000000000001</v>
      </c>
      <c r="Z125">
        <f>Y125/(Y125+X125+W125)</f>
        <v>0.37708333333333338</v>
      </c>
      <c r="AA125">
        <f>T125/(T125+S125+R125)</f>
        <v>0.78355286578853689</v>
      </c>
      <c r="AB125">
        <f>Z125-AA125</f>
        <v>-0.40646953245520351</v>
      </c>
    </row>
    <row r="126" spans="1:28" x14ac:dyDescent="0.4">
      <c r="A126" t="s">
        <v>84</v>
      </c>
      <c r="B126">
        <v>2011</v>
      </c>
      <c r="C126" t="s">
        <v>85</v>
      </c>
      <c r="D126" t="s">
        <v>142</v>
      </c>
      <c r="E126" t="s">
        <v>31</v>
      </c>
      <c r="F126" t="s">
        <v>41</v>
      </c>
      <c r="G126">
        <v>1.86</v>
      </c>
      <c r="H126">
        <v>-0.77</v>
      </c>
      <c r="I126">
        <v>7.3</v>
      </c>
      <c r="J126">
        <v>2.2000000000000002</v>
      </c>
      <c r="K126">
        <v>35.799999999999997</v>
      </c>
      <c r="L126">
        <v>30.4</v>
      </c>
      <c r="M126">
        <v>-12.8</v>
      </c>
      <c r="N126">
        <v>-6.26</v>
      </c>
      <c r="O126">
        <v>-5.37</v>
      </c>
      <c r="P126">
        <v>-5.36</v>
      </c>
      <c r="Q126">
        <v>579</v>
      </c>
      <c r="R126">
        <v>559</v>
      </c>
      <c r="S126">
        <v>208</v>
      </c>
      <c r="T126">
        <v>1645</v>
      </c>
      <c r="U126">
        <f>M126+P126-N126-O126</f>
        <v>-6.53</v>
      </c>
      <c r="V126">
        <f>48-W126-X126-Y126</f>
        <v>0</v>
      </c>
      <c r="W126">
        <f>IF(U126&lt;0, 48-L126, MAX(0, (K126-L126)))</f>
        <v>17.600000000000001</v>
      </c>
      <c r="X126">
        <f>L126-Y126</f>
        <v>12.200000000000003</v>
      </c>
      <c r="Y126">
        <f>K126-W126</f>
        <v>18.199999999999996</v>
      </c>
      <c r="Z126">
        <f>Y126/(Y126+X126+W126)</f>
        <v>0.3791666666666666</v>
      </c>
      <c r="AA126">
        <f>T126/(T126+S126+R126)</f>
        <v>0.68200663349917079</v>
      </c>
      <c r="AB126">
        <f>Z126-AA126</f>
        <v>-0.30283996683250419</v>
      </c>
    </row>
    <row r="127" spans="1:28" x14ac:dyDescent="0.4">
      <c r="A127" t="s">
        <v>54</v>
      </c>
      <c r="B127">
        <v>2012</v>
      </c>
      <c r="C127" t="s">
        <v>157</v>
      </c>
      <c r="D127" t="s">
        <v>94</v>
      </c>
      <c r="E127" t="s">
        <v>35</v>
      </c>
      <c r="F127" t="s">
        <v>45</v>
      </c>
      <c r="G127">
        <v>2.2400000000000002</v>
      </c>
      <c r="H127">
        <v>3.57</v>
      </c>
      <c r="I127">
        <v>6.6</v>
      </c>
      <c r="J127">
        <v>5.4</v>
      </c>
      <c r="K127">
        <v>34.799999999999997</v>
      </c>
      <c r="L127">
        <v>31.4</v>
      </c>
      <c r="M127">
        <v>0.64</v>
      </c>
      <c r="N127">
        <v>0.91</v>
      </c>
      <c r="O127">
        <v>12.8</v>
      </c>
      <c r="P127">
        <v>7.47</v>
      </c>
      <c r="Q127">
        <v>337</v>
      </c>
      <c r="R127">
        <v>364</v>
      </c>
      <c r="S127">
        <v>232</v>
      </c>
      <c r="T127">
        <v>1017</v>
      </c>
      <c r="U127">
        <f>M127+P127-N127-O127</f>
        <v>-5.6000000000000014</v>
      </c>
      <c r="V127">
        <f>48-W127-X127-Y127</f>
        <v>0</v>
      </c>
      <c r="W127">
        <f>IF(U127&lt;0, 48-L127, MAX(0, (K127-L127)))</f>
        <v>16.600000000000001</v>
      </c>
      <c r="X127">
        <f>L127-Y127</f>
        <v>13.200000000000003</v>
      </c>
      <c r="Y127">
        <f>K127-W127</f>
        <v>18.199999999999996</v>
      </c>
      <c r="Z127">
        <f>Y127/(Y127+X127+W127)</f>
        <v>0.3791666666666666</v>
      </c>
      <c r="AA127">
        <f>T127/(T127+S127+R127)</f>
        <v>0.63050216986980778</v>
      </c>
      <c r="AB127">
        <f>Z127-AA127</f>
        <v>-0.25133550320314119</v>
      </c>
    </row>
    <row r="128" spans="1:28" x14ac:dyDescent="0.4">
      <c r="A128" t="s">
        <v>32</v>
      </c>
      <c r="B128">
        <v>2017</v>
      </c>
      <c r="C128" t="s">
        <v>213</v>
      </c>
      <c r="D128" t="s">
        <v>238</v>
      </c>
      <c r="E128" t="s">
        <v>41</v>
      </c>
      <c r="F128" t="s">
        <v>132</v>
      </c>
      <c r="G128">
        <v>2.84</v>
      </c>
      <c r="H128">
        <v>1.56</v>
      </c>
      <c r="I128">
        <v>8.8000000000000007</v>
      </c>
      <c r="J128">
        <v>6</v>
      </c>
      <c r="K128">
        <v>33.799999999999997</v>
      </c>
      <c r="L128">
        <v>32.4</v>
      </c>
      <c r="M128">
        <v>-9.66</v>
      </c>
      <c r="N128">
        <v>-0.6</v>
      </c>
      <c r="O128">
        <v>12.78</v>
      </c>
      <c r="P128">
        <v>6.38</v>
      </c>
      <c r="Q128">
        <v>596</v>
      </c>
      <c r="R128">
        <v>449</v>
      </c>
      <c r="S128">
        <v>347</v>
      </c>
      <c r="T128">
        <v>1791</v>
      </c>
      <c r="U128">
        <f>M128+P128-N128-O128</f>
        <v>-15.459999999999999</v>
      </c>
      <c r="V128">
        <f>48-W128-X128-Y128</f>
        <v>0</v>
      </c>
      <c r="W128">
        <f>IF(U128&lt;0, 48-L128, MAX(0, (K128-L128)))</f>
        <v>15.600000000000001</v>
      </c>
      <c r="X128">
        <f>L128-Y128</f>
        <v>14.200000000000003</v>
      </c>
      <c r="Y128">
        <f>K128-W128</f>
        <v>18.199999999999996</v>
      </c>
      <c r="Z128">
        <f>Y128/(Y128+X128+W128)</f>
        <v>0.3791666666666666</v>
      </c>
      <c r="AA128">
        <f>T128/(T128+S128+R128)</f>
        <v>0.69230769230769229</v>
      </c>
      <c r="AB128">
        <f>Z128-AA128</f>
        <v>-0.31314102564102569</v>
      </c>
    </row>
    <row r="129" spans="1:28" x14ac:dyDescent="0.4">
      <c r="A129" t="s">
        <v>97</v>
      </c>
      <c r="B129">
        <v>2020</v>
      </c>
      <c r="C129" t="s">
        <v>91</v>
      </c>
      <c r="D129" t="s">
        <v>311</v>
      </c>
      <c r="E129" t="s">
        <v>35</v>
      </c>
      <c r="F129" t="s">
        <v>199</v>
      </c>
      <c r="G129">
        <v>5.15</v>
      </c>
      <c r="H129">
        <v>0.55000000000000004</v>
      </c>
      <c r="I129">
        <v>10.7</v>
      </c>
      <c r="J129">
        <v>4.5999999999999996</v>
      </c>
      <c r="K129">
        <v>31.5</v>
      </c>
      <c r="L129">
        <v>34.700000000000003</v>
      </c>
      <c r="M129">
        <v>-9.31</v>
      </c>
      <c r="N129">
        <v>7.24</v>
      </c>
      <c r="O129">
        <v>-3.48</v>
      </c>
      <c r="P129">
        <v>6.14</v>
      </c>
      <c r="Q129">
        <v>267</v>
      </c>
      <c r="R129">
        <v>639</v>
      </c>
      <c r="S129">
        <v>875</v>
      </c>
      <c r="T129">
        <v>1507</v>
      </c>
      <c r="U129">
        <f>M129+P129-N129-O129</f>
        <v>-6.93</v>
      </c>
      <c r="V129">
        <f>48-W129-X129-Y129</f>
        <v>0</v>
      </c>
      <c r="W129">
        <f>IF(U129&lt;0, 48-L129, MAX(0, (K129-L129)))</f>
        <v>13.299999999999997</v>
      </c>
      <c r="X129">
        <f>L129-Y129</f>
        <v>16.5</v>
      </c>
      <c r="Y129">
        <f>K129-W129</f>
        <v>18.200000000000003</v>
      </c>
      <c r="Z129">
        <f>Y129/(Y129+X129+W129)</f>
        <v>0.37916666666666671</v>
      </c>
      <c r="AA129">
        <f>T129/(T129+S129+R129)</f>
        <v>0.49884144323071833</v>
      </c>
      <c r="AB129">
        <f>Z129-AA129</f>
        <v>-0.11967477656405162</v>
      </c>
    </row>
    <row r="130" spans="1:28" x14ac:dyDescent="0.4">
      <c r="A130" t="s">
        <v>57</v>
      </c>
      <c r="B130">
        <v>2014</v>
      </c>
      <c r="C130" t="s">
        <v>178</v>
      </c>
      <c r="D130" t="s">
        <v>83</v>
      </c>
      <c r="E130" t="s">
        <v>49</v>
      </c>
      <c r="F130" t="s">
        <v>41</v>
      </c>
      <c r="G130">
        <v>2.13</v>
      </c>
      <c r="H130">
        <v>0.52</v>
      </c>
      <c r="I130">
        <v>7.9</v>
      </c>
      <c r="J130">
        <v>5.2</v>
      </c>
      <c r="K130">
        <v>32.299999999999997</v>
      </c>
      <c r="L130">
        <v>34.1</v>
      </c>
      <c r="M130">
        <v>-6.43</v>
      </c>
      <c r="N130">
        <v>-3.7</v>
      </c>
      <c r="O130">
        <v>-1.95</v>
      </c>
      <c r="P130">
        <v>-4.47</v>
      </c>
      <c r="Q130">
        <v>464</v>
      </c>
      <c r="R130">
        <v>645</v>
      </c>
      <c r="S130">
        <v>798</v>
      </c>
      <c r="T130">
        <v>1900</v>
      </c>
      <c r="U130">
        <f>M130+P130-N130-O130</f>
        <v>-5.2499999999999982</v>
      </c>
      <c r="V130">
        <f>48-W130-X130-Y130</f>
        <v>0</v>
      </c>
      <c r="W130">
        <f>IF(U130&lt;0, 48-L130, MAX(0, (K130-L130)))</f>
        <v>13.899999999999999</v>
      </c>
      <c r="X130">
        <f>L130-Y130</f>
        <v>15.700000000000003</v>
      </c>
      <c r="Y130">
        <f>K130-W130</f>
        <v>18.399999999999999</v>
      </c>
      <c r="Z130">
        <f>Y130/(Y130+X130+W130)</f>
        <v>0.3833333333333333</v>
      </c>
      <c r="AA130">
        <f>T130/(T130+S130+R130)</f>
        <v>0.56835177983846841</v>
      </c>
      <c r="AB130">
        <f>Z130-AA130</f>
        <v>-0.1850184465051351</v>
      </c>
    </row>
    <row r="131" spans="1:28" x14ac:dyDescent="0.4">
      <c r="A131" t="s">
        <v>69</v>
      </c>
      <c r="B131">
        <v>2016</v>
      </c>
      <c r="C131" t="s">
        <v>91</v>
      </c>
      <c r="D131" t="s">
        <v>224</v>
      </c>
      <c r="E131" t="s">
        <v>35</v>
      </c>
      <c r="F131" t="s">
        <v>49</v>
      </c>
      <c r="G131">
        <v>6</v>
      </c>
      <c r="H131">
        <v>4.76</v>
      </c>
      <c r="I131">
        <v>13.3</v>
      </c>
      <c r="J131">
        <v>12.3</v>
      </c>
      <c r="K131">
        <v>32.700000000000003</v>
      </c>
      <c r="L131">
        <v>33.700000000000003</v>
      </c>
      <c r="M131">
        <v>-9.08</v>
      </c>
      <c r="N131">
        <v>12.96</v>
      </c>
      <c r="O131">
        <v>3.44</v>
      </c>
      <c r="P131">
        <v>10.39</v>
      </c>
      <c r="Q131">
        <v>871</v>
      </c>
      <c r="R131">
        <v>175</v>
      </c>
      <c r="S131">
        <v>247</v>
      </c>
      <c r="T131">
        <v>2187</v>
      </c>
      <c r="U131">
        <f>M131+P131-N131-O131</f>
        <v>-15.09</v>
      </c>
      <c r="V131">
        <f>48-W131-X131-Y131</f>
        <v>0</v>
      </c>
      <c r="W131">
        <f>IF(U131&lt;0, 48-L131, MAX(0, (K131-L131)))</f>
        <v>14.299999999999997</v>
      </c>
      <c r="X131">
        <f>L131-Y131</f>
        <v>15.299999999999997</v>
      </c>
      <c r="Y131">
        <f>K131-W131</f>
        <v>18.400000000000006</v>
      </c>
      <c r="Z131">
        <f>Y131/(Y131+X131+W131)</f>
        <v>0.38333333333333347</v>
      </c>
      <c r="AA131">
        <f>T131/(T131+S131+R131)</f>
        <v>0.83825220390954391</v>
      </c>
      <c r="AB131">
        <f>Z131-AA131</f>
        <v>-0.45491887057621044</v>
      </c>
    </row>
    <row r="132" spans="1:28" x14ac:dyDescent="0.4">
      <c r="A132" t="s">
        <v>46</v>
      </c>
      <c r="B132">
        <v>2021</v>
      </c>
      <c r="C132" t="s">
        <v>319</v>
      </c>
      <c r="D132" t="s">
        <v>255</v>
      </c>
      <c r="E132" t="s">
        <v>199</v>
      </c>
      <c r="F132" t="s">
        <v>96</v>
      </c>
      <c r="G132">
        <v>-0.87</v>
      </c>
      <c r="H132">
        <v>0.16</v>
      </c>
      <c r="I132">
        <v>2.1</v>
      </c>
      <c r="J132">
        <v>1.8</v>
      </c>
      <c r="K132">
        <v>35.299999999999997</v>
      </c>
      <c r="L132">
        <v>31.2</v>
      </c>
      <c r="M132">
        <v>-8.4700000000000006</v>
      </c>
      <c r="N132">
        <v>-3.88</v>
      </c>
      <c r="O132">
        <v>1.57</v>
      </c>
      <c r="P132">
        <v>-9.66</v>
      </c>
      <c r="Q132">
        <v>175</v>
      </c>
      <c r="R132">
        <v>292</v>
      </c>
      <c r="S132">
        <v>199</v>
      </c>
      <c r="T132">
        <v>603</v>
      </c>
      <c r="U132">
        <f>M132+P132-N132-O132</f>
        <v>-15.820000000000004</v>
      </c>
      <c r="V132">
        <f>48-W132-X132-Y132</f>
        <v>0</v>
      </c>
      <c r="W132">
        <f>IF(U132&lt;0, 48-L132, MAX(0, (K132-L132)))</f>
        <v>16.8</v>
      </c>
      <c r="X132">
        <f>L132-Y132</f>
        <v>12.700000000000003</v>
      </c>
      <c r="Y132">
        <f>K132-W132</f>
        <v>18.499999999999996</v>
      </c>
      <c r="Z132">
        <f>Y132/(Y132+X132+W132)</f>
        <v>0.38541666666666657</v>
      </c>
      <c r="AA132">
        <f>T132/(T132+S132+R132)</f>
        <v>0.55118829981718465</v>
      </c>
      <c r="AB132">
        <f>Z132-AA132</f>
        <v>-0.16577163315051807</v>
      </c>
    </row>
    <row r="133" spans="1:28" x14ac:dyDescent="0.4">
      <c r="A133" t="s">
        <v>78</v>
      </c>
      <c r="B133">
        <v>2022</v>
      </c>
      <c r="C133" t="s">
        <v>200</v>
      </c>
      <c r="D133" t="s">
        <v>307</v>
      </c>
      <c r="E133" t="s">
        <v>199</v>
      </c>
      <c r="F133" t="s">
        <v>31</v>
      </c>
      <c r="G133">
        <v>3.4</v>
      </c>
      <c r="H133">
        <v>2.68</v>
      </c>
      <c r="I133">
        <v>7.2</v>
      </c>
      <c r="J133">
        <v>6</v>
      </c>
      <c r="K133">
        <v>33.9</v>
      </c>
      <c r="L133">
        <v>32.6</v>
      </c>
      <c r="M133">
        <v>-3.16</v>
      </c>
      <c r="N133">
        <v>4.26</v>
      </c>
      <c r="O133">
        <v>19.38</v>
      </c>
      <c r="P133">
        <v>6.18</v>
      </c>
      <c r="Q133">
        <v>356</v>
      </c>
      <c r="R133">
        <v>410</v>
      </c>
      <c r="S133">
        <v>333</v>
      </c>
      <c r="T133">
        <v>1192</v>
      </c>
      <c r="U133">
        <f>M133+P133-N133-O133</f>
        <v>-20.619999999999997</v>
      </c>
      <c r="V133">
        <f>48-W133-X133-Y133</f>
        <v>0</v>
      </c>
      <c r="W133">
        <f>IF(U133&lt;0, 48-L133, MAX(0, (K133-L133)))</f>
        <v>15.399999999999999</v>
      </c>
      <c r="X133">
        <f>L133-Y133</f>
        <v>14.100000000000001</v>
      </c>
      <c r="Y133">
        <f>K133-W133</f>
        <v>18.5</v>
      </c>
      <c r="Z133">
        <f>Y133/(Y133+X133+W133)</f>
        <v>0.38541666666666669</v>
      </c>
      <c r="AA133">
        <f>T133/(T133+S133+R133)</f>
        <v>0.61602067183462528</v>
      </c>
      <c r="AB133">
        <f>Z133-AA133</f>
        <v>-0.23060400516795859</v>
      </c>
    </row>
    <row r="134" spans="1:28" x14ac:dyDescent="0.4">
      <c r="A134" t="s">
        <v>124</v>
      </c>
      <c r="B134">
        <v>2016</v>
      </c>
      <c r="C134" t="s">
        <v>173</v>
      </c>
      <c r="D134" t="s">
        <v>250</v>
      </c>
      <c r="E134" t="s">
        <v>199</v>
      </c>
      <c r="F134" t="s">
        <v>40</v>
      </c>
      <c r="G134">
        <v>2.8</v>
      </c>
      <c r="H134">
        <v>1.75</v>
      </c>
      <c r="I134">
        <v>9.6</v>
      </c>
      <c r="J134">
        <v>6.2</v>
      </c>
      <c r="K134">
        <v>36.200000000000003</v>
      </c>
      <c r="L134">
        <v>30.3</v>
      </c>
      <c r="M134">
        <v>-10.14</v>
      </c>
      <c r="N134">
        <v>-2.84</v>
      </c>
      <c r="O134">
        <v>-4.75</v>
      </c>
      <c r="P134">
        <v>1.2</v>
      </c>
      <c r="Q134">
        <v>554</v>
      </c>
      <c r="R134">
        <v>669</v>
      </c>
      <c r="S134">
        <v>298</v>
      </c>
      <c r="T134">
        <v>1854</v>
      </c>
      <c r="U134">
        <f>M134+P134-N134-O134</f>
        <v>-1.3500000000000014</v>
      </c>
      <c r="V134">
        <f>48-W134-X134-Y134</f>
        <v>0</v>
      </c>
      <c r="W134">
        <f>IF(U134&lt;0, 48-L134, MAX(0, (K134-L134)))</f>
        <v>17.7</v>
      </c>
      <c r="X134">
        <f>L134-Y134</f>
        <v>11.799999999999997</v>
      </c>
      <c r="Y134">
        <f>K134-W134</f>
        <v>18.500000000000004</v>
      </c>
      <c r="Z134">
        <f>Y134/(Y134+X134+W134)</f>
        <v>0.38541666666666674</v>
      </c>
      <c r="AA134">
        <f>T134/(T134+S134+R134)</f>
        <v>0.65721375398794757</v>
      </c>
      <c r="AB134">
        <f>Z134-AA134</f>
        <v>-0.27179708732128083</v>
      </c>
    </row>
    <row r="135" spans="1:28" x14ac:dyDescent="0.4">
      <c r="A135" t="s">
        <v>175</v>
      </c>
      <c r="B135">
        <v>2016</v>
      </c>
      <c r="C135" t="s">
        <v>88</v>
      </c>
      <c r="D135" t="s">
        <v>189</v>
      </c>
      <c r="E135" t="s">
        <v>31</v>
      </c>
      <c r="F135" t="s">
        <v>31</v>
      </c>
      <c r="G135">
        <v>1.84</v>
      </c>
      <c r="H135">
        <v>-0.52</v>
      </c>
      <c r="I135">
        <v>6.9</v>
      </c>
      <c r="J135">
        <v>2.8</v>
      </c>
      <c r="K135">
        <v>33.700000000000003</v>
      </c>
      <c r="L135">
        <v>33</v>
      </c>
      <c r="M135">
        <v>-13.31</v>
      </c>
      <c r="N135">
        <v>-4.05</v>
      </c>
      <c r="O135">
        <v>-10.93</v>
      </c>
      <c r="P135">
        <v>-2.84</v>
      </c>
      <c r="Q135">
        <v>609</v>
      </c>
      <c r="R135">
        <v>459</v>
      </c>
      <c r="S135">
        <v>401</v>
      </c>
      <c r="T135">
        <v>1953</v>
      </c>
      <c r="U135">
        <f>M135+P135-N135-O135</f>
        <v>-1.1699999999999982</v>
      </c>
      <c r="V135">
        <f>48-W135-X135-Y135</f>
        <v>0</v>
      </c>
      <c r="W135">
        <f>IF(U135&lt;0, 48-L135, MAX(0, (K135-L135)))</f>
        <v>15</v>
      </c>
      <c r="X135">
        <f>L135-Y135</f>
        <v>14.299999999999997</v>
      </c>
      <c r="Y135">
        <f>K135-W135</f>
        <v>18.700000000000003</v>
      </c>
      <c r="Z135">
        <f>Y135/(Y135+X135+W135)</f>
        <v>0.38958333333333339</v>
      </c>
      <c r="AA135">
        <f>T135/(T135+S135+R135)</f>
        <v>0.69427657305367929</v>
      </c>
      <c r="AB135">
        <f>Z135-AA135</f>
        <v>-0.3046932397203459</v>
      </c>
    </row>
    <row r="136" spans="1:28" x14ac:dyDescent="0.4">
      <c r="A136" t="s">
        <v>121</v>
      </c>
      <c r="B136">
        <v>2012</v>
      </c>
      <c r="C136" t="s">
        <v>123</v>
      </c>
      <c r="D136" t="s">
        <v>86</v>
      </c>
      <c r="E136" t="s">
        <v>31</v>
      </c>
      <c r="F136" t="s">
        <v>31</v>
      </c>
      <c r="G136">
        <v>3.57</v>
      </c>
      <c r="H136">
        <v>2.23</v>
      </c>
      <c r="I136">
        <v>8.4</v>
      </c>
      <c r="J136">
        <v>6.4</v>
      </c>
      <c r="K136">
        <v>32.799999999999997</v>
      </c>
      <c r="L136">
        <v>34</v>
      </c>
      <c r="M136">
        <v>-9.93</v>
      </c>
      <c r="N136">
        <v>1.75</v>
      </c>
      <c r="O136">
        <v>-4.75</v>
      </c>
      <c r="P136">
        <v>4.41</v>
      </c>
      <c r="Q136">
        <v>649</v>
      </c>
      <c r="R136">
        <v>202</v>
      </c>
      <c r="S136">
        <v>332</v>
      </c>
      <c r="T136">
        <v>1698</v>
      </c>
      <c r="U136">
        <f>M136+P136-N136-O136</f>
        <v>-2.5199999999999996</v>
      </c>
      <c r="V136">
        <f>48-W136-X136-Y136</f>
        <v>0</v>
      </c>
      <c r="W136">
        <f>IF(U136&lt;0, 48-L136, MAX(0, (K136-L136)))</f>
        <v>14</v>
      </c>
      <c r="X136">
        <f>L136-Y136</f>
        <v>15.200000000000003</v>
      </c>
      <c r="Y136">
        <f>K136-W136</f>
        <v>18.799999999999997</v>
      </c>
      <c r="Z136">
        <f>Y136/(Y136+X136+W136)</f>
        <v>0.39166666666666661</v>
      </c>
      <c r="AA136">
        <f>T136/(T136+S136+R136)</f>
        <v>0.760752688172043</v>
      </c>
      <c r="AB136">
        <f>Z136-AA136</f>
        <v>-0.36908602150537639</v>
      </c>
    </row>
    <row r="137" spans="1:28" x14ac:dyDescent="0.4">
      <c r="A137" t="s">
        <v>60</v>
      </c>
      <c r="B137">
        <v>2018</v>
      </c>
      <c r="C137" t="s">
        <v>98</v>
      </c>
      <c r="D137" t="s">
        <v>222</v>
      </c>
      <c r="E137" t="s">
        <v>35</v>
      </c>
      <c r="F137" t="s">
        <v>40</v>
      </c>
      <c r="G137">
        <v>3.81</v>
      </c>
      <c r="H137">
        <v>3.06</v>
      </c>
      <c r="I137">
        <v>9.4</v>
      </c>
      <c r="J137">
        <v>8.1999999999999993</v>
      </c>
      <c r="K137">
        <v>34.200000000000003</v>
      </c>
      <c r="L137">
        <v>32.700000000000003</v>
      </c>
      <c r="M137">
        <v>-6.68</v>
      </c>
      <c r="N137">
        <v>1.47</v>
      </c>
      <c r="O137">
        <v>4.09</v>
      </c>
      <c r="P137">
        <v>8.7799999999999994</v>
      </c>
      <c r="Q137">
        <v>218</v>
      </c>
      <c r="R137">
        <v>691</v>
      </c>
      <c r="S137">
        <v>623</v>
      </c>
      <c r="T137">
        <v>1354</v>
      </c>
      <c r="U137">
        <f>M137+P137-N137-O137</f>
        <v>-3.46</v>
      </c>
      <c r="V137">
        <f>48-W137-X137-Y137</f>
        <v>0</v>
      </c>
      <c r="W137">
        <f>IF(U137&lt;0, 48-L137, MAX(0, (K137-L137)))</f>
        <v>15.299999999999997</v>
      </c>
      <c r="X137">
        <f>L137-Y137</f>
        <v>13.799999999999997</v>
      </c>
      <c r="Y137">
        <f>K137-W137</f>
        <v>18.900000000000006</v>
      </c>
      <c r="Z137">
        <f>Y137/(Y137+X137+W137)</f>
        <v>0.3937500000000001</v>
      </c>
      <c r="AA137">
        <f>T137/(T137+S137+R137)</f>
        <v>0.507496251874063</v>
      </c>
      <c r="AB137">
        <f>Z137-AA137</f>
        <v>-0.1137462518740629</v>
      </c>
    </row>
    <row r="138" spans="1:28" x14ac:dyDescent="0.4">
      <c r="A138" t="s">
        <v>93</v>
      </c>
      <c r="B138">
        <v>2017</v>
      </c>
      <c r="C138" t="s">
        <v>244</v>
      </c>
      <c r="D138" t="s">
        <v>166</v>
      </c>
      <c r="E138" t="s">
        <v>96</v>
      </c>
      <c r="F138" t="s">
        <v>35</v>
      </c>
      <c r="G138">
        <v>0.86</v>
      </c>
      <c r="H138">
        <v>-0.54</v>
      </c>
      <c r="I138">
        <v>4.5999999999999996</v>
      </c>
      <c r="J138">
        <v>3</v>
      </c>
      <c r="K138">
        <v>32.799999999999997</v>
      </c>
      <c r="L138">
        <v>34.299999999999997</v>
      </c>
      <c r="M138">
        <v>-15.54</v>
      </c>
      <c r="N138">
        <v>5.84</v>
      </c>
      <c r="O138">
        <v>-4.12</v>
      </c>
      <c r="P138">
        <v>-5.09</v>
      </c>
      <c r="Q138">
        <v>232</v>
      </c>
      <c r="R138">
        <v>597</v>
      </c>
      <c r="S138">
        <v>711</v>
      </c>
      <c r="T138">
        <v>1375</v>
      </c>
      <c r="U138">
        <f>M138+P138-N138-O138</f>
        <v>-22.349999999999998</v>
      </c>
      <c r="V138">
        <f>48-W138-X138-Y138</f>
        <v>0</v>
      </c>
      <c r="W138">
        <f>IF(U138&lt;0, 48-L138, MAX(0, (K138-L138)))</f>
        <v>13.700000000000003</v>
      </c>
      <c r="X138">
        <f>L138-Y138</f>
        <v>15.200000000000003</v>
      </c>
      <c r="Y138">
        <f>K138-W138</f>
        <v>19.099999999999994</v>
      </c>
      <c r="Z138">
        <f>Y138/(Y138+X138+W138)</f>
        <v>0.39791666666666653</v>
      </c>
      <c r="AA138">
        <f>T138/(T138+S138+R138)</f>
        <v>0.5124860231084607</v>
      </c>
      <c r="AB138">
        <f>Z138-AA138</f>
        <v>-0.11456935644179417</v>
      </c>
    </row>
    <row r="139" spans="1:28" x14ac:dyDescent="0.4">
      <c r="A139" t="s">
        <v>66</v>
      </c>
      <c r="B139">
        <v>2014</v>
      </c>
      <c r="C139" t="s">
        <v>160</v>
      </c>
      <c r="D139" t="s">
        <v>144</v>
      </c>
      <c r="E139" t="s">
        <v>35</v>
      </c>
      <c r="F139" t="s">
        <v>31</v>
      </c>
      <c r="G139">
        <v>4.3600000000000003</v>
      </c>
      <c r="H139">
        <v>1.61</v>
      </c>
      <c r="I139">
        <v>12.9</v>
      </c>
      <c r="J139">
        <v>6.5</v>
      </c>
      <c r="K139">
        <v>36.200000000000003</v>
      </c>
      <c r="L139">
        <v>30.9</v>
      </c>
      <c r="M139">
        <v>-4.75</v>
      </c>
      <c r="N139">
        <v>2.1</v>
      </c>
      <c r="O139">
        <v>13.24</v>
      </c>
      <c r="P139">
        <v>7.79</v>
      </c>
      <c r="Q139">
        <v>770</v>
      </c>
      <c r="R139">
        <v>618</v>
      </c>
      <c r="S139">
        <v>192</v>
      </c>
      <c r="T139">
        <v>2280</v>
      </c>
      <c r="U139">
        <f>M139+P139-N139-O139</f>
        <v>-12.3</v>
      </c>
      <c r="V139">
        <f>48-W139-X139-Y139</f>
        <v>0</v>
      </c>
      <c r="W139">
        <f>IF(U139&lt;0, 48-L139, MAX(0, (K139-L139)))</f>
        <v>17.100000000000001</v>
      </c>
      <c r="X139">
        <f>L139-Y139</f>
        <v>11.799999999999997</v>
      </c>
      <c r="Y139">
        <f>K139-W139</f>
        <v>19.100000000000001</v>
      </c>
      <c r="Z139">
        <f>Y139/(Y139+X139+W139)</f>
        <v>0.3979166666666667</v>
      </c>
      <c r="AA139">
        <f>T139/(T139+S139+R139)</f>
        <v>0.73786407766990292</v>
      </c>
      <c r="AB139">
        <f>Z139-AA139</f>
        <v>-0.33994741100323622</v>
      </c>
    </row>
    <row r="140" spans="1:28" x14ac:dyDescent="0.4">
      <c r="A140" t="s">
        <v>112</v>
      </c>
      <c r="B140">
        <v>2014</v>
      </c>
      <c r="C140" t="s">
        <v>171</v>
      </c>
      <c r="D140" t="s">
        <v>213</v>
      </c>
      <c r="E140" t="s">
        <v>31</v>
      </c>
      <c r="F140" t="s">
        <v>41</v>
      </c>
      <c r="G140">
        <v>3.9</v>
      </c>
      <c r="H140">
        <v>2.61</v>
      </c>
      <c r="I140">
        <v>9.6</v>
      </c>
      <c r="J140">
        <v>8.3000000000000007</v>
      </c>
      <c r="K140">
        <v>32.4</v>
      </c>
      <c r="L140">
        <v>34.700000000000003</v>
      </c>
      <c r="M140">
        <v>-13.78</v>
      </c>
      <c r="N140">
        <v>-3.75</v>
      </c>
      <c r="O140">
        <v>-3.38</v>
      </c>
      <c r="P140">
        <v>3.2</v>
      </c>
      <c r="Q140">
        <v>369</v>
      </c>
      <c r="R140">
        <v>457</v>
      </c>
      <c r="S140">
        <v>612</v>
      </c>
      <c r="T140">
        <v>1516</v>
      </c>
      <c r="U140">
        <f>M140+P140-N140-O140</f>
        <v>-3.4499999999999984</v>
      </c>
      <c r="V140">
        <f>48-W140-X140-Y140</f>
        <v>0</v>
      </c>
      <c r="W140">
        <f>IF(U140&lt;0, 48-L140, MAX(0, (K140-L140)))</f>
        <v>13.299999999999997</v>
      </c>
      <c r="X140">
        <f>L140-Y140</f>
        <v>15.600000000000001</v>
      </c>
      <c r="Y140">
        <f>K140-W140</f>
        <v>19.100000000000001</v>
      </c>
      <c r="Z140">
        <f>Y140/(Y140+X140+W140)</f>
        <v>0.3979166666666667</v>
      </c>
      <c r="AA140">
        <f>T140/(T140+S140+R140)</f>
        <v>0.58646034816247583</v>
      </c>
      <c r="AB140">
        <f>Z140-AA140</f>
        <v>-0.18854368149580913</v>
      </c>
    </row>
    <row r="141" spans="1:28" x14ac:dyDescent="0.4">
      <c r="A141" t="s">
        <v>78</v>
      </c>
      <c r="B141">
        <v>2021</v>
      </c>
      <c r="C141" t="s">
        <v>200</v>
      </c>
      <c r="D141" t="s">
        <v>307</v>
      </c>
      <c r="E141" t="s">
        <v>35</v>
      </c>
      <c r="F141" t="s">
        <v>49</v>
      </c>
      <c r="G141">
        <v>5.42</v>
      </c>
      <c r="H141">
        <v>2.19</v>
      </c>
      <c r="I141">
        <v>8.6</v>
      </c>
      <c r="J141">
        <v>6.3</v>
      </c>
      <c r="K141">
        <v>33.6</v>
      </c>
      <c r="L141">
        <v>33.5</v>
      </c>
      <c r="M141">
        <v>-12.83</v>
      </c>
      <c r="N141">
        <v>6.02</v>
      </c>
      <c r="O141">
        <v>0.9</v>
      </c>
      <c r="P141">
        <v>3.9</v>
      </c>
      <c r="Q141">
        <v>196</v>
      </c>
      <c r="R141">
        <v>515</v>
      </c>
      <c r="S141">
        <v>518</v>
      </c>
      <c r="T141">
        <v>1090</v>
      </c>
      <c r="U141">
        <f>M141+P141-N141-O141</f>
        <v>-15.85</v>
      </c>
      <c r="V141">
        <f>48-W141-X141-Y141</f>
        <v>0</v>
      </c>
      <c r="W141">
        <f>IF(U141&lt;0, 48-L141, MAX(0, (K141-L141)))</f>
        <v>14.5</v>
      </c>
      <c r="X141">
        <f>L141-Y141</f>
        <v>14.399999999999999</v>
      </c>
      <c r="Y141">
        <f>K141-W141</f>
        <v>19.100000000000001</v>
      </c>
      <c r="Z141">
        <f>Y141/(Y141+X141+W141)</f>
        <v>0.3979166666666667</v>
      </c>
      <c r="AA141">
        <f>T141/(T141+S141+R141)</f>
        <v>0.51342439943476215</v>
      </c>
      <c r="AB141">
        <f>Z141-AA141</f>
        <v>-0.11550773276809545</v>
      </c>
    </row>
    <row r="142" spans="1:28" x14ac:dyDescent="0.4">
      <c r="A142" t="s">
        <v>63</v>
      </c>
      <c r="B142">
        <v>2018</v>
      </c>
      <c r="C142" t="s">
        <v>179</v>
      </c>
      <c r="D142" t="s">
        <v>91</v>
      </c>
      <c r="E142" t="s">
        <v>35</v>
      </c>
      <c r="F142" t="s">
        <v>35</v>
      </c>
      <c r="G142">
        <v>6.32</v>
      </c>
      <c r="H142">
        <v>5.29</v>
      </c>
      <c r="I142">
        <v>14.3</v>
      </c>
      <c r="J142">
        <v>9.1999999999999993</v>
      </c>
      <c r="K142">
        <v>35.4</v>
      </c>
      <c r="L142">
        <v>31.8</v>
      </c>
      <c r="M142">
        <v>-50.98</v>
      </c>
      <c r="N142">
        <v>11.25</v>
      </c>
      <c r="O142">
        <v>12.82</v>
      </c>
      <c r="P142">
        <v>12.84</v>
      </c>
      <c r="Q142">
        <v>73</v>
      </c>
      <c r="R142">
        <v>733</v>
      </c>
      <c r="S142">
        <v>586</v>
      </c>
      <c r="T142">
        <v>970</v>
      </c>
      <c r="U142">
        <f>M142+P142-N142-O142</f>
        <v>-62.21</v>
      </c>
      <c r="V142">
        <f>48-W142-X142-Y142</f>
        <v>0</v>
      </c>
      <c r="W142">
        <f>IF(U142&lt;0, 48-L142, MAX(0, (K142-L142)))</f>
        <v>16.2</v>
      </c>
      <c r="X142">
        <f>L142-Y142</f>
        <v>12.600000000000001</v>
      </c>
      <c r="Y142">
        <f>K142-W142</f>
        <v>19.2</v>
      </c>
      <c r="Z142">
        <f>Y142/(Y142+X142+W142)</f>
        <v>0.39999999999999997</v>
      </c>
      <c r="AA142">
        <f>T142/(T142+S142+R142)</f>
        <v>0.42376583660987333</v>
      </c>
      <c r="AB142">
        <f>Z142-AA142</f>
        <v>-2.3765836609873359E-2</v>
      </c>
    </row>
    <row r="143" spans="1:28" x14ac:dyDescent="0.4">
      <c r="A143" t="s">
        <v>54</v>
      </c>
      <c r="B143">
        <v>2013</v>
      </c>
      <c r="C143" t="s">
        <v>104</v>
      </c>
      <c r="D143" t="s">
        <v>94</v>
      </c>
      <c r="E143" t="s">
        <v>35</v>
      </c>
      <c r="F143" t="s">
        <v>35</v>
      </c>
      <c r="G143">
        <v>2.5099999999999998</v>
      </c>
      <c r="H143">
        <v>2.79</v>
      </c>
      <c r="I143">
        <v>9.1</v>
      </c>
      <c r="J143">
        <v>8</v>
      </c>
      <c r="K143">
        <v>34.700000000000003</v>
      </c>
      <c r="L143">
        <v>32.5</v>
      </c>
      <c r="M143">
        <v>-7.69</v>
      </c>
      <c r="N143">
        <v>8.16</v>
      </c>
      <c r="O143">
        <v>9.17</v>
      </c>
      <c r="P143">
        <v>6.92</v>
      </c>
      <c r="Q143">
        <v>457</v>
      </c>
      <c r="R143">
        <v>683</v>
      </c>
      <c r="S143">
        <v>554</v>
      </c>
      <c r="T143">
        <v>1755</v>
      </c>
      <c r="U143">
        <f>M143+P143-N143-O143</f>
        <v>-18.100000000000001</v>
      </c>
      <c r="V143">
        <f>48-W143-X143-Y143</f>
        <v>0</v>
      </c>
      <c r="W143">
        <f>IF(U143&lt;0, 48-L143, MAX(0, (K143-L143)))</f>
        <v>15.5</v>
      </c>
      <c r="X143">
        <f>L143-Y143</f>
        <v>13.299999999999997</v>
      </c>
      <c r="Y143">
        <f>K143-W143</f>
        <v>19.200000000000003</v>
      </c>
      <c r="Z143">
        <f>Y143/(Y143+X143+W143)</f>
        <v>0.40000000000000008</v>
      </c>
      <c r="AA143">
        <f>T143/(T143+S143+R143)</f>
        <v>0.58656417112299464</v>
      </c>
      <c r="AB143">
        <f>Z143-AA143</f>
        <v>-0.18656417112299456</v>
      </c>
    </row>
    <row r="144" spans="1:28" x14ac:dyDescent="0.4">
      <c r="A144" t="s">
        <v>50</v>
      </c>
      <c r="B144">
        <v>2022</v>
      </c>
      <c r="C144" t="s">
        <v>282</v>
      </c>
      <c r="D144" t="s">
        <v>320</v>
      </c>
      <c r="E144" t="s">
        <v>35</v>
      </c>
      <c r="F144" t="s">
        <v>199</v>
      </c>
      <c r="G144">
        <v>3</v>
      </c>
      <c r="H144">
        <v>1.08</v>
      </c>
      <c r="I144">
        <v>8</v>
      </c>
      <c r="J144">
        <v>5.7</v>
      </c>
      <c r="K144">
        <v>35.4</v>
      </c>
      <c r="L144">
        <v>31.9</v>
      </c>
      <c r="M144">
        <v>-4.03</v>
      </c>
      <c r="N144">
        <v>2.4700000000000002</v>
      </c>
      <c r="O144">
        <v>3.58</v>
      </c>
      <c r="P144">
        <v>3.82</v>
      </c>
      <c r="Q144">
        <v>170</v>
      </c>
      <c r="R144">
        <v>875</v>
      </c>
      <c r="S144">
        <v>626</v>
      </c>
      <c r="T144">
        <v>1316</v>
      </c>
      <c r="U144">
        <f>M144+P144-N144-O144</f>
        <v>-6.2600000000000007</v>
      </c>
      <c r="V144">
        <f>48-W144-X144-Y144</f>
        <v>0</v>
      </c>
      <c r="W144">
        <f>IF(U144&lt;0, 48-L144, MAX(0, (K144-L144)))</f>
        <v>16.100000000000001</v>
      </c>
      <c r="X144">
        <f>L144-Y144</f>
        <v>12.600000000000001</v>
      </c>
      <c r="Y144">
        <f>K144-W144</f>
        <v>19.299999999999997</v>
      </c>
      <c r="Z144">
        <f>Y144/(Y144+X144+W144)</f>
        <v>0.40208333333333329</v>
      </c>
      <c r="AA144">
        <f>T144/(T144+S144+R144)</f>
        <v>0.46716364927227549</v>
      </c>
      <c r="AB144">
        <f>Z144-AA144</f>
        <v>-6.5080315938942201E-2</v>
      </c>
    </row>
    <row r="145" spans="1:28" x14ac:dyDescent="0.4">
      <c r="A145" t="s">
        <v>93</v>
      </c>
      <c r="B145">
        <v>2012</v>
      </c>
      <c r="C145" t="s">
        <v>165</v>
      </c>
      <c r="D145" t="s">
        <v>166</v>
      </c>
      <c r="E145" t="s">
        <v>49</v>
      </c>
      <c r="F145" t="s">
        <v>35</v>
      </c>
      <c r="G145">
        <v>2.15</v>
      </c>
      <c r="H145">
        <v>1.98</v>
      </c>
      <c r="I145">
        <v>6.3</v>
      </c>
      <c r="J145">
        <v>5.5</v>
      </c>
      <c r="K145">
        <v>33.200000000000003</v>
      </c>
      <c r="L145">
        <v>34.1</v>
      </c>
      <c r="M145">
        <v>4.9400000000000004</v>
      </c>
      <c r="N145">
        <v>8.85</v>
      </c>
      <c r="O145">
        <v>2.09</v>
      </c>
      <c r="P145">
        <v>3.05</v>
      </c>
      <c r="Q145">
        <v>570</v>
      </c>
      <c r="R145">
        <v>187</v>
      </c>
      <c r="S145">
        <v>222</v>
      </c>
      <c r="T145">
        <v>1537</v>
      </c>
      <c r="U145">
        <f>M145+P145-N145-O145</f>
        <v>-2.9499999999999993</v>
      </c>
      <c r="V145">
        <f>48-W145-X145-Y145</f>
        <v>0</v>
      </c>
      <c r="W145">
        <f>IF(U145&lt;0, 48-L145, MAX(0, (K145-L145)))</f>
        <v>13.899999999999999</v>
      </c>
      <c r="X145">
        <f>L145-Y145</f>
        <v>14.799999999999997</v>
      </c>
      <c r="Y145">
        <f>K145-W145</f>
        <v>19.300000000000004</v>
      </c>
      <c r="Z145">
        <f>Y145/(Y145+X145+W145)</f>
        <v>0.4020833333333334</v>
      </c>
      <c r="AA145">
        <f>T145/(T145+S145+R145)</f>
        <v>0.78982528263103802</v>
      </c>
      <c r="AB145">
        <f>Z145-AA145</f>
        <v>-0.38774194929770461</v>
      </c>
    </row>
    <row r="146" spans="1:28" x14ac:dyDescent="0.4">
      <c r="A146" t="s">
        <v>106</v>
      </c>
      <c r="B146">
        <v>2022</v>
      </c>
      <c r="C146" t="s">
        <v>91</v>
      </c>
      <c r="D146" t="s">
        <v>292</v>
      </c>
      <c r="E146" t="s">
        <v>41</v>
      </c>
      <c r="F146" t="s">
        <v>35</v>
      </c>
      <c r="G146">
        <v>3.83</v>
      </c>
      <c r="H146">
        <v>2.7</v>
      </c>
      <c r="I146">
        <v>8.5</v>
      </c>
      <c r="J146">
        <v>7.7</v>
      </c>
      <c r="K146">
        <v>32.9</v>
      </c>
      <c r="L146">
        <v>34.5</v>
      </c>
      <c r="M146">
        <v>2.48</v>
      </c>
      <c r="N146">
        <v>10.86</v>
      </c>
      <c r="O146">
        <v>3.1</v>
      </c>
      <c r="P146">
        <v>11.12</v>
      </c>
      <c r="Q146">
        <v>302</v>
      </c>
      <c r="R146">
        <v>477</v>
      </c>
      <c r="S146">
        <v>554</v>
      </c>
      <c r="T146">
        <v>1403</v>
      </c>
      <c r="U146">
        <f>M146+P146-N146-O146</f>
        <v>-0.35999999999999988</v>
      </c>
      <c r="V146">
        <f>48-W146-X146-Y146</f>
        <v>0</v>
      </c>
      <c r="W146">
        <f>IF(U146&lt;0, 48-L146, MAX(0, (K146-L146)))</f>
        <v>13.5</v>
      </c>
      <c r="X146">
        <f>L146-Y146</f>
        <v>15.100000000000001</v>
      </c>
      <c r="Y146">
        <f>K146-W146</f>
        <v>19.399999999999999</v>
      </c>
      <c r="Z146">
        <f>Y146/(Y146+X146+W146)</f>
        <v>0.40416666666666662</v>
      </c>
      <c r="AA146">
        <f>T146/(T146+S146+R146)</f>
        <v>0.57641741988496298</v>
      </c>
      <c r="AB146">
        <f>Z146-AA146</f>
        <v>-0.17225075321829636</v>
      </c>
    </row>
    <row r="147" spans="1:28" x14ac:dyDescent="0.4">
      <c r="A147" t="s">
        <v>93</v>
      </c>
      <c r="B147">
        <v>2021</v>
      </c>
      <c r="C147" t="s">
        <v>310</v>
      </c>
      <c r="D147" t="s">
        <v>327</v>
      </c>
      <c r="E147" t="s">
        <v>201</v>
      </c>
      <c r="F147" t="s">
        <v>41</v>
      </c>
      <c r="G147">
        <v>1.1599999999999999</v>
      </c>
      <c r="H147">
        <v>0.92</v>
      </c>
      <c r="I147">
        <v>6.1</v>
      </c>
      <c r="J147">
        <v>2.7</v>
      </c>
      <c r="K147">
        <v>37.6</v>
      </c>
      <c r="L147">
        <v>19.399999999999999</v>
      </c>
      <c r="M147">
        <v>-4.41</v>
      </c>
      <c r="N147">
        <v>0.95</v>
      </c>
      <c r="O147">
        <v>1.59</v>
      </c>
      <c r="P147">
        <v>11.09</v>
      </c>
      <c r="Q147">
        <v>104</v>
      </c>
      <c r="R147">
        <v>1728</v>
      </c>
      <c r="S147">
        <v>586</v>
      </c>
      <c r="T147">
        <v>631</v>
      </c>
      <c r="U147">
        <f>M147+P147-N147-O147</f>
        <v>4.1399999999999997</v>
      </c>
      <c r="V147">
        <f>48-W147-X147-Y147</f>
        <v>10.399999999999999</v>
      </c>
      <c r="W147">
        <f>IF(U147&lt;0, 48-L147, MAX(0, (K147-L147)))</f>
        <v>18.200000000000003</v>
      </c>
      <c r="X147">
        <f>L147-Y147</f>
        <v>0</v>
      </c>
      <c r="Y147">
        <f>K147-W147</f>
        <v>19.399999999999999</v>
      </c>
      <c r="Z147">
        <f>Y147/(Y147+X147+W147)</f>
        <v>0.51595744680851063</v>
      </c>
      <c r="AA147">
        <f>T147/(T147+S147+R147)</f>
        <v>0.21426146010186758</v>
      </c>
      <c r="AB147">
        <f>Z147-AA147</f>
        <v>0.30169598670664305</v>
      </c>
    </row>
    <row r="148" spans="1:28" x14ac:dyDescent="0.4">
      <c r="A148" t="s">
        <v>75</v>
      </c>
      <c r="B148">
        <v>2017</v>
      </c>
      <c r="C148" t="s">
        <v>141</v>
      </c>
      <c r="D148" t="s">
        <v>76</v>
      </c>
      <c r="E148" t="s">
        <v>41</v>
      </c>
      <c r="F148" t="s">
        <v>31</v>
      </c>
      <c r="G148">
        <v>3.9</v>
      </c>
      <c r="H148">
        <v>1.88</v>
      </c>
      <c r="I148">
        <v>9.4</v>
      </c>
      <c r="J148">
        <v>7.1</v>
      </c>
      <c r="K148">
        <v>33.200000000000003</v>
      </c>
      <c r="L148">
        <v>34.200000000000003</v>
      </c>
      <c r="M148">
        <v>-2.9</v>
      </c>
      <c r="N148">
        <v>9.2200000000000006</v>
      </c>
      <c r="O148">
        <v>-6.68</v>
      </c>
      <c r="P148">
        <v>1.64</v>
      </c>
      <c r="Q148">
        <v>477</v>
      </c>
      <c r="R148">
        <v>431</v>
      </c>
      <c r="S148">
        <v>511</v>
      </c>
      <c r="T148">
        <v>1640</v>
      </c>
      <c r="U148">
        <f>M148+P148-N148-O148</f>
        <v>-3.8000000000000007</v>
      </c>
      <c r="V148">
        <f>48-W148-X148-Y148</f>
        <v>0</v>
      </c>
      <c r="W148">
        <f>IF(U148&lt;0, 48-L148, MAX(0, (K148-L148)))</f>
        <v>13.799999999999997</v>
      </c>
      <c r="X148">
        <f>L148-Y148</f>
        <v>14.799999999999997</v>
      </c>
      <c r="Y148">
        <f>K148-W148</f>
        <v>19.400000000000006</v>
      </c>
      <c r="Z148">
        <f>Y148/(Y148+X148+W148)</f>
        <v>0.40416666666666679</v>
      </c>
      <c r="AA148">
        <f>T148/(T148+S148+R148)</f>
        <v>0.63516653756777697</v>
      </c>
      <c r="AB148">
        <f>Z148-AA148</f>
        <v>-0.23099987090111018</v>
      </c>
    </row>
    <row r="149" spans="1:28" x14ac:dyDescent="0.4">
      <c r="A149" t="s">
        <v>72</v>
      </c>
      <c r="B149">
        <v>2018</v>
      </c>
      <c r="C149" t="s">
        <v>241</v>
      </c>
      <c r="D149" t="s">
        <v>269</v>
      </c>
      <c r="E149" t="s">
        <v>132</v>
      </c>
      <c r="F149" t="s">
        <v>41</v>
      </c>
      <c r="G149">
        <v>0.51</v>
      </c>
      <c r="H149">
        <v>1.1499999999999999</v>
      </c>
      <c r="I149">
        <v>4.5999999999999996</v>
      </c>
      <c r="J149">
        <v>4.0999999999999996</v>
      </c>
      <c r="K149">
        <v>33.200000000000003</v>
      </c>
      <c r="L149">
        <v>34.200000000000003</v>
      </c>
      <c r="M149">
        <v>-0.24</v>
      </c>
      <c r="N149">
        <v>5.17</v>
      </c>
      <c r="O149">
        <v>-1.37</v>
      </c>
      <c r="P149">
        <v>0.11</v>
      </c>
      <c r="Q149">
        <v>348</v>
      </c>
      <c r="R149">
        <v>344</v>
      </c>
      <c r="S149">
        <v>291</v>
      </c>
      <c r="T149">
        <v>1347</v>
      </c>
      <c r="U149">
        <f>M149+P149-N149-O149</f>
        <v>-3.9299999999999997</v>
      </c>
      <c r="V149">
        <f>48-W149-X149-Y149</f>
        <v>0</v>
      </c>
      <c r="W149">
        <f>IF(U149&lt;0, 48-L149, MAX(0, (K149-L149)))</f>
        <v>13.799999999999997</v>
      </c>
      <c r="X149">
        <f>L149-Y149</f>
        <v>14.799999999999997</v>
      </c>
      <c r="Y149">
        <f>K149-W149</f>
        <v>19.400000000000006</v>
      </c>
      <c r="Z149">
        <f>Y149/(Y149+X149+W149)</f>
        <v>0.40416666666666679</v>
      </c>
      <c r="AA149">
        <f>T149/(T149+S149+R149)</f>
        <v>0.67961654894046419</v>
      </c>
      <c r="AB149">
        <f>Z149-AA149</f>
        <v>-0.27544988227379741</v>
      </c>
    </row>
    <row r="150" spans="1:28" x14ac:dyDescent="0.4">
      <c r="A150" t="s">
        <v>50</v>
      </c>
      <c r="B150">
        <v>2011</v>
      </c>
      <c r="C150" t="s">
        <v>52</v>
      </c>
      <c r="D150" t="s">
        <v>51</v>
      </c>
      <c r="E150" t="s">
        <v>31</v>
      </c>
      <c r="F150" t="s">
        <v>53</v>
      </c>
      <c r="G150">
        <v>4.1500000000000004</v>
      </c>
      <c r="H150">
        <v>2.4500000000000002</v>
      </c>
      <c r="I150">
        <v>10.8</v>
      </c>
      <c r="J150">
        <v>8.5</v>
      </c>
      <c r="K150">
        <v>34.299999999999997</v>
      </c>
      <c r="L150">
        <v>33.200000000000003</v>
      </c>
      <c r="M150">
        <v>-8.42</v>
      </c>
      <c r="N150">
        <v>14.04</v>
      </c>
      <c r="O150">
        <v>-4.7699999999999996</v>
      </c>
      <c r="P150">
        <v>8.9</v>
      </c>
      <c r="Q150">
        <v>235</v>
      </c>
      <c r="R150">
        <v>839</v>
      </c>
      <c r="S150">
        <v>744</v>
      </c>
      <c r="T150">
        <v>1594</v>
      </c>
      <c r="U150">
        <f>M150+P150-N150-O150</f>
        <v>-8.7899999999999991</v>
      </c>
      <c r="V150">
        <f>48-W150-X150-Y150</f>
        <v>0</v>
      </c>
      <c r="W150">
        <f>IF(U150&lt;0, 48-L150, MAX(0, (K150-L150)))</f>
        <v>14.799999999999997</v>
      </c>
      <c r="X150">
        <f>L150-Y150</f>
        <v>13.700000000000003</v>
      </c>
      <c r="Y150">
        <f>K150-W150</f>
        <v>19.5</v>
      </c>
      <c r="Z150">
        <f>Y150/(Y150+X150+W150)</f>
        <v>0.40625</v>
      </c>
      <c r="AA150">
        <f>T150/(T150+S150+R150)</f>
        <v>0.50173119294932322</v>
      </c>
      <c r="AB150">
        <f>Z150-AA150</f>
        <v>-9.5481192949323224E-2</v>
      </c>
    </row>
    <row r="151" spans="1:28" x14ac:dyDescent="0.4">
      <c r="A151" t="s">
        <v>112</v>
      </c>
      <c r="B151">
        <v>2018</v>
      </c>
      <c r="C151" t="s">
        <v>274</v>
      </c>
      <c r="D151" t="s">
        <v>275</v>
      </c>
      <c r="E151" t="s">
        <v>31</v>
      </c>
      <c r="F151" t="s">
        <v>49</v>
      </c>
      <c r="G151">
        <v>-0.05</v>
      </c>
      <c r="H151">
        <v>-0.37</v>
      </c>
      <c r="I151">
        <v>3.1</v>
      </c>
      <c r="J151">
        <v>1.8</v>
      </c>
      <c r="K151">
        <v>28</v>
      </c>
      <c r="L151">
        <v>19.600000000000001</v>
      </c>
      <c r="M151">
        <v>1.76</v>
      </c>
      <c r="N151">
        <v>-10.84</v>
      </c>
      <c r="O151">
        <v>-10.9</v>
      </c>
      <c r="P151">
        <v>-6.45</v>
      </c>
      <c r="Q151">
        <v>438</v>
      </c>
      <c r="R151">
        <v>1383</v>
      </c>
      <c r="S151">
        <v>834</v>
      </c>
      <c r="T151">
        <v>331</v>
      </c>
      <c r="U151">
        <f>M151+P151-N151-O151</f>
        <v>17.05</v>
      </c>
      <c r="V151">
        <f>48-W151-X151-Y151</f>
        <v>20</v>
      </c>
      <c r="W151">
        <f>IF(U151&lt;0, 48-L151, MAX(0, (K151-L151)))</f>
        <v>8.3999999999999986</v>
      </c>
      <c r="X151">
        <f>L151-Y151</f>
        <v>0</v>
      </c>
      <c r="Y151">
        <f>K151-W151</f>
        <v>19.600000000000001</v>
      </c>
      <c r="Z151">
        <f>Y151/(Y151+X151+W151)</f>
        <v>0.70000000000000007</v>
      </c>
      <c r="AA151">
        <f>T151/(T151+S151+R151)</f>
        <v>0.12990580847723704</v>
      </c>
      <c r="AB151">
        <f>Z151-AA151</f>
        <v>0.57009419152276308</v>
      </c>
    </row>
    <row r="152" spans="1:28" x14ac:dyDescent="0.4">
      <c r="A152" t="s">
        <v>54</v>
      </c>
      <c r="B152">
        <v>2010</v>
      </c>
      <c r="C152" t="s">
        <v>55</v>
      </c>
      <c r="D152" t="s">
        <v>56</v>
      </c>
      <c r="E152" t="s">
        <v>31</v>
      </c>
      <c r="F152" t="s">
        <v>35</v>
      </c>
      <c r="G152">
        <v>3.07</v>
      </c>
      <c r="H152">
        <v>2.46</v>
      </c>
      <c r="I152">
        <v>9.9</v>
      </c>
      <c r="J152">
        <v>8</v>
      </c>
      <c r="K152">
        <v>33.6</v>
      </c>
      <c r="L152">
        <v>34.1</v>
      </c>
      <c r="M152">
        <v>-1.45</v>
      </c>
      <c r="N152">
        <v>15.98</v>
      </c>
      <c r="O152">
        <v>8.67</v>
      </c>
      <c r="P152">
        <v>3.22</v>
      </c>
      <c r="Q152">
        <v>593</v>
      </c>
      <c r="R152">
        <v>441</v>
      </c>
      <c r="S152">
        <v>493</v>
      </c>
      <c r="T152">
        <v>1996</v>
      </c>
      <c r="U152">
        <f>M152+P152-N152-O152</f>
        <v>-22.880000000000003</v>
      </c>
      <c r="V152">
        <f>48-W152-X152-Y152</f>
        <v>0</v>
      </c>
      <c r="W152">
        <f>IF(U152&lt;0, 48-L152, MAX(0, (K152-L152)))</f>
        <v>13.899999999999999</v>
      </c>
      <c r="X152">
        <f>L152-Y152</f>
        <v>14.399999999999999</v>
      </c>
      <c r="Y152">
        <f>K152-W152</f>
        <v>19.700000000000003</v>
      </c>
      <c r="Z152">
        <f>Y152/(Y152+X152+W152)</f>
        <v>0.41041666666666671</v>
      </c>
      <c r="AA152">
        <f>T152/(T152+S152+R152)</f>
        <v>0.68122866894197953</v>
      </c>
      <c r="AB152">
        <f>Z152-AA152</f>
        <v>-0.27081200227531282</v>
      </c>
    </row>
    <row r="153" spans="1:28" x14ac:dyDescent="0.4">
      <c r="A153" t="s">
        <v>93</v>
      </c>
      <c r="B153">
        <v>2011</v>
      </c>
      <c r="C153" t="s">
        <v>108</v>
      </c>
      <c r="D153" t="s">
        <v>145</v>
      </c>
      <c r="E153" t="s">
        <v>35</v>
      </c>
      <c r="F153" t="s">
        <v>53</v>
      </c>
      <c r="G153">
        <v>0.99</v>
      </c>
      <c r="H153">
        <v>-0.28000000000000003</v>
      </c>
      <c r="I153">
        <v>6.4</v>
      </c>
      <c r="J153">
        <v>3.4</v>
      </c>
      <c r="K153">
        <v>36.799999999999997</v>
      </c>
      <c r="L153">
        <v>31</v>
      </c>
      <c r="M153">
        <v>-2.93</v>
      </c>
      <c r="N153">
        <v>-0.17</v>
      </c>
      <c r="O153">
        <v>3.32</v>
      </c>
      <c r="P153">
        <v>1</v>
      </c>
      <c r="Q153">
        <v>497</v>
      </c>
      <c r="R153">
        <v>840</v>
      </c>
      <c r="S153">
        <v>397</v>
      </c>
      <c r="T153">
        <v>2030</v>
      </c>
      <c r="U153">
        <f>M153+P153-N153-O153</f>
        <v>-5.08</v>
      </c>
      <c r="V153">
        <f>48-W153-X153-Y153</f>
        <v>0</v>
      </c>
      <c r="W153">
        <f>IF(U153&lt;0, 48-L153, MAX(0, (K153-L153)))</f>
        <v>17</v>
      </c>
      <c r="X153">
        <f>L153-Y153</f>
        <v>11.200000000000003</v>
      </c>
      <c r="Y153">
        <f>K153-W153</f>
        <v>19.799999999999997</v>
      </c>
      <c r="Z153">
        <f>Y153/(Y153+X153+W153)</f>
        <v>0.41249999999999992</v>
      </c>
      <c r="AA153">
        <f>T153/(T153+S153+R153)</f>
        <v>0.62136516681971232</v>
      </c>
      <c r="AB153">
        <f>Z153-AA153</f>
        <v>-0.2088651668197124</v>
      </c>
    </row>
    <row r="154" spans="1:28" x14ac:dyDescent="0.4">
      <c r="A154" t="s">
        <v>84</v>
      </c>
      <c r="B154">
        <v>2022</v>
      </c>
      <c r="C154" t="s">
        <v>243</v>
      </c>
      <c r="D154" t="s">
        <v>341</v>
      </c>
      <c r="E154" t="s">
        <v>96</v>
      </c>
      <c r="F154" t="s">
        <v>35</v>
      </c>
      <c r="G154">
        <v>2.84</v>
      </c>
      <c r="H154">
        <v>0.97</v>
      </c>
      <c r="I154">
        <v>8.4</v>
      </c>
      <c r="J154">
        <v>5.4</v>
      </c>
      <c r="K154">
        <v>33.5</v>
      </c>
      <c r="L154">
        <v>34.299999999999997</v>
      </c>
      <c r="M154">
        <v>-10.01</v>
      </c>
      <c r="N154">
        <v>3.76</v>
      </c>
      <c r="O154">
        <v>3.99</v>
      </c>
      <c r="P154">
        <v>4.34</v>
      </c>
      <c r="Q154">
        <v>557</v>
      </c>
      <c r="R154">
        <v>370</v>
      </c>
      <c r="S154">
        <v>422</v>
      </c>
      <c r="T154">
        <v>1886</v>
      </c>
      <c r="U154">
        <f>M154+P154-N154-O154</f>
        <v>-13.42</v>
      </c>
      <c r="V154">
        <f>48-W154-X154-Y154</f>
        <v>0</v>
      </c>
      <c r="W154">
        <f>IF(U154&lt;0, 48-L154, MAX(0, (K154-L154)))</f>
        <v>13.700000000000003</v>
      </c>
      <c r="X154">
        <f>L154-Y154</f>
        <v>14.5</v>
      </c>
      <c r="Y154">
        <f>K154-W154</f>
        <v>19.799999999999997</v>
      </c>
      <c r="Z154">
        <f>Y154/(Y154+X154+W154)</f>
        <v>0.41249999999999992</v>
      </c>
      <c r="AA154">
        <f>T154/(T154+S154+R154)</f>
        <v>0.70425690814040331</v>
      </c>
      <c r="AB154">
        <f>Z154-AA154</f>
        <v>-0.29175690814040339</v>
      </c>
    </row>
    <row r="155" spans="1:28" x14ac:dyDescent="0.4">
      <c r="A155" t="s">
        <v>124</v>
      </c>
      <c r="B155">
        <v>2018</v>
      </c>
      <c r="C155" t="s">
        <v>250</v>
      </c>
      <c r="D155" t="s">
        <v>259</v>
      </c>
      <c r="E155" t="s">
        <v>132</v>
      </c>
      <c r="F155" t="s">
        <v>41</v>
      </c>
      <c r="G155">
        <v>2.75</v>
      </c>
      <c r="H155">
        <v>1.28</v>
      </c>
      <c r="I155">
        <v>8.1999999999999993</v>
      </c>
      <c r="J155">
        <v>7.2</v>
      </c>
      <c r="K155">
        <v>31.6</v>
      </c>
      <c r="L155">
        <v>36.299999999999997</v>
      </c>
      <c r="M155">
        <v>-10.039999999999999</v>
      </c>
      <c r="N155">
        <v>7.79</v>
      </c>
      <c r="O155">
        <v>-4.92</v>
      </c>
      <c r="P155">
        <v>4.88</v>
      </c>
      <c r="Q155">
        <v>717</v>
      </c>
      <c r="R155">
        <v>233</v>
      </c>
      <c r="S155">
        <v>582</v>
      </c>
      <c r="T155">
        <v>2199</v>
      </c>
      <c r="U155">
        <f>M155+P155-N155-O155</f>
        <v>-8.0299999999999994</v>
      </c>
      <c r="V155">
        <f>48-W155-X155-Y155</f>
        <v>0</v>
      </c>
      <c r="W155">
        <f>IF(U155&lt;0, 48-L155, MAX(0, (K155-L155)))</f>
        <v>11.700000000000003</v>
      </c>
      <c r="X155">
        <f>L155-Y155</f>
        <v>16.399999999999999</v>
      </c>
      <c r="Y155">
        <f>K155-W155</f>
        <v>19.899999999999999</v>
      </c>
      <c r="Z155">
        <f>Y155/(Y155+X155+W155)</f>
        <v>0.4145833333333333</v>
      </c>
      <c r="AA155">
        <f>T155/(T155+S155+R155)</f>
        <v>0.72959522229595219</v>
      </c>
      <c r="AB155">
        <f>Z155-AA155</f>
        <v>-0.31501188896261889</v>
      </c>
    </row>
    <row r="156" spans="1:28" x14ac:dyDescent="0.4">
      <c r="A156" t="s">
        <v>121</v>
      </c>
      <c r="B156">
        <v>2016</v>
      </c>
      <c r="C156" t="s">
        <v>195</v>
      </c>
      <c r="D156" t="s">
        <v>249</v>
      </c>
      <c r="E156" t="s">
        <v>45</v>
      </c>
      <c r="F156" t="s">
        <v>49</v>
      </c>
      <c r="G156">
        <v>2.68</v>
      </c>
      <c r="H156">
        <v>3.17</v>
      </c>
      <c r="I156">
        <v>9.8000000000000007</v>
      </c>
      <c r="J156">
        <v>7.1</v>
      </c>
      <c r="K156">
        <v>36.200000000000003</v>
      </c>
      <c r="L156">
        <v>31.7</v>
      </c>
      <c r="M156">
        <v>-2.06</v>
      </c>
      <c r="N156">
        <v>6.05</v>
      </c>
      <c r="O156">
        <v>0.93</v>
      </c>
      <c r="P156">
        <v>3.65</v>
      </c>
      <c r="Q156">
        <v>424</v>
      </c>
      <c r="R156">
        <v>579</v>
      </c>
      <c r="S156">
        <v>294</v>
      </c>
      <c r="T156">
        <v>1576</v>
      </c>
      <c r="U156">
        <f>M156+P156-N156-O156</f>
        <v>-5.39</v>
      </c>
      <c r="V156">
        <f>48-W156-X156-Y156</f>
        <v>0</v>
      </c>
      <c r="W156">
        <f>IF(U156&lt;0, 48-L156, MAX(0, (K156-L156)))</f>
        <v>16.3</v>
      </c>
      <c r="X156">
        <f>L156-Y156</f>
        <v>11.799999999999997</v>
      </c>
      <c r="Y156">
        <f>K156-W156</f>
        <v>19.900000000000002</v>
      </c>
      <c r="Z156">
        <f>Y156/(Y156+X156+W156)</f>
        <v>0.41458333333333336</v>
      </c>
      <c r="AA156">
        <f>T156/(T156+S156+R156)</f>
        <v>0.64352797060024503</v>
      </c>
      <c r="AB156">
        <f>Z156-AA156</f>
        <v>-0.22894463726691167</v>
      </c>
    </row>
    <row r="157" spans="1:28" x14ac:dyDescent="0.4">
      <c r="A157" t="s">
        <v>109</v>
      </c>
      <c r="B157">
        <v>2010</v>
      </c>
      <c r="C157" t="s">
        <v>110</v>
      </c>
      <c r="D157" t="s">
        <v>111</v>
      </c>
      <c r="E157" t="s">
        <v>35</v>
      </c>
      <c r="F157" t="s">
        <v>31</v>
      </c>
      <c r="G157">
        <v>3.38</v>
      </c>
      <c r="H157">
        <v>1.79</v>
      </c>
      <c r="I157">
        <v>9.5</v>
      </c>
      <c r="J157">
        <v>8.1</v>
      </c>
      <c r="K157">
        <v>30.5</v>
      </c>
      <c r="L157">
        <v>37.5</v>
      </c>
      <c r="M157">
        <v>-1.48</v>
      </c>
      <c r="N157">
        <v>8.24</v>
      </c>
      <c r="O157">
        <v>-1.26</v>
      </c>
      <c r="P157">
        <v>7.23</v>
      </c>
      <c r="Q157">
        <v>553</v>
      </c>
      <c r="R157">
        <v>304</v>
      </c>
      <c r="S157">
        <v>852</v>
      </c>
      <c r="T157">
        <v>2070</v>
      </c>
      <c r="U157">
        <f>M157+P157-N157-O157</f>
        <v>-1.2300000000000002</v>
      </c>
      <c r="V157">
        <f>48-W157-X157-Y157</f>
        <v>0</v>
      </c>
      <c r="W157">
        <f>IF(U157&lt;0, 48-L157, MAX(0, (K157-L157)))</f>
        <v>10.5</v>
      </c>
      <c r="X157">
        <f>L157-Y157</f>
        <v>17.5</v>
      </c>
      <c r="Y157">
        <f>K157-W157</f>
        <v>20</v>
      </c>
      <c r="Z157">
        <f>Y157/(Y157+X157+W157)</f>
        <v>0.41666666666666669</v>
      </c>
      <c r="AA157">
        <f>T157/(T157+S157+R157)</f>
        <v>0.64166150030998137</v>
      </c>
      <c r="AB157">
        <f>Z157-AA157</f>
        <v>-0.22499483364331468</v>
      </c>
    </row>
    <row r="158" spans="1:28" x14ac:dyDescent="0.4">
      <c r="A158" t="s">
        <v>32</v>
      </c>
      <c r="B158">
        <v>2012</v>
      </c>
      <c r="C158" t="s">
        <v>128</v>
      </c>
      <c r="D158" t="s">
        <v>33</v>
      </c>
      <c r="E158" t="s">
        <v>31</v>
      </c>
      <c r="F158" t="s">
        <v>41</v>
      </c>
      <c r="G158">
        <v>3.39</v>
      </c>
      <c r="H158">
        <v>1.86</v>
      </c>
      <c r="I158">
        <v>7.2</v>
      </c>
      <c r="J158">
        <v>5.6</v>
      </c>
      <c r="K158">
        <v>31.1</v>
      </c>
      <c r="L158">
        <v>36.9</v>
      </c>
      <c r="M158">
        <v>-18.89</v>
      </c>
      <c r="N158">
        <v>0.95</v>
      </c>
      <c r="O158">
        <v>-2.7</v>
      </c>
      <c r="P158">
        <v>8.76</v>
      </c>
      <c r="Q158">
        <v>215</v>
      </c>
      <c r="R158">
        <v>359</v>
      </c>
      <c r="S158">
        <v>652</v>
      </c>
      <c r="T158">
        <v>1194</v>
      </c>
      <c r="U158">
        <f>M158+P158-N158-O158</f>
        <v>-8.379999999999999</v>
      </c>
      <c r="V158">
        <f>48-W158-X158-Y158</f>
        <v>0</v>
      </c>
      <c r="W158">
        <f>IF(U158&lt;0, 48-L158, MAX(0, (K158-L158)))</f>
        <v>11.100000000000001</v>
      </c>
      <c r="X158">
        <f>L158-Y158</f>
        <v>16.899999999999999</v>
      </c>
      <c r="Y158">
        <f>K158-W158</f>
        <v>20</v>
      </c>
      <c r="Z158">
        <f>Y158/(Y158+X158+W158)</f>
        <v>0.41666666666666669</v>
      </c>
      <c r="AA158">
        <f>T158/(T158+S158+R158)</f>
        <v>0.54149659863945576</v>
      </c>
      <c r="AB158">
        <f>Z158-AA158</f>
        <v>-0.12482993197278908</v>
      </c>
    </row>
    <row r="159" spans="1:28" x14ac:dyDescent="0.4">
      <c r="A159" t="s">
        <v>175</v>
      </c>
      <c r="B159">
        <v>2021</v>
      </c>
      <c r="C159" t="s">
        <v>156</v>
      </c>
      <c r="D159" t="s">
        <v>98</v>
      </c>
      <c r="E159" t="s">
        <v>35</v>
      </c>
      <c r="F159" t="s">
        <v>35</v>
      </c>
      <c r="G159">
        <v>3.38</v>
      </c>
      <c r="H159">
        <v>3.35</v>
      </c>
      <c r="I159">
        <v>7</v>
      </c>
      <c r="J159">
        <v>4.3</v>
      </c>
      <c r="K159">
        <v>34.9</v>
      </c>
      <c r="L159">
        <v>33.1</v>
      </c>
      <c r="M159">
        <v>-9.51</v>
      </c>
      <c r="N159">
        <v>-1.89</v>
      </c>
      <c r="O159">
        <v>16.21</v>
      </c>
      <c r="P159">
        <v>9.2100000000000009</v>
      </c>
      <c r="Q159">
        <v>262</v>
      </c>
      <c r="R159">
        <v>164</v>
      </c>
      <c r="S159">
        <v>113</v>
      </c>
      <c r="T159">
        <v>772</v>
      </c>
      <c r="U159">
        <f>M159+P159-N159-O159</f>
        <v>-14.62</v>
      </c>
      <c r="V159">
        <f>48-W159-X159-Y159</f>
        <v>0</v>
      </c>
      <c r="W159">
        <f>IF(U159&lt;0, 48-L159, MAX(0, (K159-L159)))</f>
        <v>14.899999999999999</v>
      </c>
      <c r="X159">
        <f>L159-Y159</f>
        <v>13.100000000000001</v>
      </c>
      <c r="Y159">
        <f>K159-W159</f>
        <v>20</v>
      </c>
      <c r="Z159">
        <f>Y159/(Y159+X159+W159)</f>
        <v>0.41666666666666669</v>
      </c>
      <c r="AA159">
        <f>T159/(T159+S159+R159)</f>
        <v>0.73593898951382264</v>
      </c>
      <c r="AB159">
        <f>Z159-AA159</f>
        <v>-0.31927232284715595</v>
      </c>
    </row>
    <row r="160" spans="1:28" x14ac:dyDescent="0.4">
      <c r="A160" t="s">
        <v>46</v>
      </c>
      <c r="B160">
        <v>2022</v>
      </c>
      <c r="C160" t="s">
        <v>334</v>
      </c>
      <c r="D160" t="s">
        <v>278</v>
      </c>
      <c r="E160" t="s">
        <v>41</v>
      </c>
      <c r="F160" t="s">
        <v>49</v>
      </c>
      <c r="G160">
        <v>2.4700000000000002</v>
      </c>
      <c r="H160">
        <v>2.73</v>
      </c>
      <c r="I160">
        <v>7.6</v>
      </c>
      <c r="J160">
        <v>6</v>
      </c>
      <c r="K160">
        <v>35.700000000000003</v>
      </c>
      <c r="L160">
        <v>32.299999999999997</v>
      </c>
      <c r="M160">
        <v>-1.1100000000000001</v>
      </c>
      <c r="N160">
        <v>13.34</v>
      </c>
      <c r="O160">
        <v>-2.1800000000000002</v>
      </c>
      <c r="P160">
        <v>6.57</v>
      </c>
      <c r="Q160">
        <v>335</v>
      </c>
      <c r="R160">
        <v>353</v>
      </c>
      <c r="S160">
        <v>263</v>
      </c>
      <c r="T160">
        <v>1162</v>
      </c>
      <c r="U160">
        <f>M160+P160-N160-O160</f>
        <v>-5.6999999999999993</v>
      </c>
      <c r="V160">
        <f>48-W160-X160-Y160</f>
        <v>0</v>
      </c>
      <c r="W160">
        <f>IF(U160&lt;0, 48-L160, MAX(0, (K160-L160)))</f>
        <v>15.700000000000003</v>
      </c>
      <c r="X160">
        <f>L160-Y160</f>
        <v>12.299999999999997</v>
      </c>
      <c r="Y160">
        <f>K160-W160</f>
        <v>20</v>
      </c>
      <c r="Z160">
        <f>Y160/(Y160+X160+W160)</f>
        <v>0.41666666666666669</v>
      </c>
      <c r="AA160">
        <f>T160/(T160+S160+R160)</f>
        <v>0.65354330708661412</v>
      </c>
      <c r="AB160">
        <f>Z160-AA160</f>
        <v>-0.23687664041994744</v>
      </c>
    </row>
    <row r="161" spans="1:28" x14ac:dyDescent="0.4">
      <c r="A161" t="s">
        <v>93</v>
      </c>
      <c r="B161">
        <v>2015</v>
      </c>
      <c r="C161" t="s">
        <v>166</v>
      </c>
      <c r="D161" t="s">
        <v>230</v>
      </c>
      <c r="E161" t="s">
        <v>35</v>
      </c>
      <c r="F161" t="s">
        <v>41</v>
      </c>
      <c r="G161">
        <v>1.2</v>
      </c>
      <c r="H161">
        <v>-1.1399999999999999</v>
      </c>
      <c r="I161">
        <v>3.4</v>
      </c>
      <c r="J161">
        <v>1.1000000000000001</v>
      </c>
      <c r="K161">
        <v>35.700000000000003</v>
      </c>
      <c r="L161">
        <v>32.4</v>
      </c>
      <c r="M161">
        <v>-21.93</v>
      </c>
      <c r="N161">
        <v>-2.2999999999999998</v>
      </c>
      <c r="O161">
        <v>-0.21</v>
      </c>
      <c r="P161">
        <v>3.49</v>
      </c>
      <c r="Q161">
        <v>97</v>
      </c>
      <c r="R161">
        <v>67</v>
      </c>
      <c r="S161">
        <v>39</v>
      </c>
      <c r="T161">
        <v>276</v>
      </c>
      <c r="U161">
        <f>M161+P161-N161-O161</f>
        <v>-15.929999999999996</v>
      </c>
      <c r="V161">
        <f>48-W161-X161-Y161</f>
        <v>0</v>
      </c>
      <c r="W161">
        <f>IF(U161&lt;0, 48-L161, MAX(0, (K161-L161)))</f>
        <v>15.600000000000001</v>
      </c>
      <c r="X161">
        <f>L161-Y161</f>
        <v>12.299999999999997</v>
      </c>
      <c r="Y161">
        <f>K161-W161</f>
        <v>20.100000000000001</v>
      </c>
      <c r="Z161">
        <f>Y161/(Y161+X161+W161)</f>
        <v>0.41875000000000001</v>
      </c>
      <c r="AA161">
        <f>T161/(T161+S161+R161)</f>
        <v>0.72251308900523559</v>
      </c>
      <c r="AB161">
        <f>Z161-AA161</f>
        <v>-0.30376308900523558</v>
      </c>
    </row>
    <row r="162" spans="1:28" x14ac:dyDescent="0.4">
      <c r="A162" t="s">
        <v>90</v>
      </c>
      <c r="B162">
        <v>2012</v>
      </c>
      <c r="C162" t="s">
        <v>163</v>
      </c>
      <c r="D162" t="s">
        <v>164</v>
      </c>
      <c r="E162" t="s">
        <v>49</v>
      </c>
      <c r="F162" t="s">
        <v>41</v>
      </c>
      <c r="G162">
        <v>0.9</v>
      </c>
      <c r="H162">
        <v>-0.54</v>
      </c>
      <c r="I162">
        <v>2.4</v>
      </c>
      <c r="J162">
        <v>2</v>
      </c>
      <c r="K162">
        <v>20.100000000000001</v>
      </c>
      <c r="L162">
        <v>25.8</v>
      </c>
      <c r="M162">
        <v>-11.52</v>
      </c>
      <c r="N162">
        <v>-9.2200000000000006</v>
      </c>
      <c r="O162">
        <v>-3.98</v>
      </c>
      <c r="P162">
        <v>4.9000000000000004</v>
      </c>
      <c r="Q162">
        <v>717</v>
      </c>
      <c r="R162">
        <v>466</v>
      </c>
      <c r="S162">
        <v>807</v>
      </c>
      <c r="T162">
        <v>623</v>
      </c>
      <c r="U162">
        <f>M162+P162-N162-O162</f>
        <v>6.5800000000000018</v>
      </c>
      <c r="V162">
        <f>48-W162-X162-Y162</f>
        <v>22.199999999999996</v>
      </c>
      <c r="W162">
        <f>IF(U162&lt;0, 48-L162, MAX(0, (K162-L162)))</f>
        <v>0</v>
      </c>
      <c r="X162">
        <f>L162-Y162</f>
        <v>5.6999999999999993</v>
      </c>
      <c r="Y162">
        <f>K162-W162</f>
        <v>20.100000000000001</v>
      </c>
      <c r="Z162">
        <f>Y162/(Y162+X162+W162)</f>
        <v>0.77906976744186052</v>
      </c>
      <c r="AA162">
        <f>T162/(T162+S162+R162)</f>
        <v>0.32858649789029537</v>
      </c>
      <c r="AB162">
        <f>Z162-AA162</f>
        <v>0.45048326955156515</v>
      </c>
    </row>
    <row r="163" spans="1:28" x14ac:dyDescent="0.4">
      <c r="A163" t="s">
        <v>97</v>
      </c>
      <c r="B163">
        <v>2022</v>
      </c>
      <c r="C163" t="s">
        <v>311</v>
      </c>
      <c r="D163" t="s">
        <v>343</v>
      </c>
      <c r="E163" t="s">
        <v>35</v>
      </c>
      <c r="F163" t="s">
        <v>53</v>
      </c>
      <c r="G163">
        <v>2.5</v>
      </c>
      <c r="H163">
        <v>-0.43</v>
      </c>
      <c r="I163">
        <v>6.1</v>
      </c>
      <c r="J163">
        <v>1.6</v>
      </c>
      <c r="K163">
        <v>34.700000000000003</v>
      </c>
      <c r="L163">
        <v>20.2</v>
      </c>
      <c r="M163">
        <v>-12.66</v>
      </c>
      <c r="N163">
        <v>-9.6300000000000008</v>
      </c>
      <c r="O163">
        <v>-6.33</v>
      </c>
      <c r="P163">
        <v>-3.02</v>
      </c>
      <c r="Q163">
        <v>192</v>
      </c>
      <c r="R163">
        <v>1180</v>
      </c>
      <c r="S163">
        <v>402</v>
      </c>
      <c r="T163">
        <v>391</v>
      </c>
      <c r="U163">
        <f>M163+P163-N163-O163</f>
        <v>0.28000000000000114</v>
      </c>
      <c r="V163">
        <f>48-W163-X163-Y163</f>
        <v>13.3</v>
      </c>
      <c r="W163">
        <f>IF(U163&lt;0, 48-L163, MAX(0, (K163-L163)))</f>
        <v>14.500000000000004</v>
      </c>
      <c r="X163">
        <f>L163-Y163</f>
        <v>0</v>
      </c>
      <c r="Y163">
        <f>K163-W163</f>
        <v>20.2</v>
      </c>
      <c r="Z163">
        <f>Y163/(Y163+X163+W163)</f>
        <v>0.58213256484149845</v>
      </c>
      <c r="AA163">
        <f>T163/(T163+S163+R163)</f>
        <v>0.1981753674607197</v>
      </c>
      <c r="AB163">
        <f>Z163-AA163</f>
        <v>0.38395719738077871</v>
      </c>
    </row>
    <row r="164" spans="1:28" x14ac:dyDescent="0.4">
      <c r="A164" t="s">
        <v>63</v>
      </c>
      <c r="B164">
        <v>2013</v>
      </c>
      <c r="C164" t="s">
        <v>179</v>
      </c>
      <c r="D164" t="s">
        <v>180</v>
      </c>
      <c r="E164" t="s">
        <v>35</v>
      </c>
      <c r="F164" t="s">
        <v>49</v>
      </c>
      <c r="G164">
        <v>3.18</v>
      </c>
      <c r="H164">
        <v>1.44</v>
      </c>
      <c r="I164">
        <v>11.1</v>
      </c>
      <c r="J164">
        <v>6.3</v>
      </c>
      <c r="K164">
        <v>38.299999999999997</v>
      </c>
      <c r="L164">
        <v>30</v>
      </c>
      <c r="M164">
        <v>2.65</v>
      </c>
      <c r="N164">
        <v>-2.14</v>
      </c>
      <c r="O164">
        <v>16.579999999999998</v>
      </c>
      <c r="P164">
        <v>4.67</v>
      </c>
      <c r="Q164">
        <v>522</v>
      </c>
      <c r="R164">
        <v>894</v>
      </c>
      <c r="S164">
        <v>252</v>
      </c>
      <c r="T164">
        <v>2090</v>
      </c>
      <c r="U164">
        <f>M164+P164-N164-O164</f>
        <v>-7.1199999999999974</v>
      </c>
      <c r="V164">
        <f>48-W164-X164-Y164</f>
        <v>0</v>
      </c>
      <c r="W164">
        <f>IF(U164&lt;0, 48-L164, MAX(0, (K164-L164)))</f>
        <v>18</v>
      </c>
      <c r="X164">
        <f>L164-Y164</f>
        <v>9.7000000000000028</v>
      </c>
      <c r="Y164">
        <f>K164-W164</f>
        <v>20.299999999999997</v>
      </c>
      <c r="Z164">
        <f>Y164/(Y164+X164+W164)</f>
        <v>0.42291666666666661</v>
      </c>
      <c r="AA164">
        <f>T164/(T164+S164+R164)</f>
        <v>0.64585908529048208</v>
      </c>
      <c r="AB164">
        <f>Z164-AA164</f>
        <v>-0.22294241862381547</v>
      </c>
    </row>
    <row r="165" spans="1:28" x14ac:dyDescent="0.4">
      <c r="A165" t="s">
        <v>60</v>
      </c>
      <c r="B165">
        <v>2020</v>
      </c>
      <c r="C165" t="s">
        <v>303</v>
      </c>
      <c r="D165" t="s">
        <v>273</v>
      </c>
      <c r="E165" t="s">
        <v>36</v>
      </c>
      <c r="F165" t="s">
        <v>49</v>
      </c>
      <c r="G165">
        <v>0.34</v>
      </c>
      <c r="H165">
        <v>0.51</v>
      </c>
      <c r="I165">
        <v>2.5</v>
      </c>
      <c r="J165">
        <v>2.2000000000000002</v>
      </c>
      <c r="K165">
        <v>29</v>
      </c>
      <c r="L165">
        <v>20.3</v>
      </c>
      <c r="M165">
        <v>-10.39</v>
      </c>
      <c r="N165">
        <v>-1.96</v>
      </c>
      <c r="O165">
        <v>-20.41</v>
      </c>
      <c r="P165">
        <v>-5.23</v>
      </c>
      <c r="Q165">
        <v>579</v>
      </c>
      <c r="R165">
        <v>681</v>
      </c>
      <c r="S165">
        <v>293</v>
      </c>
      <c r="T165">
        <v>633</v>
      </c>
      <c r="U165">
        <f>M165+P165-N165-O165</f>
        <v>6.75</v>
      </c>
      <c r="V165">
        <f>48-W165-X165-Y165</f>
        <v>18.999999999999996</v>
      </c>
      <c r="W165">
        <f>IF(U165&lt;0, 48-L165, MAX(0, (K165-L165)))</f>
        <v>8.6999999999999993</v>
      </c>
      <c r="X165">
        <f>L165-Y165</f>
        <v>0</v>
      </c>
      <c r="Y165">
        <f>K165-W165</f>
        <v>20.3</v>
      </c>
      <c r="Z165">
        <f>Y165/(Y165+X165+W165)</f>
        <v>0.70000000000000007</v>
      </c>
      <c r="AA165">
        <f>T165/(T165+S165+R165)</f>
        <v>0.39390168014934662</v>
      </c>
      <c r="AB165">
        <f>Z165-AA165</f>
        <v>0.30609831985065344</v>
      </c>
    </row>
    <row r="166" spans="1:28" x14ac:dyDescent="0.4">
      <c r="A166" t="s">
        <v>121</v>
      </c>
      <c r="B166">
        <v>2017</v>
      </c>
      <c r="C166" t="s">
        <v>249</v>
      </c>
      <c r="D166" t="s">
        <v>195</v>
      </c>
      <c r="E166" t="s">
        <v>49</v>
      </c>
      <c r="F166" t="s">
        <v>45</v>
      </c>
      <c r="G166">
        <v>5.76</v>
      </c>
      <c r="H166">
        <v>3.41</v>
      </c>
      <c r="I166">
        <v>14.4</v>
      </c>
      <c r="J166">
        <v>9.6</v>
      </c>
      <c r="K166">
        <v>33.9</v>
      </c>
      <c r="L166">
        <v>34.5</v>
      </c>
      <c r="M166">
        <v>-4.21</v>
      </c>
      <c r="N166">
        <v>8.15</v>
      </c>
      <c r="O166">
        <v>-2.42</v>
      </c>
      <c r="P166">
        <v>8.74</v>
      </c>
      <c r="Q166">
        <v>691</v>
      </c>
      <c r="R166">
        <v>285</v>
      </c>
      <c r="S166">
        <v>328</v>
      </c>
      <c r="T166">
        <v>2166</v>
      </c>
      <c r="U166">
        <f>M166+P166-N166-O166</f>
        <v>-1.2000000000000002</v>
      </c>
      <c r="V166">
        <f>48-W166-X166-Y166</f>
        <v>0</v>
      </c>
      <c r="W166">
        <f>IF(U166&lt;0, 48-L166, MAX(0, (K166-L166)))</f>
        <v>13.5</v>
      </c>
      <c r="X166">
        <f>L166-Y166</f>
        <v>14.100000000000001</v>
      </c>
      <c r="Y166">
        <f>K166-W166</f>
        <v>20.399999999999999</v>
      </c>
      <c r="Z166">
        <f>Y166/(Y166+X166+W166)</f>
        <v>0.42499999999999999</v>
      </c>
      <c r="AA166">
        <f>T166/(T166+S166+R166)</f>
        <v>0.77941705649514215</v>
      </c>
      <c r="AB166">
        <f>Z166-AA166</f>
        <v>-0.35441705649514216</v>
      </c>
    </row>
    <row r="167" spans="1:28" x14ac:dyDescent="0.4">
      <c r="A167" t="s">
        <v>60</v>
      </c>
      <c r="B167">
        <v>2019</v>
      </c>
      <c r="C167" t="s">
        <v>98</v>
      </c>
      <c r="D167" t="s">
        <v>61</v>
      </c>
      <c r="E167" t="s">
        <v>35</v>
      </c>
      <c r="F167" t="s">
        <v>41</v>
      </c>
      <c r="G167">
        <v>5.23</v>
      </c>
      <c r="H167">
        <v>5.0599999999999996</v>
      </c>
      <c r="I167">
        <v>13.2</v>
      </c>
      <c r="J167">
        <v>11.2</v>
      </c>
      <c r="K167">
        <v>34.6</v>
      </c>
      <c r="L167">
        <v>33.799999999999997</v>
      </c>
      <c r="M167">
        <v>-12.76</v>
      </c>
      <c r="N167">
        <v>10.4</v>
      </c>
      <c r="O167">
        <v>1.1399999999999999</v>
      </c>
      <c r="P167">
        <v>15.76</v>
      </c>
      <c r="Q167">
        <v>536</v>
      </c>
      <c r="R167">
        <v>383</v>
      </c>
      <c r="S167">
        <v>350</v>
      </c>
      <c r="T167">
        <v>1866</v>
      </c>
      <c r="U167">
        <f>M167+P167-N167-O167</f>
        <v>-8.5400000000000009</v>
      </c>
      <c r="V167">
        <f>48-W167-X167-Y167</f>
        <v>0</v>
      </c>
      <c r="W167">
        <f>IF(U167&lt;0, 48-L167, MAX(0, (K167-L167)))</f>
        <v>14.200000000000003</v>
      </c>
      <c r="X167">
        <f>L167-Y167</f>
        <v>13.399999999999999</v>
      </c>
      <c r="Y167">
        <f>K167-W167</f>
        <v>20.399999999999999</v>
      </c>
      <c r="Z167">
        <f>Y167/(Y167+X167+W167)</f>
        <v>0.42499999999999999</v>
      </c>
      <c r="AA167">
        <f>T167/(T167+S167+R167)</f>
        <v>0.71796844940361682</v>
      </c>
      <c r="AB167">
        <f>Z167-AA167</f>
        <v>-0.29296844940361683</v>
      </c>
    </row>
    <row r="168" spans="1:28" x14ac:dyDescent="0.4">
      <c r="A168" t="s">
        <v>84</v>
      </c>
      <c r="B168">
        <v>2014</v>
      </c>
      <c r="C168" t="s">
        <v>85</v>
      </c>
      <c r="D168" t="s">
        <v>162</v>
      </c>
      <c r="E168" t="s">
        <v>201</v>
      </c>
      <c r="F168" t="s">
        <v>199</v>
      </c>
      <c r="G168">
        <v>4.45</v>
      </c>
      <c r="H168">
        <v>2.74</v>
      </c>
      <c r="I168">
        <v>12.6</v>
      </c>
      <c r="J168">
        <v>9</v>
      </c>
      <c r="K168">
        <v>36.299999999999997</v>
      </c>
      <c r="L168">
        <v>32.200000000000003</v>
      </c>
      <c r="M168">
        <v>-6.96</v>
      </c>
      <c r="N168">
        <v>-1.74</v>
      </c>
      <c r="O168">
        <v>7.17</v>
      </c>
      <c r="P168">
        <v>7.67</v>
      </c>
      <c r="Q168">
        <v>777</v>
      </c>
      <c r="R168">
        <v>488</v>
      </c>
      <c r="S168">
        <v>157</v>
      </c>
      <c r="T168">
        <v>2309</v>
      </c>
      <c r="U168">
        <f>M168+P168-N168-O168</f>
        <v>-4.72</v>
      </c>
      <c r="V168">
        <f>48-W168-X168-Y168</f>
        <v>0</v>
      </c>
      <c r="W168">
        <f>IF(U168&lt;0, 48-L168, MAX(0, (K168-L168)))</f>
        <v>15.799999999999997</v>
      </c>
      <c r="X168">
        <f>L168-Y168</f>
        <v>11.700000000000003</v>
      </c>
      <c r="Y168">
        <f>K168-W168</f>
        <v>20.5</v>
      </c>
      <c r="Z168">
        <f>Y168/(Y168+X168+W168)</f>
        <v>0.42708333333333331</v>
      </c>
      <c r="AA168">
        <f>T168/(T168+S168+R168)</f>
        <v>0.78165199729180768</v>
      </c>
      <c r="AB168">
        <f>Z168-AA168</f>
        <v>-0.35456866395847436</v>
      </c>
    </row>
    <row r="169" spans="1:28" x14ac:dyDescent="0.4">
      <c r="A169" t="s">
        <v>112</v>
      </c>
      <c r="B169">
        <v>2010</v>
      </c>
      <c r="C169" t="s">
        <v>113</v>
      </c>
      <c r="D169" t="s">
        <v>114</v>
      </c>
      <c r="E169" t="s">
        <v>35</v>
      </c>
      <c r="F169" t="s">
        <v>45</v>
      </c>
      <c r="G169">
        <v>-0.18</v>
      </c>
      <c r="H169">
        <v>-0.28000000000000003</v>
      </c>
      <c r="I169">
        <v>3.8</v>
      </c>
      <c r="J169">
        <v>3.3</v>
      </c>
      <c r="K169">
        <v>37.200000000000003</v>
      </c>
      <c r="L169">
        <v>31.4</v>
      </c>
      <c r="M169">
        <v>-4.57</v>
      </c>
      <c r="N169">
        <v>-4.8899999999999997</v>
      </c>
      <c r="O169">
        <v>3.55</v>
      </c>
      <c r="P169">
        <v>-8.4600000000000009</v>
      </c>
      <c r="Q169">
        <v>105</v>
      </c>
      <c r="R169">
        <v>1157</v>
      </c>
      <c r="S169">
        <v>679</v>
      </c>
      <c r="T169">
        <v>1407</v>
      </c>
      <c r="U169">
        <f>M169+P169-N169-O169</f>
        <v>-11.690000000000001</v>
      </c>
      <c r="V169">
        <f>48-W169-X169-Y169</f>
        <v>0</v>
      </c>
      <c r="W169">
        <f>IF(U169&lt;0, 48-L169, MAX(0, (K169-L169)))</f>
        <v>16.600000000000001</v>
      </c>
      <c r="X169">
        <f>L169-Y169</f>
        <v>10.799999999999997</v>
      </c>
      <c r="Y169">
        <f>K169-W169</f>
        <v>20.6</v>
      </c>
      <c r="Z169">
        <f>Y169/(Y169+X169+W169)</f>
        <v>0.4291666666666667</v>
      </c>
      <c r="AA169">
        <f>T169/(T169+S169+R169)</f>
        <v>0.43385753931544868</v>
      </c>
      <c r="AB169">
        <f>Z169-AA169</f>
        <v>-4.6908726487819852E-3</v>
      </c>
    </row>
    <row r="170" spans="1:28" x14ac:dyDescent="0.4">
      <c r="A170" t="s">
        <v>57</v>
      </c>
      <c r="B170">
        <v>2013</v>
      </c>
      <c r="C170" t="s">
        <v>158</v>
      </c>
      <c r="D170" t="s">
        <v>178</v>
      </c>
      <c r="E170" t="s">
        <v>31</v>
      </c>
      <c r="F170" t="s">
        <v>49</v>
      </c>
      <c r="G170">
        <v>0.55000000000000004</v>
      </c>
      <c r="H170">
        <v>1.71</v>
      </c>
      <c r="I170">
        <v>5.2</v>
      </c>
      <c r="J170">
        <v>3.4</v>
      </c>
      <c r="K170">
        <v>33.200000000000003</v>
      </c>
      <c r="L170">
        <v>20.7</v>
      </c>
      <c r="M170">
        <v>5.03</v>
      </c>
      <c r="N170">
        <v>-1.73</v>
      </c>
      <c r="O170">
        <v>-1.84</v>
      </c>
      <c r="P170">
        <v>-1.51</v>
      </c>
      <c r="Q170">
        <v>141</v>
      </c>
      <c r="R170">
        <v>1522</v>
      </c>
      <c r="S170">
        <v>790</v>
      </c>
      <c r="T170">
        <v>453</v>
      </c>
      <c r="U170">
        <f>M170+P170-N170-O170</f>
        <v>7.09</v>
      </c>
      <c r="V170">
        <f>48-W170-X170-Y170</f>
        <v>14.8</v>
      </c>
      <c r="W170">
        <f>IF(U170&lt;0, 48-L170, MAX(0, (K170-L170)))</f>
        <v>12.500000000000004</v>
      </c>
      <c r="X170">
        <f>L170-Y170</f>
        <v>0</v>
      </c>
      <c r="Y170">
        <f>K170-W170</f>
        <v>20.7</v>
      </c>
      <c r="Z170">
        <f>Y170/(Y170+X170+W170)</f>
        <v>0.62349397590361433</v>
      </c>
      <c r="AA170">
        <f>T170/(T170+S170+R170)</f>
        <v>0.16383363471971066</v>
      </c>
      <c r="AB170">
        <f>Z170-AA170</f>
        <v>0.45966034118390364</v>
      </c>
    </row>
    <row r="171" spans="1:28" x14ac:dyDescent="0.4">
      <c r="A171" t="s">
        <v>208</v>
      </c>
      <c r="B171">
        <v>2017</v>
      </c>
      <c r="C171" t="s">
        <v>186</v>
      </c>
      <c r="D171" t="s">
        <v>190</v>
      </c>
      <c r="E171" t="s">
        <v>31</v>
      </c>
      <c r="F171" t="s">
        <v>41</v>
      </c>
      <c r="G171">
        <v>4.49</v>
      </c>
      <c r="H171">
        <v>0.88</v>
      </c>
      <c r="I171">
        <v>12.1</v>
      </c>
      <c r="J171">
        <v>4.7</v>
      </c>
      <c r="K171">
        <v>36.1</v>
      </c>
      <c r="L171">
        <v>32.700000000000003</v>
      </c>
      <c r="M171">
        <v>-9.3699999999999992</v>
      </c>
      <c r="N171">
        <v>5.74</v>
      </c>
      <c r="O171">
        <v>-6.58</v>
      </c>
      <c r="P171">
        <v>2.4300000000000002</v>
      </c>
      <c r="Q171">
        <v>577</v>
      </c>
      <c r="R171">
        <v>382</v>
      </c>
      <c r="S171">
        <v>220</v>
      </c>
      <c r="T171">
        <v>1823</v>
      </c>
      <c r="U171">
        <f>M171+P171-N171-O171</f>
        <v>-6.1</v>
      </c>
      <c r="V171">
        <f>48-W171-X171-Y171</f>
        <v>0</v>
      </c>
      <c r="W171">
        <f>IF(U171&lt;0, 48-L171, MAX(0, (K171-L171)))</f>
        <v>15.299999999999997</v>
      </c>
      <c r="X171">
        <f>L171-Y171</f>
        <v>11.899999999999999</v>
      </c>
      <c r="Y171">
        <f>K171-W171</f>
        <v>20.800000000000004</v>
      </c>
      <c r="Z171">
        <f>Y171/(Y171+X171+W171)</f>
        <v>0.4333333333333334</v>
      </c>
      <c r="AA171">
        <f>T171/(T171+S171+R171)</f>
        <v>0.75175257731958767</v>
      </c>
      <c r="AB171">
        <f>Z171-AA171</f>
        <v>-0.31841924398625426</v>
      </c>
    </row>
    <row r="172" spans="1:28" x14ac:dyDescent="0.4">
      <c r="A172" t="s">
        <v>66</v>
      </c>
      <c r="B172">
        <v>2016</v>
      </c>
      <c r="C172" t="s">
        <v>160</v>
      </c>
      <c r="D172" t="s">
        <v>181</v>
      </c>
      <c r="E172" t="s">
        <v>35</v>
      </c>
      <c r="F172" t="s">
        <v>41</v>
      </c>
      <c r="G172">
        <v>2.62</v>
      </c>
      <c r="H172">
        <v>1.17</v>
      </c>
      <c r="I172">
        <v>9.4</v>
      </c>
      <c r="J172">
        <v>5.9</v>
      </c>
      <c r="K172">
        <v>34.799999999999997</v>
      </c>
      <c r="L172">
        <v>34.1</v>
      </c>
      <c r="M172">
        <v>-2.77</v>
      </c>
      <c r="N172">
        <v>1.1599999999999999</v>
      </c>
      <c r="O172">
        <v>-1.02</v>
      </c>
      <c r="P172">
        <v>2.83</v>
      </c>
      <c r="Q172">
        <v>471</v>
      </c>
      <c r="R172">
        <v>592</v>
      </c>
      <c r="S172">
        <v>538</v>
      </c>
      <c r="T172">
        <v>1986</v>
      </c>
      <c r="U172">
        <f>M172+P172-N172-O172</f>
        <v>-7.9999999999999849E-2</v>
      </c>
      <c r="V172">
        <f>48-W172-X172-Y172</f>
        <v>0</v>
      </c>
      <c r="W172">
        <f>IF(U172&lt;0, 48-L172, MAX(0, (K172-L172)))</f>
        <v>13.899999999999999</v>
      </c>
      <c r="X172">
        <f>L172-Y172</f>
        <v>13.200000000000003</v>
      </c>
      <c r="Y172">
        <f>K172-W172</f>
        <v>20.9</v>
      </c>
      <c r="Z172">
        <f>Y172/(Y172+X172+W172)</f>
        <v>0.43541666666666662</v>
      </c>
      <c r="AA172">
        <f>T172/(T172+S172+R172)</f>
        <v>0.63735558408215665</v>
      </c>
      <c r="AB172">
        <f>Z172-AA172</f>
        <v>-0.20193891741549003</v>
      </c>
    </row>
    <row r="173" spans="1:28" x14ac:dyDescent="0.4">
      <c r="A173" t="s">
        <v>60</v>
      </c>
      <c r="B173">
        <v>2016</v>
      </c>
      <c r="C173" t="s">
        <v>61</v>
      </c>
      <c r="D173" t="s">
        <v>222</v>
      </c>
      <c r="E173" t="s">
        <v>41</v>
      </c>
      <c r="F173" t="s">
        <v>96</v>
      </c>
      <c r="G173">
        <v>6.77</v>
      </c>
      <c r="H173">
        <v>5.92</v>
      </c>
      <c r="I173">
        <v>16</v>
      </c>
      <c r="J173">
        <v>15.3</v>
      </c>
      <c r="K173">
        <v>34.200000000000003</v>
      </c>
      <c r="L173">
        <v>34.700000000000003</v>
      </c>
      <c r="M173">
        <v>-11.58</v>
      </c>
      <c r="N173">
        <v>4.92</v>
      </c>
      <c r="O173">
        <v>16.82</v>
      </c>
      <c r="P173">
        <v>19.27</v>
      </c>
      <c r="Q173">
        <v>884</v>
      </c>
      <c r="R173">
        <v>198</v>
      </c>
      <c r="S173">
        <v>235</v>
      </c>
      <c r="T173">
        <v>2462</v>
      </c>
      <c r="U173">
        <f>M173+P173-N173-O173</f>
        <v>-14.05</v>
      </c>
      <c r="V173">
        <f>48-W173-X173-Y173</f>
        <v>0</v>
      </c>
      <c r="W173">
        <f>IF(U173&lt;0, 48-L173, MAX(0, (K173-L173)))</f>
        <v>13.299999999999997</v>
      </c>
      <c r="X173">
        <f>L173-Y173</f>
        <v>13.799999999999997</v>
      </c>
      <c r="Y173">
        <f>K173-W173</f>
        <v>20.900000000000006</v>
      </c>
      <c r="Z173">
        <f>Y173/(Y173+X173+W173)</f>
        <v>0.43541666666666679</v>
      </c>
      <c r="AA173">
        <f>T173/(T173+S173+R173)</f>
        <v>0.85043177892918831</v>
      </c>
      <c r="AB173">
        <f>Z173-AA173</f>
        <v>-0.41501511226252152</v>
      </c>
    </row>
    <row r="174" spans="1:28" x14ac:dyDescent="0.4">
      <c r="A174" t="s">
        <v>72</v>
      </c>
      <c r="B174">
        <v>2020</v>
      </c>
      <c r="C174" t="s">
        <v>47</v>
      </c>
      <c r="D174" t="s">
        <v>186</v>
      </c>
      <c r="E174" t="s">
        <v>35</v>
      </c>
      <c r="F174" t="s">
        <v>31</v>
      </c>
      <c r="G174">
        <v>5.5</v>
      </c>
      <c r="H174">
        <v>4.7</v>
      </c>
      <c r="I174">
        <v>11.7</v>
      </c>
      <c r="J174">
        <v>9.6999999999999993</v>
      </c>
      <c r="K174">
        <v>34.6</v>
      </c>
      <c r="L174">
        <v>34.4</v>
      </c>
      <c r="M174">
        <v>-8.44</v>
      </c>
      <c r="N174">
        <v>11.46</v>
      </c>
      <c r="O174">
        <v>-2.54</v>
      </c>
      <c r="P174">
        <v>8.82</v>
      </c>
      <c r="Q174">
        <v>186</v>
      </c>
      <c r="R174">
        <v>613</v>
      </c>
      <c r="S174">
        <v>588</v>
      </c>
      <c r="T174">
        <v>1455</v>
      </c>
      <c r="U174">
        <f>M174+P174-N174-O174</f>
        <v>-8.5399999999999991</v>
      </c>
      <c r="V174">
        <f>48-W174-X174-Y174</f>
        <v>0</v>
      </c>
      <c r="W174">
        <f>IF(U174&lt;0, 48-L174, MAX(0, (K174-L174)))</f>
        <v>13.600000000000001</v>
      </c>
      <c r="X174">
        <f>L174-Y174</f>
        <v>13.399999999999999</v>
      </c>
      <c r="Y174">
        <f>K174-W174</f>
        <v>21</v>
      </c>
      <c r="Z174">
        <f>Y174/(Y174+X174+W174)</f>
        <v>0.4375</v>
      </c>
      <c r="AA174">
        <f>T174/(T174+S174+R174)</f>
        <v>0.54781626506024095</v>
      </c>
      <c r="AB174">
        <f>Z174-AA174</f>
        <v>-0.11031626506024095</v>
      </c>
    </row>
    <row r="175" spans="1:28" x14ac:dyDescent="0.4">
      <c r="A175" t="s">
        <v>50</v>
      </c>
      <c r="B175">
        <v>2018</v>
      </c>
      <c r="C175" t="s">
        <v>266</v>
      </c>
      <c r="D175" t="s">
        <v>52</v>
      </c>
      <c r="E175" t="s">
        <v>49</v>
      </c>
      <c r="F175" t="s">
        <v>201</v>
      </c>
      <c r="G175">
        <v>1.45</v>
      </c>
      <c r="H175">
        <v>0.93</v>
      </c>
      <c r="I175">
        <v>4.2</v>
      </c>
      <c r="J175">
        <v>4.0999999999999996</v>
      </c>
      <c r="K175">
        <v>21.2</v>
      </c>
      <c r="L175">
        <v>24.7</v>
      </c>
      <c r="M175">
        <v>-2.5099999999999998</v>
      </c>
      <c r="N175">
        <v>-1.69</v>
      </c>
      <c r="O175">
        <v>-11.44</v>
      </c>
      <c r="P175">
        <v>3.19</v>
      </c>
      <c r="Q175">
        <v>1211</v>
      </c>
      <c r="R175">
        <v>558</v>
      </c>
      <c r="S175">
        <v>851</v>
      </c>
      <c r="T175">
        <v>1000</v>
      </c>
      <c r="U175">
        <f>M175+P175-N175-O175</f>
        <v>13.809999999999999</v>
      </c>
      <c r="V175">
        <f>48-W175-X175-Y175</f>
        <v>23.3</v>
      </c>
      <c r="W175">
        <f>IF(U175&lt;0, 48-L175, MAX(0, (K175-L175)))</f>
        <v>0</v>
      </c>
      <c r="X175">
        <f>L175-Y175</f>
        <v>3.5</v>
      </c>
      <c r="Y175">
        <f>K175-W175</f>
        <v>21.2</v>
      </c>
      <c r="Z175">
        <f>Y175/(Y175+X175+W175)</f>
        <v>0.8582995951417004</v>
      </c>
      <c r="AA175">
        <f>T175/(T175+S175+R175)</f>
        <v>0.41511000415110005</v>
      </c>
      <c r="AB175">
        <f>Z175-AA175</f>
        <v>0.44318959099060035</v>
      </c>
    </row>
    <row r="176" spans="1:28" x14ac:dyDescent="0.4">
      <c r="A176" t="s">
        <v>42</v>
      </c>
      <c r="B176">
        <v>2022</v>
      </c>
      <c r="C176" t="s">
        <v>215</v>
      </c>
      <c r="D176" t="s">
        <v>188</v>
      </c>
      <c r="E176" t="s">
        <v>35</v>
      </c>
      <c r="F176" t="s">
        <v>201</v>
      </c>
      <c r="G176">
        <v>1.06</v>
      </c>
      <c r="H176">
        <v>1.33</v>
      </c>
      <c r="I176">
        <v>6.1</v>
      </c>
      <c r="J176">
        <v>5.8</v>
      </c>
      <c r="K176">
        <v>36.1</v>
      </c>
      <c r="L176">
        <v>33.1</v>
      </c>
      <c r="M176">
        <v>0.55000000000000004</v>
      </c>
      <c r="N176">
        <v>3.77</v>
      </c>
      <c r="O176">
        <v>-0.75</v>
      </c>
      <c r="P176">
        <v>-0.28999999999999998</v>
      </c>
      <c r="Q176">
        <v>251</v>
      </c>
      <c r="R176">
        <v>775</v>
      </c>
      <c r="S176">
        <v>565</v>
      </c>
      <c r="T176">
        <v>1683</v>
      </c>
      <c r="U176">
        <f>M176+P176-N176-O176</f>
        <v>-2.76</v>
      </c>
      <c r="V176">
        <f>48-W176-X176-Y176</f>
        <v>0</v>
      </c>
      <c r="W176">
        <f>IF(U176&lt;0, 48-L176, MAX(0, (K176-L176)))</f>
        <v>14.899999999999999</v>
      </c>
      <c r="X176">
        <f>L176-Y176</f>
        <v>11.899999999999999</v>
      </c>
      <c r="Y176">
        <f>K176-W176</f>
        <v>21.200000000000003</v>
      </c>
      <c r="Z176">
        <f>Y176/(Y176+X176+W176)</f>
        <v>0.44166666666666671</v>
      </c>
      <c r="AA176">
        <f>T176/(T176+S176+R176)</f>
        <v>0.55673172345352295</v>
      </c>
      <c r="AB176">
        <f>Z176-AA176</f>
        <v>-0.11506505678685625</v>
      </c>
    </row>
    <row r="177" spans="1:28" x14ac:dyDescent="0.4">
      <c r="A177" t="s">
        <v>221</v>
      </c>
      <c r="B177">
        <v>2022</v>
      </c>
      <c r="C177" t="s">
        <v>333</v>
      </c>
      <c r="D177" t="s">
        <v>318</v>
      </c>
      <c r="E177" t="s">
        <v>53</v>
      </c>
      <c r="F177" t="s">
        <v>41</v>
      </c>
      <c r="G177">
        <v>1.72</v>
      </c>
      <c r="H177">
        <v>1.82</v>
      </c>
      <c r="I177">
        <v>7.5</v>
      </c>
      <c r="J177">
        <v>6.7</v>
      </c>
      <c r="K177">
        <v>35.5</v>
      </c>
      <c r="L177">
        <v>33.700000000000003</v>
      </c>
      <c r="M177">
        <v>-5.96</v>
      </c>
      <c r="N177">
        <v>5.22</v>
      </c>
      <c r="O177">
        <v>-2.34</v>
      </c>
      <c r="P177">
        <v>1.66</v>
      </c>
      <c r="Q177">
        <v>556</v>
      </c>
      <c r="R177">
        <v>490</v>
      </c>
      <c r="S177">
        <v>391</v>
      </c>
      <c r="T177">
        <v>2001</v>
      </c>
      <c r="U177">
        <f>M177+P177-N177-O177</f>
        <v>-7.18</v>
      </c>
      <c r="V177">
        <f>48-W177-X177-Y177</f>
        <v>0</v>
      </c>
      <c r="W177">
        <f>IF(U177&lt;0, 48-L177, MAX(0, (K177-L177)))</f>
        <v>14.299999999999997</v>
      </c>
      <c r="X177">
        <f>L177-Y177</f>
        <v>12.5</v>
      </c>
      <c r="Y177">
        <f>K177-W177</f>
        <v>21.200000000000003</v>
      </c>
      <c r="Z177">
        <f>Y177/(Y177+X177+W177)</f>
        <v>0.44166666666666671</v>
      </c>
      <c r="AA177">
        <f>T177/(T177+S177+R177)</f>
        <v>0.69430950728660656</v>
      </c>
      <c r="AB177">
        <f>Z177-AA177</f>
        <v>-0.25264284061993986</v>
      </c>
    </row>
    <row r="178" spans="1:28" x14ac:dyDescent="0.4">
      <c r="A178" t="s">
        <v>106</v>
      </c>
      <c r="B178">
        <v>2016</v>
      </c>
      <c r="C178" t="s">
        <v>235</v>
      </c>
      <c r="D178" t="s">
        <v>246</v>
      </c>
      <c r="E178" t="s">
        <v>199</v>
      </c>
      <c r="F178" t="s">
        <v>132</v>
      </c>
      <c r="G178">
        <v>1.83</v>
      </c>
      <c r="H178">
        <v>-0.11</v>
      </c>
      <c r="I178">
        <v>3</v>
      </c>
      <c r="J178">
        <v>2.5</v>
      </c>
      <c r="K178">
        <v>34.200000000000003</v>
      </c>
      <c r="L178">
        <v>21.3</v>
      </c>
      <c r="M178">
        <v>12.13</v>
      </c>
      <c r="N178">
        <v>-3.86</v>
      </c>
      <c r="O178">
        <v>-8.11</v>
      </c>
      <c r="P178">
        <v>-0.27</v>
      </c>
      <c r="Q178">
        <v>197</v>
      </c>
      <c r="R178">
        <v>759</v>
      </c>
      <c r="S178">
        <v>237</v>
      </c>
      <c r="T178">
        <v>300</v>
      </c>
      <c r="U178">
        <f>M178+P178-N178-O178</f>
        <v>23.83</v>
      </c>
      <c r="V178">
        <f>48-W178-X178-Y178</f>
        <v>13.799999999999994</v>
      </c>
      <c r="W178">
        <f>IF(U178&lt;0, 48-L178, MAX(0, (K178-L178)))</f>
        <v>12.900000000000002</v>
      </c>
      <c r="X178">
        <f>L178-Y178</f>
        <v>0</v>
      </c>
      <c r="Y178">
        <f>K178-W178</f>
        <v>21.3</v>
      </c>
      <c r="Z178">
        <f>Y178/(Y178+X178+W178)</f>
        <v>0.62280701754385959</v>
      </c>
      <c r="AA178">
        <f>T178/(T178+S178+R178)</f>
        <v>0.23148148148148148</v>
      </c>
      <c r="AB178">
        <f>Z178-AA178</f>
        <v>0.39132553606237808</v>
      </c>
    </row>
    <row r="179" spans="1:28" x14ac:dyDescent="0.4">
      <c r="A179" t="s">
        <v>28</v>
      </c>
      <c r="B179">
        <v>2011</v>
      </c>
      <c r="C179" t="s">
        <v>29</v>
      </c>
      <c r="D179" t="s">
        <v>30</v>
      </c>
      <c r="E179" t="s">
        <v>31</v>
      </c>
      <c r="F179" t="s">
        <v>31</v>
      </c>
      <c r="G179">
        <v>2.14</v>
      </c>
      <c r="H179">
        <v>1.65</v>
      </c>
      <c r="I179">
        <v>7.9</v>
      </c>
      <c r="J179">
        <v>7.2</v>
      </c>
      <c r="K179">
        <v>34.4</v>
      </c>
      <c r="L179">
        <v>35.1</v>
      </c>
      <c r="M179">
        <v>-6.88</v>
      </c>
      <c r="N179">
        <v>4.2300000000000004</v>
      </c>
      <c r="O179">
        <v>-2</v>
      </c>
      <c r="P179">
        <v>1.84</v>
      </c>
      <c r="Q179">
        <v>459</v>
      </c>
      <c r="R179">
        <v>477</v>
      </c>
      <c r="S179">
        <v>533</v>
      </c>
      <c r="T179">
        <v>1998</v>
      </c>
      <c r="U179">
        <f>M179+P179-N179-O179</f>
        <v>-7.27</v>
      </c>
      <c r="V179">
        <f>48-W179-X179-Y179</f>
        <v>0</v>
      </c>
      <c r="W179">
        <f>IF(U179&lt;0, 48-L179, MAX(0, (K179-L179)))</f>
        <v>12.899999999999999</v>
      </c>
      <c r="X179">
        <f>L179-Y179</f>
        <v>13.600000000000001</v>
      </c>
      <c r="Y179">
        <f>K179-W179</f>
        <v>21.5</v>
      </c>
      <c r="Z179">
        <f>Y179/(Y179+X179+W179)</f>
        <v>0.44791666666666669</v>
      </c>
      <c r="AA179">
        <f>T179/(T179+S179+R179)</f>
        <v>0.66422872340425532</v>
      </c>
      <c r="AB179">
        <f>Z179-AA179</f>
        <v>-0.21631205673758863</v>
      </c>
    </row>
    <row r="180" spans="1:28" x14ac:dyDescent="0.4">
      <c r="A180" t="s">
        <v>81</v>
      </c>
      <c r="B180">
        <v>2011</v>
      </c>
      <c r="C180" t="s">
        <v>82</v>
      </c>
      <c r="D180" t="s">
        <v>83</v>
      </c>
      <c r="E180" t="s">
        <v>31</v>
      </c>
      <c r="F180" t="s">
        <v>41</v>
      </c>
      <c r="G180">
        <v>1.7</v>
      </c>
      <c r="H180">
        <v>1.1000000000000001</v>
      </c>
      <c r="I180">
        <v>6.2</v>
      </c>
      <c r="J180">
        <v>5</v>
      </c>
      <c r="K180">
        <v>35.299999999999997</v>
      </c>
      <c r="L180">
        <v>34.4</v>
      </c>
      <c r="M180">
        <v>1.21</v>
      </c>
      <c r="N180">
        <v>3</v>
      </c>
      <c r="O180">
        <v>-1.21</v>
      </c>
      <c r="P180">
        <v>0.35</v>
      </c>
      <c r="Q180">
        <v>351</v>
      </c>
      <c r="R180">
        <v>294</v>
      </c>
      <c r="S180">
        <v>265</v>
      </c>
      <c r="T180">
        <v>1356</v>
      </c>
      <c r="U180">
        <f>M180+P180-N180-O180</f>
        <v>-0.22999999999999998</v>
      </c>
      <c r="V180">
        <f>48-W180-X180-Y180</f>
        <v>0</v>
      </c>
      <c r="W180">
        <f>IF(U180&lt;0, 48-L180, MAX(0, (K180-L180)))</f>
        <v>13.600000000000001</v>
      </c>
      <c r="X180">
        <f>L180-Y180</f>
        <v>12.700000000000003</v>
      </c>
      <c r="Y180">
        <f>K180-W180</f>
        <v>21.699999999999996</v>
      </c>
      <c r="Z180">
        <f>Y180/(Y180+X180+W180)</f>
        <v>0.45208333333333323</v>
      </c>
      <c r="AA180">
        <f>T180/(T180+S180+R180)</f>
        <v>0.70809399477806789</v>
      </c>
      <c r="AB180">
        <f>Z180-AA180</f>
        <v>-0.25601066144473467</v>
      </c>
    </row>
    <row r="181" spans="1:28" x14ac:dyDescent="0.4">
      <c r="A181" t="s">
        <v>50</v>
      </c>
      <c r="B181">
        <v>2014</v>
      </c>
      <c r="C181" t="s">
        <v>52</v>
      </c>
      <c r="D181" t="s">
        <v>183</v>
      </c>
      <c r="E181" t="s">
        <v>201</v>
      </c>
      <c r="F181" t="s">
        <v>199</v>
      </c>
      <c r="G181">
        <v>3.52</v>
      </c>
      <c r="H181">
        <v>0.3</v>
      </c>
      <c r="I181">
        <v>10.3</v>
      </c>
      <c r="J181">
        <v>5.3</v>
      </c>
      <c r="K181">
        <v>32.9</v>
      </c>
      <c r="L181">
        <v>36.9</v>
      </c>
      <c r="M181">
        <v>-1.96</v>
      </c>
      <c r="N181">
        <v>12</v>
      </c>
      <c r="O181">
        <v>-2.67</v>
      </c>
      <c r="P181">
        <v>1.98</v>
      </c>
      <c r="Q181">
        <v>220</v>
      </c>
      <c r="R181">
        <v>689</v>
      </c>
      <c r="S181">
        <v>1022</v>
      </c>
      <c r="T181">
        <v>1940</v>
      </c>
      <c r="U181">
        <f>M181+P181-N181-O181</f>
        <v>-9.31</v>
      </c>
      <c r="V181">
        <f>48-W181-X181-Y181</f>
        <v>0</v>
      </c>
      <c r="W181">
        <f>IF(U181&lt;0, 48-L181, MAX(0, (K181-L181)))</f>
        <v>11.100000000000001</v>
      </c>
      <c r="X181">
        <f>L181-Y181</f>
        <v>15.100000000000001</v>
      </c>
      <c r="Y181">
        <f>K181-W181</f>
        <v>21.799999999999997</v>
      </c>
      <c r="Z181">
        <f>Y181/(Y181+X181+W181)</f>
        <v>0.45416666666666661</v>
      </c>
      <c r="AA181">
        <f>T181/(T181+S181+R181)</f>
        <v>0.5313612708846891</v>
      </c>
      <c r="AB181">
        <f>Z181-AA181</f>
        <v>-7.7194604218022489E-2</v>
      </c>
    </row>
    <row r="182" spans="1:28" x14ac:dyDescent="0.4">
      <c r="A182" t="s">
        <v>97</v>
      </c>
      <c r="B182">
        <v>2016</v>
      </c>
      <c r="C182" t="s">
        <v>99</v>
      </c>
      <c r="D182" t="s">
        <v>98</v>
      </c>
      <c r="E182" t="s">
        <v>35</v>
      </c>
      <c r="F182" t="s">
        <v>35</v>
      </c>
      <c r="G182">
        <v>6.42</v>
      </c>
      <c r="H182">
        <v>5.07</v>
      </c>
      <c r="I182">
        <v>15.7</v>
      </c>
      <c r="J182">
        <v>12.7</v>
      </c>
      <c r="K182">
        <v>34.4</v>
      </c>
      <c r="L182">
        <v>35.799999999999997</v>
      </c>
      <c r="M182">
        <v>-10.220000000000001</v>
      </c>
      <c r="N182">
        <v>11.69</v>
      </c>
      <c r="O182">
        <v>8.0399999999999991</v>
      </c>
      <c r="P182">
        <v>13.29</v>
      </c>
      <c r="Q182">
        <v>533</v>
      </c>
      <c r="R182">
        <v>370</v>
      </c>
      <c r="S182">
        <v>491</v>
      </c>
      <c r="T182">
        <v>2087</v>
      </c>
      <c r="U182">
        <f>M182+P182-N182-O182</f>
        <v>-16.66</v>
      </c>
      <c r="V182">
        <f>48-W182-X182-Y182</f>
        <v>0</v>
      </c>
      <c r="W182">
        <f>IF(U182&lt;0, 48-L182, MAX(0, (K182-L182)))</f>
        <v>12.200000000000003</v>
      </c>
      <c r="X182">
        <f>L182-Y182</f>
        <v>13.600000000000001</v>
      </c>
      <c r="Y182">
        <f>K182-W182</f>
        <v>22.199999999999996</v>
      </c>
      <c r="Z182">
        <f>Y182/(Y182+X182+W182)</f>
        <v>0.46249999999999991</v>
      </c>
      <c r="AA182">
        <f>T182/(T182+S182+R182)</f>
        <v>0.70793758480325641</v>
      </c>
      <c r="AB182">
        <f>Z182-AA182</f>
        <v>-0.2454375848032565</v>
      </c>
    </row>
    <row r="183" spans="1:28" x14ac:dyDescent="0.4">
      <c r="A183" t="s">
        <v>32</v>
      </c>
      <c r="B183">
        <v>2015</v>
      </c>
      <c r="C183" t="s">
        <v>218</v>
      </c>
      <c r="D183" t="s">
        <v>219</v>
      </c>
      <c r="E183" t="s">
        <v>41</v>
      </c>
      <c r="F183" t="s">
        <v>96</v>
      </c>
      <c r="G183">
        <v>1.1399999999999999</v>
      </c>
      <c r="H183">
        <v>1.98</v>
      </c>
      <c r="I183">
        <v>4.2</v>
      </c>
      <c r="J183">
        <v>4.0999999999999996</v>
      </c>
      <c r="K183">
        <v>27</v>
      </c>
      <c r="L183">
        <v>22.2</v>
      </c>
      <c r="M183">
        <v>-4.5599999999999996</v>
      </c>
      <c r="N183">
        <v>-4.9800000000000004</v>
      </c>
      <c r="O183">
        <v>-0.19</v>
      </c>
      <c r="P183">
        <v>12.81</v>
      </c>
      <c r="Q183">
        <v>681</v>
      </c>
      <c r="R183">
        <v>688</v>
      </c>
      <c r="S183">
        <v>451</v>
      </c>
      <c r="T183">
        <v>609</v>
      </c>
      <c r="U183">
        <f>M183+P183-N183-O183</f>
        <v>13.42</v>
      </c>
      <c r="V183">
        <f>48-W183-X183-Y183</f>
        <v>21.000000000000004</v>
      </c>
      <c r="W183">
        <f>IF(U183&lt;0, 48-L183, MAX(0, (K183-L183)))</f>
        <v>4.8000000000000007</v>
      </c>
      <c r="X183">
        <f>L183-Y183</f>
        <v>0</v>
      </c>
      <c r="Y183">
        <f>K183-W183</f>
        <v>22.2</v>
      </c>
      <c r="Z183">
        <f>Y183/(Y183+X183+W183)</f>
        <v>0.82222222222222219</v>
      </c>
      <c r="AA183">
        <f>T183/(T183+S183+R183)</f>
        <v>0.34839816933638446</v>
      </c>
      <c r="AB183">
        <f>Z183-AA183</f>
        <v>0.47382405288583773</v>
      </c>
    </row>
    <row r="184" spans="1:28" x14ac:dyDescent="0.4">
      <c r="A184" t="s">
        <v>208</v>
      </c>
      <c r="B184">
        <v>2015</v>
      </c>
      <c r="C184" t="s">
        <v>186</v>
      </c>
      <c r="D184" t="s">
        <v>113</v>
      </c>
      <c r="E184" t="s">
        <v>49</v>
      </c>
      <c r="F184" t="s">
        <v>35</v>
      </c>
      <c r="G184">
        <v>6.57</v>
      </c>
      <c r="H184">
        <v>0.93</v>
      </c>
      <c r="I184">
        <v>14.3</v>
      </c>
      <c r="J184">
        <v>5.9</v>
      </c>
      <c r="K184">
        <v>36.1</v>
      </c>
      <c r="L184">
        <v>34.1</v>
      </c>
      <c r="M184">
        <v>-12.87</v>
      </c>
      <c r="N184">
        <v>6.1</v>
      </c>
      <c r="O184">
        <v>-3.38</v>
      </c>
      <c r="P184">
        <v>4.93</v>
      </c>
      <c r="Q184">
        <v>488</v>
      </c>
      <c r="R184">
        <v>431</v>
      </c>
      <c r="S184">
        <v>301</v>
      </c>
      <c r="T184">
        <v>1916</v>
      </c>
      <c r="U184">
        <f>M184+P184-N184-O184</f>
        <v>-10.66</v>
      </c>
      <c r="V184">
        <f>48-W184-X184-Y184</f>
        <v>0</v>
      </c>
      <c r="W184">
        <f>IF(U184&lt;0, 48-L184, MAX(0, (K184-L184)))</f>
        <v>13.899999999999999</v>
      </c>
      <c r="X184">
        <f>L184-Y184</f>
        <v>11.899999999999999</v>
      </c>
      <c r="Y184">
        <f>K184-W184</f>
        <v>22.200000000000003</v>
      </c>
      <c r="Z184">
        <f>Y184/(Y184+X184+W184)</f>
        <v>0.46250000000000008</v>
      </c>
      <c r="AA184">
        <f>T184/(T184+S184+R184)</f>
        <v>0.72356495468277948</v>
      </c>
      <c r="AB184">
        <f>Z184-AA184</f>
        <v>-0.2610649546827794</v>
      </c>
    </row>
    <row r="185" spans="1:28" x14ac:dyDescent="0.4">
      <c r="A185" t="s">
        <v>100</v>
      </c>
      <c r="B185">
        <v>2012</v>
      </c>
      <c r="C185" t="s">
        <v>101</v>
      </c>
      <c r="D185" t="s">
        <v>146</v>
      </c>
      <c r="E185" t="s">
        <v>31</v>
      </c>
      <c r="F185" t="s">
        <v>132</v>
      </c>
      <c r="G185">
        <v>4.1900000000000004</v>
      </c>
      <c r="H185">
        <v>3.71</v>
      </c>
      <c r="I185">
        <v>9.1</v>
      </c>
      <c r="J185">
        <v>8</v>
      </c>
      <c r="K185">
        <v>38.299999999999997</v>
      </c>
      <c r="L185">
        <v>32.200000000000003</v>
      </c>
      <c r="M185">
        <v>-23.29</v>
      </c>
      <c r="N185">
        <v>-4.4400000000000004</v>
      </c>
      <c r="O185">
        <v>0.9</v>
      </c>
      <c r="P185">
        <v>10.28</v>
      </c>
      <c r="Q185">
        <v>137</v>
      </c>
      <c r="R185">
        <v>739</v>
      </c>
      <c r="S185">
        <v>384</v>
      </c>
      <c r="T185">
        <v>1208</v>
      </c>
      <c r="U185">
        <f>M185+P185-N185-O185</f>
        <v>-9.4700000000000006</v>
      </c>
      <c r="V185">
        <f>48-W185-X185-Y185</f>
        <v>0</v>
      </c>
      <c r="W185">
        <f>IF(U185&lt;0, 48-L185, MAX(0, (K185-L185)))</f>
        <v>15.799999999999997</v>
      </c>
      <c r="X185">
        <f>L185-Y185</f>
        <v>9.7000000000000028</v>
      </c>
      <c r="Y185">
        <f>K185-W185</f>
        <v>22.5</v>
      </c>
      <c r="Z185">
        <f>Y185/(Y185+X185+W185)</f>
        <v>0.46875</v>
      </c>
      <c r="AA185">
        <f>T185/(T185+S185+R185)</f>
        <v>0.51823251823251826</v>
      </c>
      <c r="AB185">
        <f>Z185-AA185</f>
        <v>-4.9482518232518258E-2</v>
      </c>
    </row>
    <row r="186" spans="1:28" x14ac:dyDescent="0.4">
      <c r="A186" t="s">
        <v>109</v>
      </c>
      <c r="B186">
        <v>2016</v>
      </c>
      <c r="C186" t="s">
        <v>192</v>
      </c>
      <c r="D186" t="s">
        <v>247</v>
      </c>
      <c r="E186" t="s">
        <v>35</v>
      </c>
      <c r="F186" t="s">
        <v>41</v>
      </c>
      <c r="G186">
        <v>1.81</v>
      </c>
      <c r="H186">
        <v>1.56</v>
      </c>
      <c r="I186">
        <v>7.5</v>
      </c>
      <c r="J186">
        <v>7.3</v>
      </c>
      <c r="K186">
        <v>35.700000000000003</v>
      </c>
      <c r="L186">
        <v>34.799999999999997</v>
      </c>
      <c r="M186">
        <v>-12.49</v>
      </c>
      <c r="N186">
        <v>-1.1299999999999999</v>
      </c>
      <c r="O186">
        <v>1.23</v>
      </c>
      <c r="P186">
        <v>2.89</v>
      </c>
      <c r="Q186">
        <v>130</v>
      </c>
      <c r="R186">
        <v>888</v>
      </c>
      <c r="S186">
        <v>814</v>
      </c>
      <c r="T186">
        <v>1745</v>
      </c>
      <c r="U186">
        <f>M186+P186-N186-O186</f>
        <v>-9.6999999999999993</v>
      </c>
      <c r="V186">
        <f>48-W186-X186-Y186</f>
        <v>0</v>
      </c>
      <c r="W186">
        <f>IF(U186&lt;0, 48-L186, MAX(0, (K186-L186)))</f>
        <v>13.200000000000003</v>
      </c>
      <c r="X186">
        <f>L186-Y186</f>
        <v>12.299999999999997</v>
      </c>
      <c r="Y186">
        <f>K186-W186</f>
        <v>22.5</v>
      </c>
      <c r="Z186">
        <f>Y186/(Y186+X186+W186)</f>
        <v>0.46875</v>
      </c>
      <c r="AA186">
        <f>T186/(T186+S186+R186)</f>
        <v>0.50623730780388743</v>
      </c>
      <c r="AB186">
        <f>Z186-AA186</f>
        <v>-3.7487307803887426E-2</v>
      </c>
    </row>
    <row r="187" spans="1:28" x14ac:dyDescent="0.4">
      <c r="A187" t="s">
        <v>66</v>
      </c>
      <c r="B187">
        <v>2021</v>
      </c>
      <c r="C187" t="s">
        <v>304</v>
      </c>
      <c r="D187" t="s">
        <v>325</v>
      </c>
      <c r="E187" t="s">
        <v>31</v>
      </c>
      <c r="F187" t="s">
        <v>41</v>
      </c>
      <c r="G187">
        <v>1.32</v>
      </c>
      <c r="H187">
        <v>1.38</v>
      </c>
      <c r="I187">
        <v>5.4</v>
      </c>
      <c r="J187">
        <v>4.7</v>
      </c>
      <c r="K187">
        <v>36</v>
      </c>
      <c r="L187">
        <v>34.5</v>
      </c>
      <c r="M187">
        <v>4.3600000000000003</v>
      </c>
      <c r="N187">
        <v>-1.58</v>
      </c>
      <c r="O187">
        <v>19.45</v>
      </c>
      <c r="P187">
        <v>-3.22</v>
      </c>
      <c r="Q187">
        <v>424</v>
      </c>
      <c r="R187">
        <v>248</v>
      </c>
      <c r="S187">
        <v>206</v>
      </c>
      <c r="T187">
        <v>1548</v>
      </c>
      <c r="U187">
        <f>M187+P187-N187-O187</f>
        <v>-16.73</v>
      </c>
      <c r="V187">
        <f>48-W187-X187-Y187</f>
        <v>0</v>
      </c>
      <c r="W187">
        <f>IF(U187&lt;0, 48-L187, MAX(0, (K187-L187)))</f>
        <v>13.5</v>
      </c>
      <c r="X187">
        <f>L187-Y187</f>
        <v>12</v>
      </c>
      <c r="Y187">
        <f>K187-W187</f>
        <v>22.5</v>
      </c>
      <c r="Z187">
        <f>Y187/(Y187+X187+W187)</f>
        <v>0.46875</v>
      </c>
      <c r="AA187">
        <f>T187/(T187+S187+R187)</f>
        <v>0.77322677322677325</v>
      </c>
      <c r="AB187">
        <f>Z187-AA187</f>
        <v>-0.30447677322677325</v>
      </c>
    </row>
    <row r="188" spans="1:28" x14ac:dyDescent="0.4">
      <c r="A188" t="s">
        <v>37</v>
      </c>
      <c r="B188">
        <v>2014</v>
      </c>
      <c r="C188" t="s">
        <v>153</v>
      </c>
      <c r="D188" t="s">
        <v>86</v>
      </c>
      <c r="E188" t="s">
        <v>199</v>
      </c>
      <c r="F188" t="s">
        <v>31</v>
      </c>
      <c r="G188">
        <v>3.18</v>
      </c>
      <c r="H188">
        <v>2.19</v>
      </c>
      <c r="I188">
        <v>9.6999999999999993</v>
      </c>
      <c r="J188">
        <v>7.8</v>
      </c>
      <c r="K188">
        <v>35.799999999999997</v>
      </c>
      <c r="L188">
        <v>35</v>
      </c>
      <c r="M188">
        <v>-10.27</v>
      </c>
      <c r="N188">
        <v>8.5399999999999991</v>
      </c>
      <c r="O188">
        <v>-5.89</v>
      </c>
      <c r="P188">
        <v>2.48</v>
      </c>
      <c r="Q188">
        <v>470</v>
      </c>
      <c r="R188">
        <v>409</v>
      </c>
      <c r="S188">
        <v>350</v>
      </c>
      <c r="T188">
        <v>1889</v>
      </c>
      <c r="U188">
        <f>M188+P188-N188-O188</f>
        <v>-10.439999999999998</v>
      </c>
      <c r="V188">
        <f>48-W188-X188-Y188</f>
        <v>0</v>
      </c>
      <c r="W188">
        <f>IF(U188&lt;0, 48-L188, MAX(0, (K188-L188)))</f>
        <v>13</v>
      </c>
      <c r="X188">
        <f>L188-Y188</f>
        <v>12.200000000000003</v>
      </c>
      <c r="Y188">
        <f>K188-W188</f>
        <v>22.799999999999997</v>
      </c>
      <c r="Z188">
        <f>Y188/(Y188+X188+W188)</f>
        <v>0.47499999999999992</v>
      </c>
      <c r="AA188">
        <f>T188/(T188+S188+R188)</f>
        <v>0.71336858006042292</v>
      </c>
      <c r="AB188">
        <f>Z188-AA188</f>
        <v>-0.238368580060423</v>
      </c>
    </row>
    <row r="189" spans="1:28" x14ac:dyDescent="0.4">
      <c r="A189" t="s">
        <v>72</v>
      </c>
      <c r="B189">
        <v>2011</v>
      </c>
      <c r="C189" t="s">
        <v>74</v>
      </c>
      <c r="D189" t="s">
        <v>73</v>
      </c>
      <c r="E189" t="s">
        <v>31</v>
      </c>
      <c r="F189" t="s">
        <v>35</v>
      </c>
      <c r="G189">
        <v>3.72</v>
      </c>
      <c r="H189">
        <v>2.64</v>
      </c>
      <c r="I189">
        <v>12.3</v>
      </c>
      <c r="J189">
        <v>9.3000000000000007</v>
      </c>
      <c r="K189">
        <v>37</v>
      </c>
      <c r="L189">
        <v>33.9</v>
      </c>
      <c r="M189">
        <v>-2.34</v>
      </c>
      <c r="N189">
        <v>8.43</v>
      </c>
      <c r="O189">
        <v>1.17</v>
      </c>
      <c r="P189">
        <v>9.11</v>
      </c>
      <c r="Q189">
        <v>561</v>
      </c>
      <c r="R189">
        <v>368</v>
      </c>
      <c r="S189">
        <v>626</v>
      </c>
      <c r="T189">
        <v>2411</v>
      </c>
      <c r="U189">
        <f>M189+P189-N189-O189</f>
        <v>-2.83</v>
      </c>
      <c r="V189">
        <f>48-W189-X189-Y189</f>
        <v>0</v>
      </c>
      <c r="W189">
        <f>IF(U189&lt;0, 48-L189, MAX(0, (K189-L189)))</f>
        <v>14.100000000000001</v>
      </c>
      <c r="X189">
        <f>L189-Y189</f>
        <v>11</v>
      </c>
      <c r="Y189">
        <f>K189-W189</f>
        <v>22.9</v>
      </c>
      <c r="Z189">
        <f>Y189/(Y189+X189+W189)</f>
        <v>0.4770833333333333</v>
      </c>
      <c r="AA189">
        <f>T189/(T189+S189+R189)</f>
        <v>0.70807635829662263</v>
      </c>
      <c r="AB189">
        <f>Z189-AA189</f>
        <v>-0.23099302496328933</v>
      </c>
    </row>
    <row r="190" spans="1:28" x14ac:dyDescent="0.4">
      <c r="A190" t="s">
        <v>90</v>
      </c>
      <c r="B190">
        <v>2011</v>
      </c>
      <c r="C190" t="s">
        <v>91</v>
      </c>
      <c r="D190" t="s">
        <v>144</v>
      </c>
      <c r="E190" t="s">
        <v>35</v>
      </c>
      <c r="F190" t="s">
        <v>31</v>
      </c>
      <c r="G190">
        <v>6.76</v>
      </c>
      <c r="H190">
        <v>1.35</v>
      </c>
      <c r="I190">
        <v>17</v>
      </c>
      <c r="J190">
        <v>6</v>
      </c>
      <c r="K190">
        <v>36</v>
      </c>
      <c r="L190">
        <v>35</v>
      </c>
      <c r="M190">
        <v>-13.3</v>
      </c>
      <c r="N190">
        <v>19.53</v>
      </c>
      <c r="O190">
        <v>3.12</v>
      </c>
      <c r="P190">
        <v>3.36</v>
      </c>
      <c r="Q190">
        <v>602</v>
      </c>
      <c r="R190">
        <v>320</v>
      </c>
      <c r="S190">
        <v>232</v>
      </c>
      <c r="T190">
        <v>2139</v>
      </c>
      <c r="U190">
        <f>M190+P190-N190-O190</f>
        <v>-32.590000000000003</v>
      </c>
      <c r="V190">
        <f>48-W190-X190-Y190</f>
        <v>0</v>
      </c>
      <c r="W190">
        <f>IF(U190&lt;0, 48-L190, MAX(0, (K190-L190)))</f>
        <v>13</v>
      </c>
      <c r="X190">
        <f>L190-Y190</f>
        <v>12</v>
      </c>
      <c r="Y190">
        <f>K190-W190</f>
        <v>23</v>
      </c>
      <c r="Z190">
        <f>Y190/(Y190+X190+W190)</f>
        <v>0.47916666666666669</v>
      </c>
      <c r="AA190">
        <f>T190/(T190+S190+R190)</f>
        <v>0.79487179487179482</v>
      </c>
      <c r="AB190">
        <f>Z190-AA190</f>
        <v>-0.31570512820512814</v>
      </c>
    </row>
    <row r="191" spans="1:28" x14ac:dyDescent="0.4">
      <c r="A191" t="s">
        <v>109</v>
      </c>
      <c r="B191">
        <v>2015</v>
      </c>
      <c r="C191" t="s">
        <v>192</v>
      </c>
      <c r="D191" t="s">
        <v>111</v>
      </c>
      <c r="E191" t="s">
        <v>41</v>
      </c>
      <c r="F191" t="s">
        <v>31</v>
      </c>
      <c r="G191">
        <v>3.56</v>
      </c>
      <c r="H191">
        <v>3.66</v>
      </c>
      <c r="I191">
        <v>11.6</v>
      </c>
      <c r="J191">
        <v>10.1</v>
      </c>
      <c r="K191">
        <v>35.700000000000003</v>
      </c>
      <c r="L191">
        <v>35.4</v>
      </c>
      <c r="M191">
        <v>-5.52</v>
      </c>
      <c r="N191">
        <v>10.79</v>
      </c>
      <c r="O191">
        <v>11.76</v>
      </c>
      <c r="P191">
        <v>5.58</v>
      </c>
      <c r="Q191">
        <v>527</v>
      </c>
      <c r="R191">
        <v>404</v>
      </c>
      <c r="S191">
        <v>371</v>
      </c>
      <c r="T191">
        <v>2141</v>
      </c>
      <c r="U191">
        <f>M191+P191-N191-O191</f>
        <v>-22.49</v>
      </c>
      <c r="V191">
        <f>48-W191-X191-Y191</f>
        <v>0</v>
      </c>
      <c r="W191">
        <f>IF(U191&lt;0, 48-L191, MAX(0, (K191-L191)))</f>
        <v>12.600000000000001</v>
      </c>
      <c r="X191">
        <f>L191-Y191</f>
        <v>12.299999999999997</v>
      </c>
      <c r="Y191">
        <f>K191-W191</f>
        <v>23.1</v>
      </c>
      <c r="Z191">
        <f>Y191/(Y191+X191+W191)</f>
        <v>0.48125000000000001</v>
      </c>
      <c r="AA191">
        <f>T191/(T191+S191+R191)</f>
        <v>0.73422496570644724</v>
      </c>
      <c r="AB191">
        <f>Z191-AA191</f>
        <v>-0.25297496570644723</v>
      </c>
    </row>
    <row r="192" spans="1:28" x14ac:dyDescent="0.4">
      <c r="A192" t="s">
        <v>63</v>
      </c>
      <c r="B192">
        <v>2017</v>
      </c>
      <c r="C192" t="s">
        <v>179</v>
      </c>
      <c r="D192" t="s">
        <v>64</v>
      </c>
      <c r="E192" t="s">
        <v>35</v>
      </c>
      <c r="F192" t="s">
        <v>53</v>
      </c>
      <c r="G192">
        <v>5.48</v>
      </c>
      <c r="H192">
        <v>1.81</v>
      </c>
      <c r="I192">
        <v>15</v>
      </c>
      <c r="J192">
        <v>7.6</v>
      </c>
      <c r="K192">
        <v>36.4</v>
      </c>
      <c r="L192">
        <v>34.700000000000003</v>
      </c>
      <c r="M192">
        <v>2.52</v>
      </c>
      <c r="N192">
        <v>8.3800000000000008</v>
      </c>
      <c r="O192">
        <v>1.0900000000000001</v>
      </c>
      <c r="P192">
        <v>6.14</v>
      </c>
      <c r="Q192">
        <v>793</v>
      </c>
      <c r="R192">
        <v>294</v>
      </c>
      <c r="S192">
        <v>156</v>
      </c>
      <c r="T192">
        <v>2616</v>
      </c>
      <c r="U192">
        <f>M192+P192-N192-O192</f>
        <v>-0.81000000000000072</v>
      </c>
      <c r="V192">
        <f>48-W192-X192-Y192</f>
        <v>0</v>
      </c>
      <c r="W192">
        <f>IF(U192&lt;0, 48-L192, MAX(0, (K192-L192)))</f>
        <v>13.299999999999997</v>
      </c>
      <c r="X192">
        <f>L192-Y192</f>
        <v>11.600000000000001</v>
      </c>
      <c r="Y192">
        <f>K192-W192</f>
        <v>23.1</v>
      </c>
      <c r="Z192">
        <f>Y192/(Y192+X192+W192)</f>
        <v>0.48125000000000001</v>
      </c>
      <c r="AA192">
        <f>T192/(T192+S192+R192)</f>
        <v>0.85322896281800387</v>
      </c>
      <c r="AB192">
        <f>Z192-AA192</f>
        <v>-0.37197896281800386</v>
      </c>
    </row>
    <row r="193" spans="1:28" x14ac:dyDescent="0.4">
      <c r="A193" t="s">
        <v>93</v>
      </c>
      <c r="B193">
        <v>2020</v>
      </c>
      <c r="C193" t="s">
        <v>289</v>
      </c>
      <c r="D193" t="s">
        <v>310</v>
      </c>
      <c r="E193" t="s">
        <v>49</v>
      </c>
      <c r="F193" t="s">
        <v>31</v>
      </c>
      <c r="G193">
        <v>2.46</v>
      </c>
      <c r="H193">
        <v>0.37</v>
      </c>
      <c r="I193">
        <v>4.5</v>
      </c>
      <c r="J193">
        <v>3.7</v>
      </c>
      <c r="K193">
        <v>23.1</v>
      </c>
      <c r="L193">
        <v>32.5</v>
      </c>
      <c r="M193">
        <v>-9.2799999999999994</v>
      </c>
      <c r="N193">
        <v>-4.38</v>
      </c>
      <c r="O193">
        <v>-8.75</v>
      </c>
      <c r="P193">
        <v>-0.33</v>
      </c>
      <c r="Q193">
        <v>272</v>
      </c>
      <c r="R193">
        <v>676</v>
      </c>
      <c r="S193">
        <v>1217</v>
      </c>
      <c r="T193">
        <v>692</v>
      </c>
      <c r="U193">
        <f>M193+P193-N193-O193</f>
        <v>3.5200000000000005</v>
      </c>
      <c r="V193">
        <f>48-W193-X193-Y193</f>
        <v>15.5</v>
      </c>
      <c r="W193">
        <f>IF(U193&lt;0, 48-L193, MAX(0, (K193-L193)))</f>
        <v>0</v>
      </c>
      <c r="X193">
        <f>L193-Y193</f>
        <v>9.3999999999999986</v>
      </c>
      <c r="Y193">
        <f>K193-W193</f>
        <v>23.1</v>
      </c>
      <c r="Z193">
        <f>Y193/(Y193+X193+W193)</f>
        <v>0.71076923076923082</v>
      </c>
      <c r="AA193">
        <f>T193/(T193+S193+R193)</f>
        <v>0.26769825918762091</v>
      </c>
      <c r="AB193">
        <f>Z193-AA193</f>
        <v>0.44307097158160991</v>
      </c>
    </row>
    <row r="194" spans="1:28" x14ac:dyDescent="0.4">
      <c r="A194" t="s">
        <v>93</v>
      </c>
      <c r="B194">
        <v>2022</v>
      </c>
      <c r="C194" t="s">
        <v>327</v>
      </c>
      <c r="D194" t="s">
        <v>289</v>
      </c>
      <c r="E194" t="s">
        <v>41</v>
      </c>
      <c r="F194" t="s">
        <v>49</v>
      </c>
      <c r="G194">
        <v>1.68</v>
      </c>
      <c r="H194">
        <v>1.27</v>
      </c>
      <c r="I194">
        <v>4.7</v>
      </c>
      <c r="J194">
        <v>4.4000000000000004</v>
      </c>
      <c r="K194">
        <v>23.1</v>
      </c>
      <c r="L194">
        <v>25.7</v>
      </c>
      <c r="M194">
        <v>-4.75</v>
      </c>
      <c r="N194">
        <v>7.5</v>
      </c>
      <c r="O194">
        <v>-8.39</v>
      </c>
      <c r="P194">
        <v>6.66</v>
      </c>
      <c r="Q194">
        <v>584</v>
      </c>
      <c r="R194">
        <v>953</v>
      </c>
      <c r="S194">
        <v>1157</v>
      </c>
      <c r="T194">
        <v>589</v>
      </c>
      <c r="U194">
        <f>M194+P194-N194-O194</f>
        <v>2.8000000000000007</v>
      </c>
      <c r="V194">
        <f>48-W194-X194-Y194</f>
        <v>22.300000000000004</v>
      </c>
      <c r="W194">
        <f>IF(U194&lt;0, 48-L194, MAX(0, (K194-L194)))</f>
        <v>0</v>
      </c>
      <c r="X194">
        <f>L194-Y194</f>
        <v>2.5999999999999979</v>
      </c>
      <c r="Y194">
        <f>K194-W194</f>
        <v>23.1</v>
      </c>
      <c r="Z194">
        <f>Y194/(Y194+X194+W194)</f>
        <v>0.89883268482490275</v>
      </c>
      <c r="AA194">
        <f>T194/(T194+S194+R194)</f>
        <v>0.21822897369396071</v>
      </c>
      <c r="AB194">
        <f>Z194-AA194</f>
        <v>0.68060371113094198</v>
      </c>
    </row>
    <row r="195" spans="1:28" x14ac:dyDescent="0.4">
      <c r="A195" t="s">
        <v>93</v>
      </c>
      <c r="B195">
        <v>2010</v>
      </c>
      <c r="C195" t="s">
        <v>94</v>
      </c>
      <c r="D195" t="s">
        <v>95</v>
      </c>
      <c r="E195" t="s">
        <v>53</v>
      </c>
      <c r="F195" t="s">
        <v>96</v>
      </c>
      <c r="G195">
        <v>0.56999999999999995</v>
      </c>
      <c r="H195">
        <v>-0.12</v>
      </c>
      <c r="I195">
        <v>5.3</v>
      </c>
      <c r="J195">
        <v>4.4000000000000004</v>
      </c>
      <c r="K195">
        <v>33.9</v>
      </c>
      <c r="L195">
        <v>37.299999999999997</v>
      </c>
      <c r="M195">
        <v>-7.56</v>
      </c>
      <c r="N195">
        <v>0.75</v>
      </c>
      <c r="O195">
        <v>-7.52</v>
      </c>
      <c r="P195">
        <v>-3.5</v>
      </c>
      <c r="Q195">
        <v>392</v>
      </c>
      <c r="R195">
        <v>511</v>
      </c>
      <c r="S195">
        <v>785</v>
      </c>
      <c r="T195">
        <v>2191</v>
      </c>
      <c r="U195">
        <f>M195+P195-N195-O195</f>
        <v>-4.2899999999999991</v>
      </c>
      <c r="V195">
        <f>48-W195-X195-Y195</f>
        <v>0</v>
      </c>
      <c r="W195">
        <f>IF(U195&lt;0, 48-L195, MAX(0, (K195-L195)))</f>
        <v>10.700000000000003</v>
      </c>
      <c r="X195">
        <f>L195-Y195</f>
        <v>14.100000000000001</v>
      </c>
      <c r="Y195">
        <f>K195-W195</f>
        <v>23.199999999999996</v>
      </c>
      <c r="Z195">
        <f>Y195/(Y195+X195+W195)</f>
        <v>0.48333333333333323</v>
      </c>
      <c r="AA195">
        <f>T195/(T195+S195+R195)</f>
        <v>0.62833381129911103</v>
      </c>
      <c r="AB195">
        <f>Z195-AA195</f>
        <v>-0.14500047796577781</v>
      </c>
    </row>
    <row r="196" spans="1:28" x14ac:dyDescent="0.4">
      <c r="A196" t="s">
        <v>87</v>
      </c>
      <c r="B196">
        <v>2012</v>
      </c>
      <c r="C196" t="s">
        <v>122</v>
      </c>
      <c r="D196" t="s">
        <v>143</v>
      </c>
      <c r="E196" t="s">
        <v>35</v>
      </c>
      <c r="F196" t="s">
        <v>49</v>
      </c>
      <c r="G196">
        <v>0.91</v>
      </c>
      <c r="H196">
        <v>-0.25</v>
      </c>
      <c r="I196">
        <v>4.4000000000000004</v>
      </c>
      <c r="J196">
        <v>3</v>
      </c>
      <c r="K196">
        <v>36.299999999999997</v>
      </c>
      <c r="L196">
        <v>34.9</v>
      </c>
      <c r="M196">
        <v>-11.6</v>
      </c>
      <c r="N196">
        <v>-10.19</v>
      </c>
      <c r="O196">
        <v>2.74</v>
      </c>
      <c r="P196">
        <v>-3.85</v>
      </c>
      <c r="Q196">
        <v>343</v>
      </c>
      <c r="R196">
        <v>371</v>
      </c>
      <c r="S196">
        <v>282</v>
      </c>
      <c r="T196">
        <v>1558</v>
      </c>
      <c r="U196">
        <f>M196+P196-N196-O196</f>
        <v>-8</v>
      </c>
      <c r="V196">
        <f>48-W196-X196-Y196</f>
        <v>0</v>
      </c>
      <c r="W196">
        <f>IF(U196&lt;0, 48-L196, MAX(0, (K196-L196)))</f>
        <v>13.100000000000001</v>
      </c>
      <c r="X196">
        <f>L196-Y196</f>
        <v>11.700000000000003</v>
      </c>
      <c r="Y196">
        <f>K196-W196</f>
        <v>23.199999999999996</v>
      </c>
      <c r="Z196">
        <f>Y196/(Y196+X196+W196)</f>
        <v>0.48333333333333323</v>
      </c>
      <c r="AA196">
        <f>T196/(T196+S196+R196)</f>
        <v>0.70465852555404795</v>
      </c>
      <c r="AB196">
        <f>Z196-AA196</f>
        <v>-0.22132519222071473</v>
      </c>
    </row>
    <row r="197" spans="1:28" x14ac:dyDescent="0.4">
      <c r="A197" t="s">
        <v>72</v>
      </c>
      <c r="B197">
        <v>2015</v>
      </c>
      <c r="C197" t="s">
        <v>225</v>
      </c>
      <c r="D197" t="s">
        <v>226</v>
      </c>
      <c r="E197" t="s">
        <v>199</v>
      </c>
      <c r="F197" t="s">
        <v>49</v>
      </c>
      <c r="G197">
        <v>0.35</v>
      </c>
      <c r="H197">
        <v>0.27</v>
      </c>
      <c r="I197">
        <v>3.4</v>
      </c>
      <c r="J197">
        <v>3.2</v>
      </c>
      <c r="K197">
        <v>25.8</v>
      </c>
      <c r="L197">
        <v>23.3</v>
      </c>
      <c r="M197">
        <v>-7.33</v>
      </c>
      <c r="N197">
        <v>-6.9</v>
      </c>
      <c r="O197">
        <v>-6.76</v>
      </c>
      <c r="P197">
        <v>-5.69</v>
      </c>
      <c r="Q197">
        <v>803</v>
      </c>
      <c r="R197">
        <v>1050</v>
      </c>
      <c r="S197">
        <v>868</v>
      </c>
      <c r="T197">
        <v>828</v>
      </c>
      <c r="U197">
        <f>M197+P197-N197-O197</f>
        <v>0.64000000000000057</v>
      </c>
      <c r="V197">
        <f>48-W197-X197-Y197</f>
        <v>22.2</v>
      </c>
      <c r="W197">
        <f>IF(U197&lt;0, 48-L197, MAX(0, (K197-L197)))</f>
        <v>2.5</v>
      </c>
      <c r="X197">
        <f>L197-Y197</f>
        <v>0</v>
      </c>
      <c r="Y197">
        <f>K197-W197</f>
        <v>23.3</v>
      </c>
      <c r="Z197">
        <f>Y197/(Y197+X197+W197)</f>
        <v>0.9031007751937985</v>
      </c>
      <c r="AA197">
        <f>T197/(T197+S197+R197)</f>
        <v>0.30152949745083757</v>
      </c>
      <c r="AB197">
        <f>Z197-AA197</f>
        <v>0.60157127774296093</v>
      </c>
    </row>
    <row r="198" spans="1:28" x14ac:dyDescent="0.4">
      <c r="A198" t="s">
        <v>97</v>
      </c>
      <c r="B198">
        <v>2014</v>
      </c>
      <c r="C198" t="s">
        <v>98</v>
      </c>
      <c r="D198" t="s">
        <v>210</v>
      </c>
      <c r="E198" t="s">
        <v>35</v>
      </c>
      <c r="F198" t="s">
        <v>49</v>
      </c>
      <c r="G198">
        <v>6.77</v>
      </c>
      <c r="H198">
        <v>2.89</v>
      </c>
      <c r="I198">
        <v>18.5</v>
      </c>
      <c r="J198">
        <v>9.4</v>
      </c>
      <c r="K198">
        <v>38.5</v>
      </c>
      <c r="L198">
        <v>32.9</v>
      </c>
      <c r="M198">
        <v>-5.03</v>
      </c>
      <c r="N198">
        <v>15.75</v>
      </c>
      <c r="O198">
        <v>14.6</v>
      </c>
      <c r="P198">
        <v>6.39</v>
      </c>
      <c r="Q198">
        <v>604</v>
      </c>
      <c r="R198">
        <v>624</v>
      </c>
      <c r="S198">
        <v>185</v>
      </c>
      <c r="T198">
        <v>2453</v>
      </c>
      <c r="U198">
        <f>M198+P198-N198-O198</f>
        <v>-28.990000000000002</v>
      </c>
      <c r="V198">
        <f>48-W198-X198-Y198</f>
        <v>0</v>
      </c>
      <c r="W198">
        <f>IF(U198&lt;0, 48-L198, MAX(0, (K198-L198)))</f>
        <v>15.100000000000001</v>
      </c>
      <c r="X198">
        <f>L198-Y198</f>
        <v>9.5</v>
      </c>
      <c r="Y198">
        <f>K198-W198</f>
        <v>23.4</v>
      </c>
      <c r="Z198">
        <f>Y198/(Y198+X198+W198)</f>
        <v>0.48749999999999999</v>
      </c>
      <c r="AA198">
        <f>T198/(T198+S198+R198)</f>
        <v>0.75199264255058251</v>
      </c>
      <c r="AB198">
        <f>Z198-AA198</f>
        <v>-0.26449264255058252</v>
      </c>
    </row>
    <row r="199" spans="1:28" x14ac:dyDescent="0.4">
      <c r="A199" t="s">
        <v>103</v>
      </c>
      <c r="B199">
        <v>2011</v>
      </c>
      <c r="C199" t="s">
        <v>104</v>
      </c>
      <c r="D199" t="s">
        <v>147</v>
      </c>
      <c r="E199" t="s">
        <v>45</v>
      </c>
      <c r="F199" t="s">
        <v>31</v>
      </c>
      <c r="G199">
        <v>2.92</v>
      </c>
      <c r="H199">
        <v>1.59</v>
      </c>
      <c r="I199">
        <v>8.6999999999999993</v>
      </c>
      <c r="J199">
        <v>7.4</v>
      </c>
      <c r="K199">
        <v>36.9</v>
      </c>
      <c r="L199">
        <v>34.700000000000003</v>
      </c>
      <c r="M199">
        <v>-5.15</v>
      </c>
      <c r="N199">
        <v>5.37</v>
      </c>
      <c r="O199">
        <v>3.7</v>
      </c>
      <c r="P199">
        <v>3.23</v>
      </c>
      <c r="Q199">
        <v>467</v>
      </c>
      <c r="R199">
        <v>476</v>
      </c>
      <c r="S199">
        <v>322</v>
      </c>
      <c r="T199">
        <v>1948</v>
      </c>
      <c r="U199">
        <f>M199+P199-N199-O199</f>
        <v>-10.990000000000002</v>
      </c>
      <c r="V199">
        <f>48-W199-X199-Y199</f>
        <v>0</v>
      </c>
      <c r="W199">
        <f>IF(U199&lt;0, 48-L199, MAX(0, (K199-L199)))</f>
        <v>13.299999999999997</v>
      </c>
      <c r="X199">
        <f>L199-Y199</f>
        <v>11.100000000000001</v>
      </c>
      <c r="Y199">
        <f>K199-W199</f>
        <v>23.6</v>
      </c>
      <c r="Z199">
        <f>Y199/(Y199+X199+W199)</f>
        <v>0.4916666666666667</v>
      </c>
      <c r="AA199">
        <f>T199/(T199+S199+R199)</f>
        <v>0.70939548434085942</v>
      </c>
      <c r="AB199">
        <f>Z199-AA199</f>
        <v>-0.21772881767419272</v>
      </c>
    </row>
    <row r="200" spans="1:28" x14ac:dyDescent="0.4">
      <c r="A200" t="s">
        <v>75</v>
      </c>
      <c r="B200">
        <v>2012</v>
      </c>
      <c r="C200" t="s">
        <v>76</v>
      </c>
      <c r="D200" t="s">
        <v>141</v>
      </c>
      <c r="E200" t="s">
        <v>31</v>
      </c>
      <c r="F200" t="s">
        <v>41</v>
      </c>
      <c r="G200">
        <v>4.18</v>
      </c>
      <c r="H200">
        <v>2.46</v>
      </c>
      <c r="I200">
        <v>10.4</v>
      </c>
      <c r="J200">
        <v>7.1</v>
      </c>
      <c r="K200">
        <v>36.5</v>
      </c>
      <c r="L200">
        <v>35.1</v>
      </c>
      <c r="M200">
        <v>-14.41</v>
      </c>
      <c r="N200">
        <v>6.33</v>
      </c>
      <c r="O200">
        <v>2.39</v>
      </c>
      <c r="P200">
        <v>6.53</v>
      </c>
      <c r="Q200">
        <v>470</v>
      </c>
      <c r="R200">
        <v>336</v>
      </c>
      <c r="S200">
        <v>248</v>
      </c>
      <c r="T200">
        <v>1894</v>
      </c>
      <c r="U200">
        <f>M200+P200-N200-O200</f>
        <v>-16.600000000000001</v>
      </c>
      <c r="V200">
        <f>48-W200-X200-Y200</f>
        <v>0</v>
      </c>
      <c r="W200">
        <f>IF(U200&lt;0, 48-L200, MAX(0, (K200-L200)))</f>
        <v>12.899999999999999</v>
      </c>
      <c r="X200">
        <f>L200-Y200</f>
        <v>11.5</v>
      </c>
      <c r="Y200">
        <f>K200-W200</f>
        <v>23.6</v>
      </c>
      <c r="Z200">
        <f>Y200/(Y200+X200+W200)</f>
        <v>0.4916666666666667</v>
      </c>
      <c r="AA200">
        <f>T200/(T200+S200+R200)</f>
        <v>0.76432606941081516</v>
      </c>
      <c r="AB200">
        <f>Z200-AA200</f>
        <v>-0.27265940274414846</v>
      </c>
    </row>
    <row r="201" spans="1:28" x14ac:dyDescent="0.4">
      <c r="A201" t="s">
        <v>75</v>
      </c>
      <c r="B201">
        <v>2011</v>
      </c>
      <c r="C201" t="s">
        <v>141</v>
      </c>
      <c r="D201" t="s">
        <v>77</v>
      </c>
      <c r="E201" t="s">
        <v>41</v>
      </c>
      <c r="F201" t="s">
        <v>31</v>
      </c>
      <c r="G201">
        <v>2.88</v>
      </c>
      <c r="H201">
        <v>2.71</v>
      </c>
      <c r="I201">
        <v>10</v>
      </c>
      <c r="J201">
        <v>9.1999999999999993</v>
      </c>
      <c r="K201">
        <v>35.5</v>
      </c>
      <c r="L201">
        <v>36.299999999999997</v>
      </c>
      <c r="M201">
        <v>-6.65</v>
      </c>
      <c r="N201">
        <v>7.33</v>
      </c>
      <c r="O201">
        <v>1.01</v>
      </c>
      <c r="P201">
        <v>5.5</v>
      </c>
      <c r="Q201">
        <v>552</v>
      </c>
      <c r="R201">
        <v>364</v>
      </c>
      <c r="S201">
        <v>439</v>
      </c>
      <c r="T201">
        <v>2285</v>
      </c>
      <c r="U201">
        <f>M201+P201-N201-O201</f>
        <v>-9.49</v>
      </c>
      <c r="V201">
        <f>48-W201-X201-Y201</f>
        <v>0</v>
      </c>
      <c r="W201">
        <f>IF(U201&lt;0, 48-L201, MAX(0, (K201-L201)))</f>
        <v>11.700000000000003</v>
      </c>
      <c r="X201">
        <f>L201-Y201</f>
        <v>12.5</v>
      </c>
      <c r="Y201">
        <f>K201-W201</f>
        <v>23.799999999999997</v>
      </c>
      <c r="Z201">
        <f>Y201/(Y201+X201+W201)</f>
        <v>0.49583333333333329</v>
      </c>
      <c r="AA201">
        <f>T201/(T201+S201+R201)</f>
        <v>0.73996113989637302</v>
      </c>
      <c r="AB201">
        <f>Z201-AA201</f>
        <v>-0.24412780656303973</v>
      </c>
    </row>
    <row r="202" spans="1:28" x14ac:dyDescent="0.4">
      <c r="A202" t="s">
        <v>32</v>
      </c>
      <c r="B202">
        <v>2010</v>
      </c>
      <c r="C202" t="s">
        <v>33</v>
      </c>
      <c r="D202" t="s">
        <v>34</v>
      </c>
      <c r="E202" t="s">
        <v>35</v>
      </c>
      <c r="F202" t="s">
        <v>36</v>
      </c>
      <c r="G202">
        <v>2.73</v>
      </c>
      <c r="H202">
        <v>1.76</v>
      </c>
      <c r="I202">
        <v>10</v>
      </c>
      <c r="J202">
        <v>7.7</v>
      </c>
      <c r="K202">
        <v>36.6</v>
      </c>
      <c r="L202">
        <v>35.200000000000003</v>
      </c>
      <c r="M202">
        <v>-6.06</v>
      </c>
      <c r="N202">
        <v>-2.5</v>
      </c>
      <c r="O202">
        <v>10.1</v>
      </c>
      <c r="P202">
        <v>6.73</v>
      </c>
      <c r="Q202">
        <v>539</v>
      </c>
      <c r="R202">
        <v>487</v>
      </c>
      <c r="S202">
        <v>367</v>
      </c>
      <c r="T202">
        <v>2420</v>
      </c>
      <c r="U202">
        <f>M202+P202-N202-O202</f>
        <v>-6.9299999999999988</v>
      </c>
      <c r="V202">
        <f>48-W202-X202-Y202</f>
        <v>0</v>
      </c>
      <c r="W202">
        <f>IF(U202&lt;0, 48-L202, MAX(0, (K202-L202)))</f>
        <v>12.799999999999997</v>
      </c>
      <c r="X202">
        <f>L202-Y202</f>
        <v>11.399999999999999</v>
      </c>
      <c r="Y202">
        <f>K202-W202</f>
        <v>23.800000000000004</v>
      </c>
      <c r="Z202">
        <f>Y202/(Y202+X202+W202)</f>
        <v>0.4958333333333334</v>
      </c>
      <c r="AA202">
        <f>T202/(T202+S202+R202)</f>
        <v>0.73915699450213801</v>
      </c>
      <c r="AB202">
        <f>Z202-AA202</f>
        <v>-0.24332366116880461</v>
      </c>
    </row>
    <row r="203" spans="1:28" x14ac:dyDescent="0.4">
      <c r="A203" t="s">
        <v>60</v>
      </c>
      <c r="B203">
        <v>2014</v>
      </c>
      <c r="C203" t="s">
        <v>61</v>
      </c>
      <c r="D203" t="s">
        <v>203</v>
      </c>
      <c r="E203" t="s">
        <v>35</v>
      </c>
      <c r="F203" t="s">
        <v>35</v>
      </c>
      <c r="G203">
        <v>5.47</v>
      </c>
      <c r="H203">
        <v>1.93</v>
      </c>
      <c r="I203">
        <v>14.7</v>
      </c>
      <c r="J203">
        <v>8.1999999999999993</v>
      </c>
      <c r="K203">
        <v>36.5</v>
      </c>
      <c r="L203">
        <v>35.4</v>
      </c>
      <c r="M203">
        <v>-11.61</v>
      </c>
      <c r="N203">
        <v>1.57</v>
      </c>
      <c r="O203">
        <v>1.1399999999999999</v>
      </c>
      <c r="P203">
        <v>10.73</v>
      </c>
      <c r="Q203">
        <v>556</v>
      </c>
      <c r="R203">
        <v>433</v>
      </c>
      <c r="S203">
        <v>355</v>
      </c>
      <c r="T203">
        <v>2377</v>
      </c>
      <c r="U203">
        <f>M203+P203-N203-O203</f>
        <v>-3.589999999999999</v>
      </c>
      <c r="V203">
        <f>48-W203-X203-Y203</f>
        <v>0</v>
      </c>
      <c r="W203">
        <f>IF(U203&lt;0, 48-L203, MAX(0, (K203-L203)))</f>
        <v>12.600000000000001</v>
      </c>
      <c r="X203">
        <f>L203-Y203</f>
        <v>11.5</v>
      </c>
      <c r="Y203">
        <f>K203-W203</f>
        <v>23.9</v>
      </c>
      <c r="Z203">
        <f>Y203/(Y203+X203+W203)</f>
        <v>0.49791666666666662</v>
      </c>
      <c r="AA203">
        <f>T203/(T203+S203+R203)</f>
        <v>0.75102685624012633</v>
      </c>
      <c r="AB203">
        <f>Z203-AA203</f>
        <v>-0.25311018957345971</v>
      </c>
    </row>
    <row r="204" spans="1:28" x14ac:dyDescent="0.4">
      <c r="A204" t="s">
        <v>100</v>
      </c>
      <c r="B204">
        <v>2016</v>
      </c>
      <c r="C204" t="s">
        <v>232</v>
      </c>
      <c r="D204" t="s">
        <v>245</v>
      </c>
      <c r="E204" t="s">
        <v>41</v>
      </c>
      <c r="F204" t="s">
        <v>49</v>
      </c>
      <c r="G204">
        <v>1.08</v>
      </c>
      <c r="H204">
        <v>1.31</v>
      </c>
      <c r="I204">
        <v>5.4</v>
      </c>
      <c r="J204">
        <v>4.5999999999999996</v>
      </c>
      <c r="K204">
        <v>33</v>
      </c>
      <c r="L204">
        <v>23.9</v>
      </c>
      <c r="M204">
        <v>-2.2799999999999998</v>
      </c>
      <c r="N204">
        <v>-1.49</v>
      </c>
      <c r="O204">
        <v>-3.83</v>
      </c>
      <c r="P204">
        <v>0.78</v>
      </c>
      <c r="Q204">
        <v>744</v>
      </c>
      <c r="R204">
        <v>1018</v>
      </c>
      <c r="S204">
        <v>343</v>
      </c>
      <c r="T204">
        <v>1300</v>
      </c>
      <c r="U204">
        <f>M204+P204-N204-O204</f>
        <v>3.8200000000000003</v>
      </c>
      <c r="V204">
        <f>48-W204-X204-Y204</f>
        <v>15</v>
      </c>
      <c r="W204">
        <f>IF(U204&lt;0, 48-L204, MAX(0, (K204-L204)))</f>
        <v>9.1000000000000014</v>
      </c>
      <c r="X204">
        <f>L204-Y204</f>
        <v>0</v>
      </c>
      <c r="Y204">
        <f>K204-W204</f>
        <v>23.9</v>
      </c>
      <c r="Z204">
        <f>Y204/(Y204+X204+W204)</f>
        <v>0.72424242424242424</v>
      </c>
      <c r="AA204">
        <f>T204/(T204+S204+R204)</f>
        <v>0.48853814355505448</v>
      </c>
      <c r="AB204">
        <f>Z204-AA204</f>
        <v>0.23570428068736976</v>
      </c>
    </row>
    <row r="205" spans="1:28" x14ac:dyDescent="0.4">
      <c r="A205" t="s">
        <v>118</v>
      </c>
      <c r="B205">
        <v>2020</v>
      </c>
      <c r="C205" t="s">
        <v>65</v>
      </c>
      <c r="D205" t="s">
        <v>316</v>
      </c>
      <c r="E205" t="s">
        <v>41</v>
      </c>
      <c r="F205" t="s">
        <v>41</v>
      </c>
      <c r="G205">
        <v>3.05</v>
      </c>
      <c r="H205">
        <v>1.79</v>
      </c>
      <c r="I205">
        <v>7.4</v>
      </c>
      <c r="J205">
        <v>5.2</v>
      </c>
      <c r="K205">
        <v>36.200000000000003</v>
      </c>
      <c r="L205">
        <v>35.700000000000003</v>
      </c>
      <c r="M205">
        <v>1.38</v>
      </c>
      <c r="N205">
        <v>7.5</v>
      </c>
      <c r="O205">
        <v>8.59</v>
      </c>
      <c r="P205">
        <v>4.0999999999999996</v>
      </c>
      <c r="Q205">
        <v>120</v>
      </c>
      <c r="R205">
        <v>430</v>
      </c>
      <c r="S205">
        <v>401</v>
      </c>
      <c r="T205">
        <v>1081</v>
      </c>
      <c r="U205">
        <f>M205+P205-N205-O205</f>
        <v>-10.61</v>
      </c>
      <c r="V205">
        <f>48-W205-X205-Y205</f>
        <v>0</v>
      </c>
      <c r="W205">
        <f>IF(U205&lt;0, 48-L205, MAX(0, (K205-L205)))</f>
        <v>12.299999999999997</v>
      </c>
      <c r="X205">
        <f>L205-Y205</f>
        <v>11.799999999999997</v>
      </c>
      <c r="Y205">
        <f>K205-W205</f>
        <v>23.900000000000006</v>
      </c>
      <c r="Z205">
        <f>Y205/(Y205+X205+W205)</f>
        <v>0.49791666666666679</v>
      </c>
      <c r="AA205">
        <f>T205/(T205+S205+R205)</f>
        <v>0.56537656903765687</v>
      </c>
      <c r="AB205">
        <f>Z205-AA205</f>
        <v>-6.7459902370990088E-2</v>
      </c>
    </row>
    <row r="206" spans="1:28" x14ac:dyDescent="0.4">
      <c r="A206" t="s">
        <v>42</v>
      </c>
      <c r="B206">
        <v>2017</v>
      </c>
      <c r="C206" t="s">
        <v>200</v>
      </c>
      <c r="D206" t="s">
        <v>251</v>
      </c>
      <c r="E206" t="s">
        <v>35</v>
      </c>
      <c r="F206" t="s">
        <v>132</v>
      </c>
      <c r="G206">
        <v>4.91</v>
      </c>
      <c r="H206">
        <v>1.24</v>
      </c>
      <c r="I206">
        <v>13.3</v>
      </c>
      <c r="J206">
        <v>4</v>
      </c>
      <c r="K206">
        <v>37</v>
      </c>
      <c r="L206">
        <v>24</v>
      </c>
      <c r="M206">
        <v>-0.83</v>
      </c>
      <c r="N206">
        <v>-2.34</v>
      </c>
      <c r="O206">
        <v>-6.52</v>
      </c>
      <c r="P206">
        <v>13.32</v>
      </c>
      <c r="Q206">
        <v>240</v>
      </c>
      <c r="R206">
        <v>1378</v>
      </c>
      <c r="S206">
        <v>506</v>
      </c>
      <c r="T206">
        <v>1107</v>
      </c>
      <c r="U206">
        <f>M206+P206-N206-O206</f>
        <v>21.35</v>
      </c>
      <c r="V206">
        <f>48-W206-X206-Y206</f>
        <v>11</v>
      </c>
      <c r="W206">
        <f>IF(U206&lt;0, 48-L206, MAX(0, (K206-L206)))</f>
        <v>13</v>
      </c>
      <c r="X206">
        <f>L206-Y206</f>
        <v>0</v>
      </c>
      <c r="Y206">
        <f>K206-W206</f>
        <v>24</v>
      </c>
      <c r="Z206">
        <f>Y206/(Y206+X206+W206)</f>
        <v>0.64864864864864868</v>
      </c>
      <c r="AA206">
        <f>T206/(T206+S206+R206)</f>
        <v>0.37011033099297896</v>
      </c>
      <c r="AB206">
        <f>Z206-AA206</f>
        <v>0.27853831765566972</v>
      </c>
    </row>
    <row r="207" spans="1:28" x14ac:dyDescent="0.4">
      <c r="A207" t="s">
        <v>66</v>
      </c>
      <c r="B207">
        <v>2013</v>
      </c>
      <c r="C207" t="s">
        <v>160</v>
      </c>
      <c r="D207" t="s">
        <v>181</v>
      </c>
      <c r="E207" t="s">
        <v>45</v>
      </c>
      <c r="F207" t="s">
        <v>45</v>
      </c>
      <c r="G207">
        <v>3.06</v>
      </c>
      <c r="H207">
        <v>3.08</v>
      </c>
      <c r="I207">
        <v>10.8</v>
      </c>
      <c r="J207">
        <v>9.6</v>
      </c>
      <c r="K207">
        <v>37.6</v>
      </c>
      <c r="L207">
        <v>34.5</v>
      </c>
      <c r="M207">
        <v>-5.86</v>
      </c>
      <c r="N207">
        <v>-1.92</v>
      </c>
      <c r="O207">
        <v>6.06</v>
      </c>
      <c r="P207">
        <v>9.08</v>
      </c>
      <c r="Q207">
        <v>548</v>
      </c>
      <c r="R207">
        <v>504</v>
      </c>
      <c r="S207">
        <v>265</v>
      </c>
      <c r="T207">
        <v>2312</v>
      </c>
      <c r="U207">
        <f>M207+P207-N207-O207</f>
        <v>-0.91999999999999993</v>
      </c>
      <c r="V207">
        <f>48-W207-X207-Y207</f>
        <v>0</v>
      </c>
      <c r="W207">
        <f>IF(U207&lt;0, 48-L207, MAX(0, (K207-L207)))</f>
        <v>13.5</v>
      </c>
      <c r="X207">
        <f>L207-Y207</f>
        <v>10.399999999999999</v>
      </c>
      <c r="Y207">
        <f>K207-W207</f>
        <v>24.1</v>
      </c>
      <c r="Z207">
        <f>Y207/(Y207+X207+W207)</f>
        <v>0.50208333333333333</v>
      </c>
      <c r="AA207">
        <f>T207/(T207+S207+R207)</f>
        <v>0.75040571243102894</v>
      </c>
      <c r="AB207">
        <f>Z207-AA207</f>
        <v>-0.24832237909769561</v>
      </c>
    </row>
    <row r="208" spans="1:28" x14ac:dyDescent="0.4">
      <c r="A208" t="s">
        <v>103</v>
      </c>
      <c r="B208">
        <v>2013</v>
      </c>
      <c r="C208" t="s">
        <v>189</v>
      </c>
      <c r="D208" t="s">
        <v>190</v>
      </c>
      <c r="E208" t="s">
        <v>40</v>
      </c>
      <c r="F208" t="s">
        <v>35</v>
      </c>
      <c r="G208">
        <v>1.25</v>
      </c>
      <c r="H208">
        <v>-0.43</v>
      </c>
      <c r="I208">
        <v>6.3</v>
      </c>
      <c r="J208">
        <v>3.6</v>
      </c>
      <c r="K208">
        <v>34.6</v>
      </c>
      <c r="L208">
        <v>37.5</v>
      </c>
      <c r="M208">
        <v>-9.77</v>
      </c>
      <c r="N208">
        <v>2.85</v>
      </c>
      <c r="O208">
        <v>-9.81</v>
      </c>
      <c r="P208">
        <v>0.19</v>
      </c>
      <c r="Q208">
        <v>499</v>
      </c>
      <c r="R208">
        <v>266</v>
      </c>
      <c r="S208">
        <v>484</v>
      </c>
      <c r="T208">
        <v>2221</v>
      </c>
      <c r="U208">
        <f>M208+P208-N208-O208</f>
        <v>-2.6199999999999992</v>
      </c>
      <c r="V208">
        <f>48-W208-X208-Y208</f>
        <v>0</v>
      </c>
      <c r="W208">
        <f>IF(U208&lt;0, 48-L208, MAX(0, (K208-L208)))</f>
        <v>10.5</v>
      </c>
      <c r="X208">
        <f>L208-Y208</f>
        <v>13.399999999999999</v>
      </c>
      <c r="Y208">
        <f>K208-W208</f>
        <v>24.1</v>
      </c>
      <c r="Z208">
        <f>Y208/(Y208+X208+W208)</f>
        <v>0.50208333333333333</v>
      </c>
      <c r="AA208">
        <f>T208/(T208+S208+R208)</f>
        <v>0.74755974419387416</v>
      </c>
      <c r="AB208">
        <f>Z208-AA208</f>
        <v>-0.24547641086054084</v>
      </c>
    </row>
    <row r="209" spans="1:28" x14ac:dyDescent="0.4">
      <c r="A209" t="s">
        <v>28</v>
      </c>
      <c r="B209">
        <v>2018</v>
      </c>
      <c r="C209" t="s">
        <v>260</v>
      </c>
      <c r="D209" t="s">
        <v>261</v>
      </c>
      <c r="E209" t="s">
        <v>49</v>
      </c>
      <c r="F209" t="s">
        <v>45</v>
      </c>
      <c r="G209">
        <v>0.12</v>
      </c>
      <c r="H209">
        <v>-0.05</v>
      </c>
      <c r="I209">
        <v>2.9</v>
      </c>
      <c r="J209">
        <v>2.7</v>
      </c>
      <c r="K209">
        <v>24.1</v>
      </c>
      <c r="L209">
        <v>27.5</v>
      </c>
      <c r="M209">
        <f>--9.08</f>
        <v>9.08</v>
      </c>
      <c r="N209">
        <v>-5.07</v>
      </c>
      <c r="O209">
        <v>-2.77</v>
      </c>
      <c r="P209">
        <v>-7.63</v>
      </c>
      <c r="Q209">
        <v>439</v>
      </c>
      <c r="R209">
        <v>781</v>
      </c>
      <c r="S209">
        <v>1046</v>
      </c>
      <c r="T209">
        <v>567</v>
      </c>
      <c r="U209">
        <f>M209+P209-N209-O209</f>
        <v>9.2900000000000009</v>
      </c>
      <c r="V209">
        <f>48-W209-X209-Y209</f>
        <v>20.5</v>
      </c>
      <c r="W209">
        <f>IF(U209&lt;0, 48-L209, MAX(0, (K209-L209)))</f>
        <v>0</v>
      </c>
      <c r="X209">
        <f>L209-Y209</f>
        <v>3.3999999999999986</v>
      </c>
      <c r="Y209">
        <f>K209-W209</f>
        <v>24.1</v>
      </c>
      <c r="Z209">
        <f>Y209/(Y209+X209+W209)</f>
        <v>0.87636363636363646</v>
      </c>
      <c r="AA209">
        <f>T209/(T209+S209+R209)</f>
        <v>0.23684210526315788</v>
      </c>
      <c r="AB209">
        <f>Z209-AA209</f>
        <v>0.6395215311004786</v>
      </c>
    </row>
    <row r="210" spans="1:28" x14ac:dyDescent="0.4">
      <c r="A210" t="s">
        <v>118</v>
      </c>
      <c r="B210">
        <v>2021</v>
      </c>
      <c r="C210" t="s">
        <v>316</v>
      </c>
      <c r="D210" t="s">
        <v>332</v>
      </c>
      <c r="E210" t="s">
        <v>41</v>
      </c>
      <c r="F210" t="s">
        <v>35</v>
      </c>
      <c r="G210">
        <v>3.29</v>
      </c>
      <c r="H210">
        <v>2.4500000000000002</v>
      </c>
      <c r="I210">
        <v>6.9</v>
      </c>
      <c r="J210">
        <v>6.3</v>
      </c>
      <c r="K210">
        <v>36.5</v>
      </c>
      <c r="L210">
        <v>35.799999999999997</v>
      </c>
      <c r="M210">
        <v>-15.64</v>
      </c>
      <c r="N210">
        <v>4.42</v>
      </c>
      <c r="O210">
        <v>14.4</v>
      </c>
      <c r="P210">
        <v>2.52</v>
      </c>
      <c r="Q210">
        <v>324</v>
      </c>
      <c r="R210">
        <v>260</v>
      </c>
      <c r="S210">
        <v>211</v>
      </c>
      <c r="T210">
        <v>1466</v>
      </c>
      <c r="U210">
        <f>M210+P210-N210-O210</f>
        <v>-31.939999999999998</v>
      </c>
      <c r="V210">
        <f>48-W210-X210-Y210</f>
        <v>0</v>
      </c>
      <c r="W210">
        <f>IF(U210&lt;0, 48-L210, MAX(0, (K210-L210)))</f>
        <v>12.200000000000003</v>
      </c>
      <c r="X210">
        <f>L210-Y210</f>
        <v>11.5</v>
      </c>
      <c r="Y210">
        <f>K210-W210</f>
        <v>24.299999999999997</v>
      </c>
      <c r="Z210">
        <f>Y210/(Y210+X210+W210)</f>
        <v>0.50624999999999998</v>
      </c>
      <c r="AA210">
        <f>T210/(T210+S210+R210)</f>
        <v>0.75684047496128037</v>
      </c>
      <c r="AB210">
        <f>Z210-AA210</f>
        <v>-0.2505904749612804</v>
      </c>
    </row>
    <row r="211" spans="1:28" x14ac:dyDescent="0.4">
      <c r="A211" t="s">
        <v>63</v>
      </c>
      <c r="B211">
        <v>2010</v>
      </c>
      <c r="C211" t="s">
        <v>64</v>
      </c>
      <c r="D211" t="s">
        <v>65</v>
      </c>
      <c r="E211" t="s">
        <v>45</v>
      </c>
      <c r="F211" t="s">
        <v>41</v>
      </c>
      <c r="G211">
        <v>1.1599999999999999</v>
      </c>
      <c r="H211">
        <v>1.93</v>
      </c>
      <c r="I211">
        <v>6.1</v>
      </c>
      <c r="J211">
        <v>4.7</v>
      </c>
      <c r="K211">
        <v>36.5</v>
      </c>
      <c r="L211">
        <v>24.3</v>
      </c>
      <c r="M211">
        <v>-2.75</v>
      </c>
      <c r="N211">
        <v>-3.09</v>
      </c>
      <c r="O211">
        <v>2.09</v>
      </c>
      <c r="P211">
        <v>2.0699999999999998</v>
      </c>
      <c r="Q211">
        <v>90</v>
      </c>
      <c r="R211">
        <v>1526</v>
      </c>
      <c r="S211">
        <v>692</v>
      </c>
      <c r="T211">
        <v>890</v>
      </c>
      <c r="U211">
        <f>M211+P211-N211-O211</f>
        <v>0.31999999999999984</v>
      </c>
      <c r="V211">
        <f>48-W211-X211-Y211</f>
        <v>11.499999999999996</v>
      </c>
      <c r="W211">
        <f>IF(U211&lt;0, 48-L211, MAX(0, (K211-L211)))</f>
        <v>12.2</v>
      </c>
      <c r="X211">
        <f>L211-Y211</f>
        <v>0</v>
      </c>
      <c r="Y211">
        <f>K211-W211</f>
        <v>24.3</v>
      </c>
      <c r="Z211">
        <f>Y211/(Y211+X211+W211)</f>
        <v>0.66575342465753429</v>
      </c>
      <c r="AA211">
        <f>T211/(T211+S211+R211)</f>
        <v>0.28635778635778636</v>
      </c>
      <c r="AB211">
        <f>Z211-AA211</f>
        <v>0.37939563829974793</v>
      </c>
    </row>
    <row r="212" spans="1:28" x14ac:dyDescent="0.4">
      <c r="A212" t="s">
        <v>42</v>
      </c>
      <c r="B212">
        <v>2021</v>
      </c>
      <c r="C212" t="s">
        <v>279</v>
      </c>
      <c r="D212" t="s">
        <v>189</v>
      </c>
      <c r="E212" t="s">
        <v>41</v>
      </c>
      <c r="F212" t="s">
        <v>31</v>
      </c>
      <c r="G212">
        <v>1.32</v>
      </c>
      <c r="H212">
        <v>0.84</v>
      </c>
      <c r="I212">
        <v>4.9000000000000004</v>
      </c>
      <c r="J212">
        <v>3.5</v>
      </c>
      <c r="K212">
        <v>35.1</v>
      </c>
      <c r="L212">
        <v>24.3</v>
      </c>
      <c r="M212">
        <v>-6.57</v>
      </c>
      <c r="N212">
        <v>-5.15</v>
      </c>
      <c r="O212">
        <v>4.8600000000000003</v>
      </c>
      <c r="P212">
        <v>6.97</v>
      </c>
      <c r="Q212">
        <v>327</v>
      </c>
      <c r="R212">
        <v>963</v>
      </c>
      <c r="S212">
        <v>378</v>
      </c>
      <c r="T212">
        <v>943</v>
      </c>
      <c r="U212">
        <f>M212+P212-N212-O212</f>
        <v>0.6899999999999995</v>
      </c>
      <c r="V212">
        <f>48-W212-X212-Y212</f>
        <v>12.900000000000002</v>
      </c>
      <c r="W212">
        <f>IF(U212&lt;0, 48-L212, MAX(0, (K212-L212)))</f>
        <v>10.8</v>
      </c>
      <c r="X212">
        <f>L212-Y212</f>
        <v>0</v>
      </c>
      <c r="Y212">
        <f>K212-W212</f>
        <v>24.3</v>
      </c>
      <c r="Z212">
        <f>Y212/(Y212+X212+W212)</f>
        <v>0.69230769230769229</v>
      </c>
      <c r="AA212">
        <f>T212/(T212+S212+R212)</f>
        <v>0.4128721541155867</v>
      </c>
      <c r="AB212">
        <f>Z212-AA212</f>
        <v>0.27943553819210559</v>
      </c>
    </row>
    <row r="213" spans="1:28" x14ac:dyDescent="0.4">
      <c r="A213" t="s">
        <v>118</v>
      </c>
      <c r="B213">
        <v>2012</v>
      </c>
      <c r="C213" t="s">
        <v>150</v>
      </c>
      <c r="D213" t="s">
        <v>149</v>
      </c>
      <c r="E213" t="s">
        <v>41</v>
      </c>
      <c r="F213" t="s">
        <v>49</v>
      </c>
      <c r="G213">
        <v>1.56</v>
      </c>
      <c r="H213">
        <v>0.5</v>
      </c>
      <c r="I213">
        <v>4.7</v>
      </c>
      <c r="J213">
        <v>2.9</v>
      </c>
      <c r="K213">
        <v>33.9</v>
      </c>
      <c r="L213">
        <v>24.3</v>
      </c>
      <c r="M213">
        <v>-2.27</v>
      </c>
      <c r="N213">
        <v>-10.49</v>
      </c>
      <c r="O213">
        <v>-5.78</v>
      </c>
      <c r="P213">
        <v>0.45</v>
      </c>
      <c r="Q213">
        <v>471</v>
      </c>
      <c r="R213">
        <v>768</v>
      </c>
      <c r="S213">
        <v>281</v>
      </c>
      <c r="T213">
        <v>996</v>
      </c>
      <c r="U213">
        <f>M213+P213-N213-O213</f>
        <v>14.45</v>
      </c>
      <c r="V213">
        <f>48-W213-X213-Y213</f>
        <v>14.100000000000005</v>
      </c>
      <c r="W213">
        <f>IF(U213&lt;0, 48-L213, MAX(0, (K213-L213)))</f>
        <v>9.5999999999999979</v>
      </c>
      <c r="X213">
        <f>L213-Y213</f>
        <v>0</v>
      </c>
      <c r="Y213">
        <f>K213-W213</f>
        <v>24.3</v>
      </c>
      <c r="Z213">
        <f>Y213/(Y213+X213+W213)</f>
        <v>0.7168141592920354</v>
      </c>
      <c r="AA213">
        <f>T213/(T213+S213+R213)</f>
        <v>0.48704156479217603</v>
      </c>
      <c r="AB213">
        <f>Z213-AA213</f>
        <v>0.22977259449985937</v>
      </c>
    </row>
    <row r="214" spans="1:28" x14ac:dyDescent="0.4">
      <c r="A214" t="s">
        <v>109</v>
      </c>
      <c r="B214">
        <v>2011</v>
      </c>
      <c r="C214" t="s">
        <v>111</v>
      </c>
      <c r="D214" t="s">
        <v>110</v>
      </c>
      <c r="E214" t="s">
        <v>31</v>
      </c>
      <c r="F214" t="s">
        <v>35</v>
      </c>
      <c r="G214">
        <v>2.66</v>
      </c>
      <c r="H214">
        <v>1.83</v>
      </c>
      <c r="I214">
        <v>10.7</v>
      </c>
      <c r="J214">
        <v>7.4</v>
      </c>
      <c r="K214">
        <v>39.6</v>
      </c>
      <c r="L214">
        <v>32.700000000000003</v>
      </c>
      <c r="M214">
        <v>-10.66</v>
      </c>
      <c r="N214">
        <v>-1.04</v>
      </c>
      <c r="O214">
        <v>0.11</v>
      </c>
      <c r="P214">
        <v>5.76</v>
      </c>
      <c r="Q214">
        <v>511</v>
      </c>
      <c r="R214">
        <v>711</v>
      </c>
      <c r="S214">
        <v>181</v>
      </c>
      <c r="T214">
        <v>2462</v>
      </c>
      <c r="U214">
        <f>M214+P214-N214-O214</f>
        <v>-3.97</v>
      </c>
      <c r="V214">
        <f>48-W214-X214-Y214</f>
        <v>0</v>
      </c>
      <c r="W214">
        <f>IF(U214&lt;0, 48-L214, MAX(0, (K214-L214)))</f>
        <v>15.299999999999997</v>
      </c>
      <c r="X214">
        <f>L214-Y214</f>
        <v>8.3999999999999986</v>
      </c>
      <c r="Y214">
        <f>K214-W214</f>
        <v>24.300000000000004</v>
      </c>
      <c r="Z214">
        <f>Y214/(Y214+X214+W214)</f>
        <v>0.50625000000000009</v>
      </c>
      <c r="AA214">
        <f>T214/(T214+S214+R214)</f>
        <v>0.73404889683959451</v>
      </c>
      <c r="AB214">
        <f>Z214-AA214</f>
        <v>-0.22779889683959442</v>
      </c>
    </row>
    <row r="215" spans="1:28" x14ac:dyDescent="0.4">
      <c r="A215" t="s">
        <v>84</v>
      </c>
      <c r="B215">
        <v>2018</v>
      </c>
      <c r="C215" t="s">
        <v>243</v>
      </c>
      <c r="D215" t="s">
        <v>200</v>
      </c>
      <c r="E215" t="s">
        <v>31</v>
      </c>
      <c r="F215" t="s">
        <v>35</v>
      </c>
      <c r="G215">
        <v>4.5999999999999996</v>
      </c>
      <c r="H215">
        <v>4.3</v>
      </c>
      <c r="I215">
        <v>13.3</v>
      </c>
      <c r="J215">
        <v>9.5</v>
      </c>
      <c r="K215">
        <v>35.6</v>
      </c>
      <c r="L215">
        <v>36.700000000000003</v>
      </c>
      <c r="M215">
        <v>-14.41</v>
      </c>
      <c r="N215">
        <v>4.7699999999999996</v>
      </c>
      <c r="O215">
        <v>-2.52</v>
      </c>
      <c r="P215">
        <v>10.28</v>
      </c>
      <c r="Q215">
        <v>450</v>
      </c>
      <c r="R215">
        <v>243</v>
      </c>
      <c r="S215">
        <v>315</v>
      </c>
      <c r="T215">
        <v>1849</v>
      </c>
      <c r="U215">
        <f>M215+P215-N215-O215</f>
        <v>-6.3800000000000008</v>
      </c>
      <c r="V215">
        <f>48-W215-X215-Y215</f>
        <v>0</v>
      </c>
      <c r="W215">
        <f>IF(U215&lt;0, 48-L215, MAX(0, (K215-L215)))</f>
        <v>11.299999999999997</v>
      </c>
      <c r="X215">
        <f>L215-Y215</f>
        <v>12.399999999999999</v>
      </c>
      <c r="Y215">
        <f>K215-W215</f>
        <v>24.300000000000004</v>
      </c>
      <c r="Z215">
        <f>Y215/(Y215+X215+W215)</f>
        <v>0.50625000000000009</v>
      </c>
      <c r="AA215">
        <f>T215/(T215+S215+R215)</f>
        <v>0.7681761528874117</v>
      </c>
      <c r="AB215">
        <f>Z215-AA215</f>
        <v>-0.26192615288741161</v>
      </c>
    </row>
    <row r="216" spans="1:28" x14ac:dyDescent="0.4">
      <c r="A216" t="s">
        <v>72</v>
      </c>
      <c r="B216">
        <v>2022</v>
      </c>
      <c r="C216" t="s">
        <v>47</v>
      </c>
      <c r="D216" t="s">
        <v>186</v>
      </c>
      <c r="E216" t="s">
        <v>96</v>
      </c>
      <c r="F216" t="s">
        <v>31</v>
      </c>
      <c r="G216">
        <v>3.37</v>
      </c>
      <c r="H216">
        <v>2.6</v>
      </c>
      <c r="I216">
        <v>7.7</v>
      </c>
      <c r="J216">
        <v>4.5</v>
      </c>
      <c r="K216">
        <v>37.200000000000003</v>
      </c>
      <c r="L216">
        <v>35.1</v>
      </c>
      <c r="M216">
        <v>-22.1</v>
      </c>
      <c r="N216">
        <v>4.5199999999999996</v>
      </c>
      <c r="O216">
        <v>3.53</v>
      </c>
      <c r="P216">
        <v>-2.61</v>
      </c>
      <c r="Q216">
        <v>72</v>
      </c>
      <c r="R216">
        <v>238</v>
      </c>
      <c r="S216">
        <v>195</v>
      </c>
      <c r="T216">
        <v>576</v>
      </c>
      <c r="U216">
        <f>M216+P216-N216-O216</f>
        <v>-32.76</v>
      </c>
      <c r="V216">
        <f>48-W216-X216-Y216</f>
        <v>0</v>
      </c>
      <c r="W216">
        <f>IF(U216&lt;0, 48-L216, MAX(0, (K216-L216)))</f>
        <v>12.899999999999999</v>
      </c>
      <c r="X216">
        <f>L216-Y216</f>
        <v>10.799999999999997</v>
      </c>
      <c r="Y216">
        <f>K216-W216</f>
        <v>24.300000000000004</v>
      </c>
      <c r="Z216">
        <f>Y216/(Y216+X216+W216)</f>
        <v>0.50625000000000009</v>
      </c>
      <c r="AA216">
        <f>T216/(T216+S216+R216)</f>
        <v>0.57086223984142714</v>
      </c>
      <c r="AB216">
        <f>Z216-AA216</f>
        <v>-6.4612239841427055E-2</v>
      </c>
    </row>
    <row r="217" spans="1:28" x14ac:dyDescent="0.4">
      <c r="A217" t="s">
        <v>46</v>
      </c>
      <c r="B217">
        <v>2015</v>
      </c>
      <c r="C217" t="s">
        <v>47</v>
      </c>
      <c r="D217" t="s">
        <v>156</v>
      </c>
      <c r="E217" t="s">
        <v>35</v>
      </c>
      <c r="F217" t="s">
        <v>35</v>
      </c>
      <c r="G217">
        <v>5.45</v>
      </c>
      <c r="H217">
        <v>2.77</v>
      </c>
      <c r="I217">
        <v>12.9</v>
      </c>
      <c r="J217">
        <v>9.4</v>
      </c>
      <c r="K217">
        <v>36.1</v>
      </c>
      <c r="L217">
        <v>36.4</v>
      </c>
      <c r="M217">
        <v>-17.41</v>
      </c>
      <c r="N217">
        <v>13.85</v>
      </c>
      <c r="O217">
        <v>4.5</v>
      </c>
      <c r="P217">
        <v>11.4</v>
      </c>
      <c r="Q217">
        <v>218</v>
      </c>
      <c r="R217">
        <v>545</v>
      </c>
      <c r="S217">
        <v>555</v>
      </c>
      <c r="T217">
        <v>1812</v>
      </c>
      <c r="U217">
        <f>M217+P217-N217-O217</f>
        <v>-24.36</v>
      </c>
      <c r="V217">
        <f>48-W217-X217-Y217</f>
        <v>0</v>
      </c>
      <c r="W217">
        <f>IF(U217&lt;0, 48-L217, MAX(0, (K217-L217)))</f>
        <v>11.600000000000001</v>
      </c>
      <c r="X217">
        <f>L217-Y217</f>
        <v>11.899999999999999</v>
      </c>
      <c r="Y217">
        <f>K217-W217</f>
        <v>24.5</v>
      </c>
      <c r="Z217">
        <f>Y217/(Y217+X217+W217)</f>
        <v>0.51041666666666663</v>
      </c>
      <c r="AA217">
        <f>T217/(T217+S217+R217)</f>
        <v>0.62225274725274726</v>
      </c>
      <c r="AB217">
        <f>Z217-AA217</f>
        <v>-0.11183608058608063</v>
      </c>
    </row>
    <row r="218" spans="1:28" x14ac:dyDescent="0.4">
      <c r="A218" t="s">
        <v>63</v>
      </c>
      <c r="B218">
        <v>2015</v>
      </c>
      <c r="C218" t="s">
        <v>179</v>
      </c>
      <c r="D218" t="s">
        <v>64</v>
      </c>
      <c r="E218" t="s">
        <v>35</v>
      </c>
      <c r="F218" t="s">
        <v>132</v>
      </c>
      <c r="G218">
        <v>5.39</v>
      </c>
      <c r="H218">
        <v>0.87</v>
      </c>
      <c r="I218">
        <v>15.3</v>
      </c>
      <c r="J218">
        <v>6.3</v>
      </c>
      <c r="K218">
        <v>36.799999999999997</v>
      </c>
      <c r="L218">
        <v>35.700000000000003</v>
      </c>
      <c r="M218">
        <v>-9.08</v>
      </c>
      <c r="N218">
        <v>8.34</v>
      </c>
      <c r="O218">
        <v>0.98</v>
      </c>
      <c r="P218">
        <v>4.5199999999999996</v>
      </c>
      <c r="Q218">
        <v>324</v>
      </c>
      <c r="R218">
        <v>697</v>
      </c>
      <c r="S218">
        <v>608</v>
      </c>
      <c r="T218">
        <v>2284</v>
      </c>
      <c r="U218">
        <f>M218+P218-N218-O218</f>
        <v>-13.88</v>
      </c>
      <c r="V218">
        <f>48-W218-X218-Y218</f>
        <v>0</v>
      </c>
      <c r="W218">
        <f>IF(U218&lt;0, 48-L218, MAX(0, (K218-L218)))</f>
        <v>12.299999999999997</v>
      </c>
      <c r="X218">
        <f>L218-Y218</f>
        <v>11.200000000000003</v>
      </c>
      <c r="Y218">
        <f>K218-W218</f>
        <v>24.5</v>
      </c>
      <c r="Z218">
        <f>Y218/(Y218+X218+W218)</f>
        <v>0.51041666666666663</v>
      </c>
      <c r="AA218">
        <f>T218/(T218+S218+R218)</f>
        <v>0.63638896628587349</v>
      </c>
      <c r="AB218">
        <f>Z218-AA218</f>
        <v>-0.12597229961920686</v>
      </c>
    </row>
    <row r="219" spans="1:28" x14ac:dyDescent="0.4">
      <c r="A219" t="s">
        <v>208</v>
      </c>
      <c r="B219">
        <v>2018</v>
      </c>
      <c r="C219" t="s">
        <v>186</v>
      </c>
      <c r="D219" t="s">
        <v>190</v>
      </c>
      <c r="E219" t="s">
        <v>31</v>
      </c>
      <c r="F219" t="s">
        <v>199</v>
      </c>
      <c r="G219">
        <v>4.6900000000000004</v>
      </c>
      <c r="H219">
        <v>2.29</v>
      </c>
      <c r="I219">
        <v>12.6</v>
      </c>
      <c r="J219">
        <v>9</v>
      </c>
      <c r="K219">
        <v>36.4</v>
      </c>
      <c r="L219">
        <v>36.1</v>
      </c>
      <c r="M219">
        <v>-14.68</v>
      </c>
      <c r="N219">
        <v>-2.0099999999999998</v>
      </c>
      <c r="O219">
        <v>-1.68</v>
      </c>
      <c r="P219">
        <v>6.44</v>
      </c>
      <c r="Q219">
        <v>472</v>
      </c>
      <c r="R219">
        <v>467</v>
      </c>
      <c r="S219">
        <v>443</v>
      </c>
      <c r="T219">
        <v>2226</v>
      </c>
      <c r="U219">
        <f>M219+P219-N219-O219</f>
        <v>-4.5499999999999989</v>
      </c>
      <c r="V219">
        <f>48-W219-X219-Y219</f>
        <v>0</v>
      </c>
      <c r="W219">
        <f>IF(U219&lt;0, 48-L219, MAX(0, (K219-L219)))</f>
        <v>11.899999999999999</v>
      </c>
      <c r="X219">
        <f>L219-Y219</f>
        <v>11.600000000000001</v>
      </c>
      <c r="Y219">
        <f>K219-W219</f>
        <v>24.5</v>
      </c>
      <c r="Z219">
        <f>Y219/(Y219+X219+W219)</f>
        <v>0.51041666666666663</v>
      </c>
      <c r="AA219">
        <f>T219/(T219+S219+R219)</f>
        <v>0.7098214285714286</v>
      </c>
      <c r="AB219">
        <f>Z219-AA219</f>
        <v>-0.19940476190476197</v>
      </c>
    </row>
    <row r="220" spans="1:28" x14ac:dyDescent="0.4">
      <c r="A220" t="s">
        <v>175</v>
      </c>
      <c r="B220">
        <v>2017</v>
      </c>
      <c r="C220" t="s">
        <v>88</v>
      </c>
      <c r="D220" t="s">
        <v>225</v>
      </c>
      <c r="E220" t="s">
        <v>201</v>
      </c>
      <c r="F220" t="s">
        <v>41</v>
      </c>
      <c r="G220">
        <v>0.27</v>
      </c>
      <c r="H220">
        <v>1.64</v>
      </c>
      <c r="I220">
        <v>3.8</v>
      </c>
      <c r="J220">
        <v>2.2999999999999998</v>
      </c>
      <c r="K220">
        <v>29.6</v>
      </c>
      <c r="L220">
        <v>24.5</v>
      </c>
      <c r="M220">
        <v>-0.88</v>
      </c>
      <c r="N220">
        <v>-0.46</v>
      </c>
      <c r="O220">
        <v>-22.27</v>
      </c>
      <c r="P220">
        <v>-2.54</v>
      </c>
      <c r="Q220">
        <v>551</v>
      </c>
      <c r="R220">
        <v>235</v>
      </c>
      <c r="S220">
        <v>74</v>
      </c>
      <c r="T220">
        <v>723</v>
      </c>
      <c r="U220">
        <f>M220+P220-N220-O220</f>
        <v>19.309999999999999</v>
      </c>
      <c r="V220">
        <f>48-W220-X220-Y220</f>
        <v>18.399999999999999</v>
      </c>
      <c r="W220">
        <f>IF(U220&lt;0, 48-L220, MAX(0, (K220-L220)))</f>
        <v>5.1000000000000014</v>
      </c>
      <c r="X220">
        <f>L220-Y220</f>
        <v>0</v>
      </c>
      <c r="Y220">
        <f>K220-W220</f>
        <v>24.5</v>
      </c>
      <c r="Z220">
        <f>Y220/(Y220+X220+W220)</f>
        <v>0.82770270270270263</v>
      </c>
      <c r="AA220">
        <f>T220/(T220+S220+R220)</f>
        <v>0.70058139534883723</v>
      </c>
      <c r="AB220">
        <f>Z220-AA220</f>
        <v>0.1271213073538654</v>
      </c>
    </row>
    <row r="221" spans="1:28" x14ac:dyDescent="0.4">
      <c r="A221" t="s">
        <v>69</v>
      </c>
      <c r="B221">
        <v>2012</v>
      </c>
      <c r="C221" t="s">
        <v>91</v>
      </c>
      <c r="D221" t="s">
        <v>140</v>
      </c>
      <c r="E221" t="s">
        <v>35</v>
      </c>
      <c r="F221" t="s">
        <v>31</v>
      </c>
      <c r="G221">
        <v>5.95</v>
      </c>
      <c r="H221">
        <v>4.55</v>
      </c>
      <c r="I221">
        <v>12</v>
      </c>
      <c r="J221">
        <v>11.1</v>
      </c>
      <c r="K221">
        <v>36.4</v>
      </c>
      <c r="L221">
        <v>36.200000000000003</v>
      </c>
      <c r="M221">
        <v>-18.57</v>
      </c>
      <c r="N221">
        <v>1.68</v>
      </c>
      <c r="O221">
        <v>3.83</v>
      </c>
      <c r="P221">
        <v>7.8</v>
      </c>
      <c r="Q221">
        <v>409</v>
      </c>
      <c r="R221">
        <v>319</v>
      </c>
      <c r="S221">
        <v>315</v>
      </c>
      <c r="T221">
        <v>1861</v>
      </c>
      <c r="U221">
        <f>M221+P221-N221-O221</f>
        <v>-16.28</v>
      </c>
      <c r="V221">
        <f>48-W221-X221-Y221</f>
        <v>0</v>
      </c>
      <c r="W221">
        <f>IF(U221&lt;0, 48-L221, MAX(0, (K221-L221)))</f>
        <v>11.799999999999997</v>
      </c>
      <c r="X221">
        <f>L221-Y221</f>
        <v>11.600000000000001</v>
      </c>
      <c r="Y221">
        <f>K221-W221</f>
        <v>24.6</v>
      </c>
      <c r="Z221">
        <f>Y221/(Y221+X221+W221)</f>
        <v>0.51250000000000007</v>
      </c>
      <c r="AA221">
        <f>T221/(T221+S221+R221)</f>
        <v>0.74589178356713426</v>
      </c>
      <c r="AB221">
        <f>Z221-AA221</f>
        <v>-0.23339178356713419</v>
      </c>
    </row>
    <row r="222" spans="1:28" x14ac:dyDescent="0.4">
      <c r="A222" t="s">
        <v>78</v>
      </c>
      <c r="B222">
        <v>2013</v>
      </c>
      <c r="C222" t="s">
        <v>47</v>
      </c>
      <c r="D222" t="s">
        <v>79</v>
      </c>
      <c r="E222" t="s">
        <v>35</v>
      </c>
      <c r="F222" t="s">
        <v>35</v>
      </c>
      <c r="G222">
        <v>7.4</v>
      </c>
      <c r="H222">
        <v>3.48</v>
      </c>
      <c r="I222">
        <v>18.100000000000001</v>
      </c>
      <c r="J222">
        <v>9.4</v>
      </c>
      <c r="K222">
        <v>37.9</v>
      </c>
      <c r="L222">
        <v>34.700000000000003</v>
      </c>
      <c r="M222">
        <v>-13.5</v>
      </c>
      <c r="N222">
        <v>2.93</v>
      </c>
      <c r="O222">
        <v>4.1399999999999997</v>
      </c>
      <c r="P222">
        <v>14.61</v>
      </c>
      <c r="Q222">
        <v>288</v>
      </c>
      <c r="R222">
        <v>649</v>
      </c>
      <c r="S222">
        <v>434</v>
      </c>
      <c r="T222">
        <v>1933</v>
      </c>
      <c r="U222">
        <f>M222+P222-N222-O222</f>
        <v>-5.9600000000000009</v>
      </c>
      <c r="V222">
        <f>48-W222-X222-Y222</f>
        <v>0</v>
      </c>
      <c r="W222">
        <f>IF(U222&lt;0, 48-L222, MAX(0, (K222-L222)))</f>
        <v>13.299999999999997</v>
      </c>
      <c r="X222">
        <f>L222-Y222</f>
        <v>10.100000000000001</v>
      </c>
      <c r="Y222">
        <f>K222-W222</f>
        <v>24.6</v>
      </c>
      <c r="Z222">
        <f>Y222/(Y222+X222+W222)</f>
        <v>0.51250000000000007</v>
      </c>
      <c r="AA222">
        <f>T222/(T222+S222+R222)</f>
        <v>0.64091511936339518</v>
      </c>
      <c r="AB222">
        <f>Z222-AA222</f>
        <v>-0.12841511936339511</v>
      </c>
    </row>
    <row r="223" spans="1:28" x14ac:dyDescent="0.4">
      <c r="A223" t="s">
        <v>109</v>
      </c>
      <c r="B223">
        <v>2018</v>
      </c>
      <c r="C223" t="s">
        <v>192</v>
      </c>
      <c r="D223" t="s">
        <v>247</v>
      </c>
      <c r="E223" t="s">
        <v>35</v>
      </c>
      <c r="F223" t="s">
        <v>41</v>
      </c>
      <c r="G223">
        <v>4.47</v>
      </c>
      <c r="H223">
        <v>0.85</v>
      </c>
      <c r="I223">
        <v>12</v>
      </c>
      <c r="J223">
        <v>6.2</v>
      </c>
      <c r="K223">
        <v>36.6</v>
      </c>
      <c r="L223">
        <v>36.1</v>
      </c>
      <c r="M223">
        <v>-23.84</v>
      </c>
      <c r="N223">
        <v>4.7699999999999996</v>
      </c>
      <c r="O223">
        <v>-3.87</v>
      </c>
      <c r="P223">
        <v>4.6500000000000004</v>
      </c>
      <c r="Q223">
        <v>127</v>
      </c>
      <c r="R223">
        <v>744</v>
      </c>
      <c r="S223">
        <v>699</v>
      </c>
      <c r="T223">
        <v>1896</v>
      </c>
      <c r="U223">
        <f>M223+P223-N223-O223</f>
        <v>-20.089999999999996</v>
      </c>
      <c r="V223">
        <f>48-W223-X223-Y223</f>
        <v>0</v>
      </c>
      <c r="W223">
        <f>IF(U223&lt;0, 48-L223, MAX(0, (K223-L223)))</f>
        <v>11.899999999999999</v>
      </c>
      <c r="X223">
        <f>L223-Y223</f>
        <v>11.399999999999999</v>
      </c>
      <c r="Y223">
        <f>K223-W223</f>
        <v>24.700000000000003</v>
      </c>
      <c r="Z223">
        <f>Y223/(Y223+X223+W223)</f>
        <v>0.51458333333333339</v>
      </c>
      <c r="AA223">
        <f>T223/(T223+S223+R223)</f>
        <v>0.56783468104222823</v>
      </c>
      <c r="AB223">
        <f>Z223-AA223</f>
        <v>-5.3251347708894836E-2</v>
      </c>
    </row>
    <row r="224" spans="1:28" x14ac:dyDescent="0.4">
      <c r="A224" t="s">
        <v>118</v>
      </c>
      <c r="B224">
        <v>2017</v>
      </c>
      <c r="C224" t="s">
        <v>65</v>
      </c>
      <c r="D224" t="s">
        <v>215</v>
      </c>
      <c r="E224" t="s">
        <v>41</v>
      </c>
      <c r="F224" t="s">
        <v>35</v>
      </c>
      <c r="G224">
        <v>4.96</v>
      </c>
      <c r="H224">
        <v>1.46</v>
      </c>
      <c r="I224">
        <v>10.7</v>
      </c>
      <c r="J224">
        <v>6.6</v>
      </c>
      <c r="K224">
        <v>37.4</v>
      </c>
      <c r="L224">
        <v>35.4</v>
      </c>
      <c r="M224">
        <v>-1.48</v>
      </c>
      <c r="N224">
        <v>14.61</v>
      </c>
      <c r="O224">
        <v>-10.06</v>
      </c>
      <c r="P224">
        <v>5.87</v>
      </c>
      <c r="Q224">
        <v>97</v>
      </c>
      <c r="R224">
        <v>570</v>
      </c>
      <c r="S224">
        <v>467</v>
      </c>
      <c r="T224">
        <v>1373</v>
      </c>
      <c r="U224">
        <f>M224+P224-N224-O224</f>
        <v>-0.15999999999999837</v>
      </c>
      <c r="V224">
        <f>48-W224-X224-Y224</f>
        <v>0</v>
      </c>
      <c r="W224">
        <f>IF(U224&lt;0, 48-L224, MAX(0, (K224-L224)))</f>
        <v>12.600000000000001</v>
      </c>
      <c r="X224">
        <f>L224-Y224</f>
        <v>10.600000000000001</v>
      </c>
      <c r="Y224">
        <f>K224-W224</f>
        <v>24.799999999999997</v>
      </c>
      <c r="Z224">
        <f>Y224/(Y224+X224+W224)</f>
        <v>0.51666666666666661</v>
      </c>
      <c r="AA224">
        <f>T224/(T224+S224+R224)</f>
        <v>0.5697095435684647</v>
      </c>
      <c r="AB224">
        <f>Z224-AA224</f>
        <v>-5.3042876901798097E-2</v>
      </c>
    </row>
    <row r="225" spans="1:28" x14ac:dyDescent="0.4">
      <c r="A225" t="s">
        <v>118</v>
      </c>
      <c r="B225">
        <v>2016</v>
      </c>
      <c r="C225" t="s">
        <v>65</v>
      </c>
      <c r="D225" t="s">
        <v>215</v>
      </c>
      <c r="E225" t="s">
        <v>41</v>
      </c>
      <c r="F225" t="s">
        <v>35</v>
      </c>
      <c r="G225">
        <v>4.9800000000000004</v>
      </c>
      <c r="H225">
        <v>1.04</v>
      </c>
      <c r="I225">
        <v>13.8</v>
      </c>
      <c r="J225">
        <v>6.3</v>
      </c>
      <c r="K225">
        <v>37</v>
      </c>
      <c r="L225">
        <v>35.9</v>
      </c>
      <c r="M225">
        <v>-2.61</v>
      </c>
      <c r="N225">
        <v>13.36</v>
      </c>
      <c r="O225">
        <v>1.68</v>
      </c>
      <c r="P225">
        <v>4.08</v>
      </c>
      <c r="Q225">
        <v>248</v>
      </c>
      <c r="R225">
        <v>688</v>
      </c>
      <c r="S225">
        <v>597</v>
      </c>
      <c r="T225">
        <v>2135</v>
      </c>
      <c r="U225">
        <f>M225+P225-N225-O225</f>
        <v>-13.569999999999999</v>
      </c>
      <c r="V225">
        <f>48-W225-X225-Y225</f>
        <v>0</v>
      </c>
      <c r="W225">
        <f>IF(U225&lt;0, 48-L225, MAX(0, (K225-L225)))</f>
        <v>12.100000000000001</v>
      </c>
      <c r="X225">
        <f>L225-Y225</f>
        <v>11</v>
      </c>
      <c r="Y225">
        <f>K225-W225</f>
        <v>24.9</v>
      </c>
      <c r="Z225">
        <f>Y225/(Y225+X225+W225)</f>
        <v>0.51874999999999993</v>
      </c>
      <c r="AA225">
        <f>T225/(T225+S225+R225)</f>
        <v>0.6242690058479532</v>
      </c>
      <c r="AB225">
        <f>Z225-AA225</f>
        <v>-0.10551900584795326</v>
      </c>
    </row>
    <row r="226" spans="1:28" x14ac:dyDescent="0.4">
      <c r="A226" t="s">
        <v>42</v>
      </c>
      <c r="B226">
        <v>2015</v>
      </c>
      <c r="C226" t="s">
        <v>200</v>
      </c>
      <c r="D226" t="s">
        <v>74</v>
      </c>
      <c r="E226" t="s">
        <v>35</v>
      </c>
      <c r="F226" t="s">
        <v>31</v>
      </c>
      <c r="G226">
        <v>2.6</v>
      </c>
      <c r="H226">
        <v>1.76</v>
      </c>
      <c r="I226">
        <v>8.4</v>
      </c>
      <c r="J226">
        <v>7.4</v>
      </c>
      <c r="K226">
        <v>38.700000000000003</v>
      </c>
      <c r="L226">
        <v>34.4</v>
      </c>
      <c r="M226">
        <v>-4.1900000000000004</v>
      </c>
      <c r="N226">
        <v>11.09</v>
      </c>
      <c r="O226">
        <v>9.06</v>
      </c>
      <c r="P226">
        <v>3.87</v>
      </c>
      <c r="Q226">
        <v>401</v>
      </c>
      <c r="R226">
        <v>447</v>
      </c>
      <c r="S226">
        <v>184</v>
      </c>
      <c r="T226">
        <v>1916</v>
      </c>
      <c r="U226">
        <f>M226+P226-N226-O226</f>
        <v>-20.47</v>
      </c>
      <c r="V226">
        <f>48-W226-X226-Y226</f>
        <v>0</v>
      </c>
      <c r="W226">
        <f>IF(U226&lt;0, 48-L226, MAX(0, (K226-L226)))</f>
        <v>13.600000000000001</v>
      </c>
      <c r="X226">
        <f>L226-Y226</f>
        <v>9.2999999999999972</v>
      </c>
      <c r="Y226">
        <f>K226-W226</f>
        <v>25.1</v>
      </c>
      <c r="Z226">
        <f>Y226/(Y226+X226+W226)</f>
        <v>0.5229166666666667</v>
      </c>
      <c r="AA226">
        <f>T226/(T226+S226+R226)</f>
        <v>0.75225755791126814</v>
      </c>
      <c r="AB226">
        <f>Z226-AA226</f>
        <v>-0.22934089124460144</v>
      </c>
    </row>
    <row r="227" spans="1:28" x14ac:dyDescent="0.4">
      <c r="A227" t="s">
        <v>84</v>
      </c>
      <c r="B227">
        <v>2012</v>
      </c>
      <c r="C227" t="s">
        <v>85</v>
      </c>
      <c r="D227" t="s">
        <v>162</v>
      </c>
      <c r="E227" t="s">
        <v>31</v>
      </c>
      <c r="F227" t="s">
        <v>41</v>
      </c>
      <c r="G227">
        <v>3</v>
      </c>
      <c r="H227">
        <v>2.23</v>
      </c>
      <c r="I227">
        <v>7.8</v>
      </c>
      <c r="J227">
        <v>4.3</v>
      </c>
      <c r="K227">
        <v>39</v>
      </c>
      <c r="L227">
        <v>34.200000000000003</v>
      </c>
      <c r="M227">
        <v>-11.04</v>
      </c>
      <c r="N227">
        <v>5.1100000000000003</v>
      </c>
      <c r="O227">
        <v>1.58</v>
      </c>
      <c r="P227">
        <v>2.79</v>
      </c>
      <c r="Q227">
        <v>148</v>
      </c>
      <c r="R227">
        <v>358</v>
      </c>
      <c r="S227">
        <v>158</v>
      </c>
      <c r="T227">
        <v>1116</v>
      </c>
      <c r="U227">
        <f>M227+P227-N227-O227</f>
        <v>-14.94</v>
      </c>
      <c r="V227">
        <f>48-W227-X227-Y227</f>
        <v>0</v>
      </c>
      <c r="W227">
        <f>IF(U227&lt;0, 48-L227, MAX(0, (K227-L227)))</f>
        <v>13.799999999999997</v>
      </c>
      <c r="X227">
        <f>L227-Y227</f>
        <v>9</v>
      </c>
      <c r="Y227">
        <f>K227-W227</f>
        <v>25.200000000000003</v>
      </c>
      <c r="Z227">
        <f>Y227/(Y227+X227+W227)</f>
        <v>0.52500000000000002</v>
      </c>
      <c r="AA227">
        <f>T227/(T227+S227+R227)</f>
        <v>0.68382352941176472</v>
      </c>
      <c r="AB227">
        <f>Z227-AA227</f>
        <v>-0.1588235294117647</v>
      </c>
    </row>
    <row r="228" spans="1:28" x14ac:dyDescent="0.4">
      <c r="A228" t="s">
        <v>97</v>
      </c>
      <c r="B228">
        <v>2013</v>
      </c>
      <c r="C228" t="s">
        <v>98</v>
      </c>
      <c r="D228" t="s">
        <v>99</v>
      </c>
      <c r="E228" t="s">
        <v>35</v>
      </c>
      <c r="F228" t="s">
        <v>35</v>
      </c>
      <c r="G228">
        <v>5.42</v>
      </c>
      <c r="H228">
        <v>3.2</v>
      </c>
      <c r="I228">
        <v>16.100000000000001</v>
      </c>
      <c r="J228">
        <v>10.7</v>
      </c>
      <c r="K228">
        <v>38.5</v>
      </c>
      <c r="L228">
        <v>34.9</v>
      </c>
      <c r="M228">
        <v>2.34</v>
      </c>
      <c r="N228">
        <v>13.14</v>
      </c>
      <c r="O228">
        <v>6.9</v>
      </c>
      <c r="P228">
        <v>10.99</v>
      </c>
      <c r="Q228">
        <v>564</v>
      </c>
      <c r="R228">
        <v>500</v>
      </c>
      <c r="S228">
        <v>235</v>
      </c>
      <c r="T228">
        <v>1619</v>
      </c>
      <c r="U228">
        <f>M228+P228-N228-O228</f>
        <v>-6.7100000000000009</v>
      </c>
      <c r="V228">
        <f>48-W228-X228-Y228</f>
        <v>0</v>
      </c>
      <c r="W228">
        <f>IF(U228&lt;0, 48-L228, MAX(0, (K228-L228)))</f>
        <v>13.100000000000001</v>
      </c>
      <c r="X228">
        <f>L228-Y228</f>
        <v>9.5</v>
      </c>
      <c r="Y228">
        <f>K228-W228</f>
        <v>25.4</v>
      </c>
      <c r="Z228">
        <f>Y228/(Y228+X228+W228)</f>
        <v>0.52916666666666667</v>
      </c>
      <c r="AA228">
        <f>T228/(T228+S228+R228)</f>
        <v>0.68776550552251492</v>
      </c>
      <c r="AB228">
        <f>Z228-AA228</f>
        <v>-0.15859883885584825</v>
      </c>
    </row>
    <row r="229" spans="1:28" x14ac:dyDescent="0.4">
      <c r="A229" t="s">
        <v>50</v>
      </c>
      <c r="B229">
        <v>2010</v>
      </c>
      <c r="C229" t="s">
        <v>51</v>
      </c>
      <c r="D229" t="s">
        <v>52</v>
      </c>
      <c r="E229" t="s">
        <v>53</v>
      </c>
      <c r="F229" t="s">
        <v>31</v>
      </c>
      <c r="G229">
        <v>2.87</v>
      </c>
      <c r="H229">
        <v>2.5299999999999998</v>
      </c>
      <c r="I229">
        <v>10</v>
      </c>
      <c r="J229">
        <v>9.9</v>
      </c>
      <c r="K229">
        <v>36</v>
      </c>
      <c r="L229">
        <v>37.5</v>
      </c>
      <c r="M229">
        <v>-12.14</v>
      </c>
      <c r="N229">
        <v>-1.83</v>
      </c>
      <c r="O229">
        <v>0.09</v>
      </c>
      <c r="P229">
        <v>5.87</v>
      </c>
      <c r="Q229">
        <v>377</v>
      </c>
      <c r="R229">
        <v>486</v>
      </c>
      <c r="S229">
        <v>611</v>
      </c>
      <c r="T229">
        <v>2359</v>
      </c>
      <c r="U229">
        <f>M229+P229-N229-O229</f>
        <v>-4.53</v>
      </c>
      <c r="V229">
        <f>48-W229-X229-Y229</f>
        <v>0</v>
      </c>
      <c r="W229">
        <f>IF(U229&lt;0, 48-L229, MAX(0, (K229-L229)))</f>
        <v>10.5</v>
      </c>
      <c r="X229">
        <f>L229-Y229</f>
        <v>12</v>
      </c>
      <c r="Y229">
        <f>K229-W229</f>
        <v>25.5</v>
      </c>
      <c r="Z229">
        <f>Y229/(Y229+X229+W229)</f>
        <v>0.53125</v>
      </c>
      <c r="AA229">
        <f>T229/(T229+S229+R229)</f>
        <v>0.68258101851851849</v>
      </c>
      <c r="AB229">
        <f>Z229-AA229</f>
        <v>-0.15133101851851849</v>
      </c>
    </row>
    <row r="230" spans="1:28" x14ac:dyDescent="0.4">
      <c r="A230" t="s">
        <v>97</v>
      </c>
      <c r="B230">
        <v>2010</v>
      </c>
      <c r="C230" t="s">
        <v>98</v>
      </c>
      <c r="D230" t="s">
        <v>99</v>
      </c>
      <c r="E230" t="s">
        <v>45</v>
      </c>
      <c r="F230" t="s">
        <v>35</v>
      </c>
      <c r="G230">
        <v>5.63</v>
      </c>
      <c r="H230">
        <v>2.0699999999999998</v>
      </c>
      <c r="I230">
        <v>16.899999999999999</v>
      </c>
      <c r="J230">
        <v>8.3000000000000007</v>
      </c>
      <c r="K230">
        <v>39.5</v>
      </c>
      <c r="L230">
        <v>34.299999999999997</v>
      </c>
      <c r="M230">
        <v>-11.89</v>
      </c>
      <c r="N230">
        <v>11.67</v>
      </c>
      <c r="O230">
        <v>-5.13</v>
      </c>
      <c r="P230">
        <v>5.6</v>
      </c>
      <c r="Q230">
        <v>527</v>
      </c>
      <c r="R230">
        <v>621</v>
      </c>
      <c r="S230">
        <v>194</v>
      </c>
      <c r="T230">
        <v>2618</v>
      </c>
      <c r="U230">
        <f>M230+P230-N230-O230</f>
        <v>-12.830000000000002</v>
      </c>
      <c r="V230">
        <f>48-W230-X230-Y230</f>
        <v>0</v>
      </c>
      <c r="W230">
        <f>IF(U230&lt;0, 48-L230, MAX(0, (K230-L230)))</f>
        <v>13.700000000000003</v>
      </c>
      <c r="X230">
        <f>L230-Y230</f>
        <v>8.5</v>
      </c>
      <c r="Y230">
        <f>K230-W230</f>
        <v>25.799999999999997</v>
      </c>
      <c r="Z230">
        <f>Y230/(Y230+X230+W230)</f>
        <v>0.53749999999999998</v>
      </c>
      <c r="AA230">
        <f>T230/(T230+S230+R230)</f>
        <v>0.76259831051558402</v>
      </c>
      <c r="AB230">
        <f>Z230-AA230</f>
        <v>-0.22509831051558404</v>
      </c>
    </row>
    <row r="231" spans="1:28" x14ac:dyDescent="0.4">
      <c r="A231" t="s">
        <v>97</v>
      </c>
      <c r="B231">
        <v>2012</v>
      </c>
      <c r="C231" t="s">
        <v>98</v>
      </c>
      <c r="D231" t="s">
        <v>99</v>
      </c>
      <c r="E231" t="s">
        <v>35</v>
      </c>
      <c r="F231" t="s">
        <v>35</v>
      </c>
      <c r="G231">
        <v>3.96</v>
      </c>
      <c r="H231">
        <v>2.58</v>
      </c>
      <c r="I231">
        <v>10.9</v>
      </c>
      <c r="J231">
        <v>7.8</v>
      </c>
      <c r="K231">
        <v>38.6</v>
      </c>
      <c r="L231">
        <v>35.299999999999997</v>
      </c>
      <c r="M231">
        <v>1.33</v>
      </c>
      <c r="N231">
        <v>6.61</v>
      </c>
      <c r="O231">
        <v>18.989999999999998</v>
      </c>
      <c r="P231">
        <v>6.78</v>
      </c>
      <c r="Q231">
        <v>577</v>
      </c>
      <c r="R231">
        <v>290</v>
      </c>
      <c r="S231">
        <v>75</v>
      </c>
      <c r="T231">
        <v>2257</v>
      </c>
      <c r="U231">
        <f>M231+P231-N231-O231</f>
        <v>-17.489999999999998</v>
      </c>
      <c r="V231">
        <f>48-W231-X231-Y231</f>
        <v>0</v>
      </c>
      <c r="W231">
        <f>IF(U231&lt;0, 48-L231, MAX(0, (K231-L231)))</f>
        <v>12.700000000000003</v>
      </c>
      <c r="X231">
        <f>L231-Y231</f>
        <v>9.3999999999999986</v>
      </c>
      <c r="Y231">
        <f>K231-W231</f>
        <v>25.9</v>
      </c>
      <c r="Z231">
        <f>Y231/(Y231+X231+W231)</f>
        <v>0.5395833333333333</v>
      </c>
      <c r="AA231">
        <f>T231/(T231+S231+R231)</f>
        <v>0.86079328756674289</v>
      </c>
      <c r="AB231">
        <f>Z231-AA231</f>
        <v>-0.32120995423340959</v>
      </c>
    </row>
    <row r="232" spans="1:28" x14ac:dyDescent="0.4">
      <c r="A232" t="s">
        <v>75</v>
      </c>
      <c r="B232">
        <v>2019</v>
      </c>
      <c r="C232" t="s">
        <v>141</v>
      </c>
      <c r="D232" t="s">
        <v>287</v>
      </c>
      <c r="E232" t="s">
        <v>41</v>
      </c>
      <c r="F232" t="s">
        <v>31</v>
      </c>
      <c r="G232">
        <v>3.86</v>
      </c>
      <c r="H232">
        <v>-0.51</v>
      </c>
      <c r="I232">
        <v>9.5</v>
      </c>
      <c r="J232">
        <v>1.8</v>
      </c>
      <c r="K232">
        <v>33.5</v>
      </c>
      <c r="L232">
        <v>26.1</v>
      </c>
      <c r="M232">
        <v>-2.64</v>
      </c>
      <c r="N232">
        <v>-3.52</v>
      </c>
      <c r="O232">
        <v>-21.07</v>
      </c>
      <c r="P232">
        <v>2.09</v>
      </c>
      <c r="Q232">
        <v>531</v>
      </c>
      <c r="R232">
        <v>713</v>
      </c>
      <c r="S232">
        <v>307</v>
      </c>
      <c r="T232">
        <v>1162</v>
      </c>
      <c r="U232">
        <f>M232+P232-N232-O232</f>
        <v>24.04</v>
      </c>
      <c r="V232">
        <f>48-W232-X232-Y232</f>
        <v>14.5</v>
      </c>
      <c r="W232">
        <f>IF(U232&lt;0, 48-L232, MAX(0, (K232-L232)))</f>
        <v>7.3999999999999986</v>
      </c>
      <c r="X232">
        <f>L232-Y232</f>
        <v>0</v>
      </c>
      <c r="Y232">
        <f>K232-W232</f>
        <v>26.1</v>
      </c>
      <c r="Z232">
        <f>Y232/(Y232+X232+W232)</f>
        <v>0.77910447761194035</v>
      </c>
      <c r="AA232">
        <f>T232/(T232+S232+R232)</f>
        <v>0.53253895508707605</v>
      </c>
      <c r="AB232">
        <f>Z232-AA232</f>
        <v>0.2465655225248643</v>
      </c>
    </row>
    <row r="233" spans="1:28" x14ac:dyDescent="0.4">
      <c r="A233" t="s">
        <v>46</v>
      </c>
      <c r="B233">
        <v>2020</v>
      </c>
      <c r="C233" t="s">
        <v>85</v>
      </c>
      <c r="D233" t="s">
        <v>255</v>
      </c>
      <c r="E233" t="s">
        <v>201</v>
      </c>
      <c r="F233" t="s">
        <v>49</v>
      </c>
      <c r="G233">
        <v>0.76</v>
      </c>
      <c r="H233">
        <v>0.42</v>
      </c>
      <c r="I233">
        <v>3.6</v>
      </c>
      <c r="J233">
        <v>2.7</v>
      </c>
      <c r="K233">
        <v>31.8</v>
      </c>
      <c r="L233">
        <v>26.3</v>
      </c>
      <c r="M233">
        <v>-5.23</v>
      </c>
      <c r="N233">
        <v>-10.8</v>
      </c>
      <c r="O233">
        <v>-8.91</v>
      </c>
      <c r="P233">
        <v>-3.19</v>
      </c>
      <c r="Q233">
        <v>80</v>
      </c>
      <c r="R233">
        <v>1039</v>
      </c>
      <c r="S233">
        <v>746</v>
      </c>
      <c r="T233">
        <v>508</v>
      </c>
      <c r="U233">
        <f>M233+P233-N233-O233</f>
        <v>11.290000000000001</v>
      </c>
      <c r="V233">
        <f>48-W233-X233-Y233</f>
        <v>16.2</v>
      </c>
      <c r="W233">
        <f>IF(U233&lt;0, 48-L233, MAX(0, (K233-L233)))</f>
        <v>5.5</v>
      </c>
      <c r="X233">
        <f>L233-Y233</f>
        <v>0</v>
      </c>
      <c r="Y233">
        <f>K233-W233</f>
        <v>26.3</v>
      </c>
      <c r="Z233">
        <f>Y233/(Y233+X233+W233)</f>
        <v>0.82704402515723274</v>
      </c>
      <c r="AA233">
        <f>T233/(T233+S233+R233)</f>
        <v>0.22154382904491932</v>
      </c>
      <c r="AB233">
        <f>Z233-AA233</f>
        <v>0.60550019611231343</v>
      </c>
    </row>
    <row r="234" spans="1:28" x14ac:dyDescent="0.4">
      <c r="A234" t="s">
        <v>63</v>
      </c>
      <c r="B234">
        <v>2022</v>
      </c>
      <c r="C234" t="s">
        <v>302</v>
      </c>
      <c r="D234" t="s">
        <v>337</v>
      </c>
      <c r="E234" t="s">
        <v>96</v>
      </c>
      <c r="F234" t="s">
        <v>132</v>
      </c>
      <c r="G234">
        <v>-0.28999999999999998</v>
      </c>
      <c r="H234">
        <v>-0.99</v>
      </c>
      <c r="I234">
        <v>2.8</v>
      </c>
      <c r="J234">
        <v>1.5</v>
      </c>
      <c r="K234">
        <v>30.8</v>
      </c>
      <c r="L234">
        <v>26.3</v>
      </c>
      <c r="M234">
        <v>-8.39</v>
      </c>
      <c r="N234">
        <v>-13.35</v>
      </c>
      <c r="O234">
        <v>-4.9400000000000004</v>
      </c>
      <c r="P234">
        <v>-4.6900000000000004</v>
      </c>
      <c r="Q234">
        <v>392</v>
      </c>
      <c r="R234">
        <v>721</v>
      </c>
      <c r="S234">
        <v>509</v>
      </c>
      <c r="T234">
        <v>836</v>
      </c>
      <c r="U234">
        <f>M234+P234-N234-O234</f>
        <v>5.2099999999999982</v>
      </c>
      <c r="V234">
        <f>48-W234-X234-Y234</f>
        <v>17.2</v>
      </c>
      <c r="W234">
        <f>IF(U234&lt;0, 48-L234, MAX(0, (K234-L234)))</f>
        <v>4.5</v>
      </c>
      <c r="X234">
        <f>L234-Y234</f>
        <v>0</v>
      </c>
      <c r="Y234">
        <f>K234-W234</f>
        <v>26.3</v>
      </c>
      <c r="Z234">
        <f>Y234/(Y234+X234+W234)</f>
        <v>0.85389610389610393</v>
      </c>
      <c r="AA234">
        <f>T234/(T234+S234+R234)</f>
        <v>0.40464666021297191</v>
      </c>
      <c r="AB234">
        <f>Z234-AA234</f>
        <v>0.44924944368313202</v>
      </c>
    </row>
    <row r="235" spans="1:28" x14ac:dyDescent="0.4">
      <c r="A235" t="s">
        <v>66</v>
      </c>
      <c r="B235">
        <v>2015</v>
      </c>
      <c r="C235" t="s">
        <v>181</v>
      </c>
      <c r="D235" t="s">
        <v>223</v>
      </c>
      <c r="E235" t="s">
        <v>41</v>
      </c>
      <c r="F235" t="s">
        <v>36</v>
      </c>
      <c r="G235">
        <v>3.04</v>
      </c>
      <c r="H235">
        <v>1.38</v>
      </c>
      <c r="I235">
        <v>4.5999999999999996</v>
      </c>
      <c r="J235">
        <v>4.5999999999999996</v>
      </c>
      <c r="K235">
        <v>29.5</v>
      </c>
      <c r="L235">
        <v>26.3</v>
      </c>
      <c r="M235">
        <v>-3.73</v>
      </c>
      <c r="N235">
        <v>-2.19</v>
      </c>
      <c r="O235">
        <v>1.45</v>
      </c>
      <c r="P235">
        <v>9.7799999999999994</v>
      </c>
      <c r="Q235">
        <v>499</v>
      </c>
      <c r="R235">
        <v>336</v>
      </c>
      <c r="S235">
        <v>210</v>
      </c>
      <c r="T235">
        <v>842</v>
      </c>
      <c r="U235">
        <f>M235+P235-N235-O235</f>
        <v>6.7899999999999983</v>
      </c>
      <c r="V235">
        <f>48-W235-X235-Y235</f>
        <v>18.499999999999996</v>
      </c>
      <c r="W235">
        <f>IF(U235&lt;0, 48-L235, MAX(0, (K235-L235)))</f>
        <v>3.1999999999999993</v>
      </c>
      <c r="X235">
        <f>L235-Y235</f>
        <v>0</v>
      </c>
      <c r="Y235">
        <f>K235-W235</f>
        <v>26.3</v>
      </c>
      <c r="Z235">
        <f>Y235/(Y235+X235+W235)</f>
        <v>0.8915254237288136</v>
      </c>
      <c r="AA235">
        <f>T235/(T235+S235+R235)</f>
        <v>0.60662824207492794</v>
      </c>
      <c r="AB235">
        <f>Z235-AA235</f>
        <v>0.28489718165388567</v>
      </c>
    </row>
    <row r="236" spans="1:28" x14ac:dyDescent="0.4">
      <c r="A236" t="s">
        <v>72</v>
      </c>
      <c r="B236">
        <v>2013</v>
      </c>
      <c r="C236" t="s">
        <v>101</v>
      </c>
      <c r="D236" t="s">
        <v>73</v>
      </c>
      <c r="E236" t="s">
        <v>31</v>
      </c>
      <c r="F236" t="s">
        <v>35</v>
      </c>
      <c r="G236">
        <v>3.41</v>
      </c>
      <c r="H236">
        <v>2.5</v>
      </c>
      <c r="I236">
        <v>10.5</v>
      </c>
      <c r="J236">
        <v>9.8000000000000007</v>
      </c>
      <c r="K236">
        <v>35.799999999999997</v>
      </c>
      <c r="L236">
        <v>38.6</v>
      </c>
      <c r="M236">
        <v>-8.7799999999999994</v>
      </c>
      <c r="N236">
        <v>-0.56000000000000005</v>
      </c>
      <c r="O236">
        <v>2.14</v>
      </c>
      <c r="P236">
        <v>3.22</v>
      </c>
      <c r="Q236">
        <v>257</v>
      </c>
      <c r="R236">
        <v>425</v>
      </c>
      <c r="S236">
        <v>648</v>
      </c>
      <c r="T236">
        <v>2137</v>
      </c>
      <c r="U236">
        <f>M236+P236-N236-O236</f>
        <v>-7.1399999999999988</v>
      </c>
      <c r="V236">
        <f>48-W236-X236-Y236</f>
        <v>0</v>
      </c>
      <c r="W236">
        <f>IF(U236&lt;0, 48-L236, MAX(0, (K236-L236)))</f>
        <v>9.3999999999999986</v>
      </c>
      <c r="X236">
        <f>L236-Y236</f>
        <v>12.200000000000003</v>
      </c>
      <c r="Y236">
        <f>K236-W236</f>
        <v>26.4</v>
      </c>
      <c r="Z236">
        <f>Y236/(Y236+X236+W236)</f>
        <v>0.54999999999999993</v>
      </c>
      <c r="AA236">
        <f>T236/(T236+S236+R236)</f>
        <v>0.66573208722741428</v>
      </c>
      <c r="AB236">
        <f>Z236-AA236</f>
        <v>-0.11573208722741435</v>
      </c>
    </row>
    <row r="237" spans="1:28" x14ac:dyDescent="0.4">
      <c r="A237" t="s">
        <v>118</v>
      </c>
      <c r="B237">
        <v>2014</v>
      </c>
      <c r="C237" t="s">
        <v>65</v>
      </c>
      <c r="D237" t="s">
        <v>215</v>
      </c>
      <c r="E237" t="s">
        <v>41</v>
      </c>
      <c r="F237" t="s">
        <v>35</v>
      </c>
      <c r="G237">
        <v>4.01</v>
      </c>
      <c r="H237">
        <v>1.05</v>
      </c>
      <c r="I237">
        <v>12.1</v>
      </c>
      <c r="J237">
        <v>6.8</v>
      </c>
      <c r="K237">
        <v>36.200000000000003</v>
      </c>
      <c r="L237">
        <v>38.200000000000003</v>
      </c>
      <c r="M237">
        <v>-2.46</v>
      </c>
      <c r="N237">
        <v>6.34</v>
      </c>
      <c r="O237">
        <v>1.42</v>
      </c>
      <c r="P237">
        <v>3.64</v>
      </c>
      <c r="Q237">
        <v>326</v>
      </c>
      <c r="R237">
        <v>478</v>
      </c>
      <c r="S237">
        <v>624</v>
      </c>
      <c r="T237">
        <v>2274</v>
      </c>
      <c r="U237">
        <f>M237+P237-N237-O237</f>
        <v>-6.58</v>
      </c>
      <c r="V237">
        <f>48-W237-X237-Y237</f>
        <v>0</v>
      </c>
      <c r="W237">
        <f>IF(U237&lt;0, 48-L237, MAX(0, (K237-L237)))</f>
        <v>9.7999999999999972</v>
      </c>
      <c r="X237">
        <f>L237-Y237</f>
        <v>11.799999999999997</v>
      </c>
      <c r="Y237">
        <f>K237-W237</f>
        <v>26.400000000000006</v>
      </c>
      <c r="Z237">
        <f>Y237/(Y237+X237+W237)</f>
        <v>0.55000000000000016</v>
      </c>
      <c r="AA237">
        <f>T237/(T237+S237+R237)</f>
        <v>0.67357819905213268</v>
      </c>
      <c r="AB237">
        <f>Z237-AA237</f>
        <v>-0.12357819905213252</v>
      </c>
    </row>
    <row r="238" spans="1:28" x14ac:dyDescent="0.4">
      <c r="A238" t="s">
        <v>93</v>
      </c>
      <c r="B238">
        <v>2014</v>
      </c>
      <c r="C238" t="s">
        <v>166</v>
      </c>
      <c r="D238" t="s">
        <v>209</v>
      </c>
      <c r="E238" t="s">
        <v>35</v>
      </c>
      <c r="F238" t="s">
        <v>35</v>
      </c>
      <c r="G238">
        <v>2.38</v>
      </c>
      <c r="H238">
        <v>1</v>
      </c>
      <c r="I238">
        <v>9.4</v>
      </c>
      <c r="J238">
        <v>4.4000000000000004</v>
      </c>
      <c r="K238">
        <v>38.700000000000003</v>
      </c>
      <c r="L238">
        <v>26.5</v>
      </c>
      <c r="M238">
        <v>-9.56</v>
      </c>
      <c r="N238">
        <v>-3.92</v>
      </c>
      <c r="O238">
        <v>-3.32</v>
      </c>
      <c r="P238">
        <v>6.72</v>
      </c>
      <c r="Q238">
        <v>380</v>
      </c>
      <c r="R238">
        <v>1124</v>
      </c>
      <c r="S238">
        <v>289</v>
      </c>
      <c r="T238">
        <v>1544</v>
      </c>
      <c r="U238">
        <f>M238+P238-N238-O238</f>
        <v>4.3999999999999986</v>
      </c>
      <c r="V238">
        <f>48-W238-X238-Y238</f>
        <v>9.2999999999999972</v>
      </c>
      <c r="W238">
        <f>IF(U238&lt;0, 48-L238, MAX(0, (K238-L238)))</f>
        <v>12.200000000000003</v>
      </c>
      <c r="X238">
        <f>L238-Y238</f>
        <v>0</v>
      </c>
      <c r="Y238">
        <f>K238-W238</f>
        <v>26.5</v>
      </c>
      <c r="Z238">
        <f>Y238/(Y238+X238+W238)</f>
        <v>0.68475452196382425</v>
      </c>
      <c r="AA238">
        <f>T238/(T238+S238+R238)</f>
        <v>0.52215082854244166</v>
      </c>
      <c r="AB238">
        <f>Z238-AA238</f>
        <v>0.16260369342138259</v>
      </c>
    </row>
    <row r="239" spans="1:28" x14ac:dyDescent="0.4">
      <c r="A239" t="s">
        <v>175</v>
      </c>
      <c r="B239">
        <v>2020</v>
      </c>
      <c r="C239" t="s">
        <v>278</v>
      </c>
      <c r="D239" t="s">
        <v>263</v>
      </c>
      <c r="E239" t="s">
        <v>49</v>
      </c>
      <c r="F239" t="s">
        <v>35</v>
      </c>
      <c r="G239">
        <v>2.71</v>
      </c>
      <c r="H239">
        <v>1.36</v>
      </c>
      <c r="I239">
        <v>6.1</v>
      </c>
      <c r="J239">
        <v>4.9000000000000004</v>
      </c>
      <c r="K239">
        <v>26.5</v>
      </c>
      <c r="L239">
        <v>31.2</v>
      </c>
      <c r="M239">
        <v>-3.46</v>
      </c>
      <c r="N239">
        <v>-3.01</v>
      </c>
      <c r="O239">
        <v>0.22</v>
      </c>
      <c r="P239">
        <v>1.19</v>
      </c>
      <c r="Q239">
        <v>790</v>
      </c>
      <c r="R239">
        <v>328</v>
      </c>
      <c r="S239">
        <v>674</v>
      </c>
      <c r="T239">
        <v>1320</v>
      </c>
      <c r="U239">
        <f>M239+P239-N239-O239</f>
        <v>0.5199999999999998</v>
      </c>
      <c r="V239">
        <f>48-W239-X239-Y239</f>
        <v>16.799999999999997</v>
      </c>
      <c r="W239">
        <f>IF(U239&lt;0, 48-L239, MAX(0, (K239-L239)))</f>
        <v>0</v>
      </c>
      <c r="X239">
        <f>L239-Y239</f>
        <v>4.6999999999999993</v>
      </c>
      <c r="Y239">
        <f>K239-W239</f>
        <v>26.5</v>
      </c>
      <c r="Z239">
        <f>Y239/(Y239+X239+W239)</f>
        <v>0.84935897435897434</v>
      </c>
      <c r="AA239">
        <f>T239/(T239+S239+R239)</f>
        <v>0.5684754521963824</v>
      </c>
      <c r="AB239">
        <f>Z239-AA239</f>
        <v>0.28088352216259194</v>
      </c>
    </row>
    <row r="240" spans="1:28" x14ac:dyDescent="0.4">
      <c r="A240" t="s">
        <v>115</v>
      </c>
      <c r="B240">
        <v>2018</v>
      </c>
      <c r="C240" t="s">
        <v>111</v>
      </c>
      <c r="D240" t="s">
        <v>276</v>
      </c>
      <c r="E240" t="s">
        <v>31</v>
      </c>
      <c r="F240" t="s">
        <v>40</v>
      </c>
      <c r="G240">
        <v>4.46</v>
      </c>
      <c r="H240">
        <v>1.51</v>
      </c>
      <c r="I240">
        <v>11.2</v>
      </c>
      <c r="J240">
        <v>5.0999999999999996</v>
      </c>
      <c r="K240">
        <v>33.5</v>
      </c>
      <c r="L240">
        <v>26.7</v>
      </c>
      <c r="M240">
        <v>-1.22</v>
      </c>
      <c r="N240">
        <v>3.88</v>
      </c>
      <c r="O240">
        <v>-6.35</v>
      </c>
      <c r="P240">
        <v>6.98</v>
      </c>
      <c r="Q240">
        <v>690</v>
      </c>
      <c r="R240">
        <v>726</v>
      </c>
      <c r="S240">
        <v>296</v>
      </c>
      <c r="T240">
        <v>1514</v>
      </c>
      <c r="U240">
        <f>M240+P240-N240-O240</f>
        <v>8.23</v>
      </c>
      <c r="V240">
        <f>48-W240-X240-Y240</f>
        <v>14.500000000000004</v>
      </c>
      <c r="W240">
        <f>IF(U240&lt;0, 48-L240, MAX(0, (K240-L240)))</f>
        <v>6.8000000000000007</v>
      </c>
      <c r="X240">
        <f>L240-Y240</f>
        <v>0</v>
      </c>
      <c r="Y240">
        <f>K240-W240</f>
        <v>26.7</v>
      </c>
      <c r="Z240">
        <f>Y240/(Y240+X240+W240)</f>
        <v>0.79701492537313434</v>
      </c>
      <c r="AA240">
        <f>T240/(T240+S240+R240)</f>
        <v>0.59700315457413244</v>
      </c>
      <c r="AB240">
        <f>Z240-AA240</f>
        <v>0.2000117707990019</v>
      </c>
    </row>
    <row r="241" spans="1:28" x14ac:dyDescent="0.4">
      <c r="A241" t="s">
        <v>175</v>
      </c>
      <c r="B241">
        <v>2022</v>
      </c>
      <c r="C241" t="s">
        <v>98</v>
      </c>
      <c r="D241" t="s">
        <v>156</v>
      </c>
      <c r="E241" t="s">
        <v>35</v>
      </c>
      <c r="F241" t="s">
        <v>35</v>
      </c>
      <c r="G241">
        <v>3.95</v>
      </c>
      <c r="H241">
        <v>2.14</v>
      </c>
      <c r="I241">
        <v>8.3000000000000007</v>
      </c>
      <c r="J241">
        <v>3.2</v>
      </c>
      <c r="K241">
        <v>37.200000000000003</v>
      </c>
      <c r="L241">
        <v>37.6</v>
      </c>
      <c r="M241">
        <v>-18.059999999999999</v>
      </c>
      <c r="N241">
        <v>5.47</v>
      </c>
      <c r="O241">
        <v>-1.07</v>
      </c>
      <c r="P241">
        <v>14.02</v>
      </c>
      <c r="Q241">
        <v>48</v>
      </c>
      <c r="R241">
        <v>131</v>
      </c>
      <c r="S241">
        <v>119</v>
      </c>
      <c r="T241">
        <v>523</v>
      </c>
      <c r="U241">
        <f>M241+P241-N241-O241</f>
        <v>-8.4399999999999977</v>
      </c>
      <c r="V241">
        <f>48-W241-X241-Y241</f>
        <v>0</v>
      </c>
      <c r="W241">
        <f>IF(U241&lt;0, 48-L241, MAX(0, (K241-L241)))</f>
        <v>10.399999999999999</v>
      </c>
      <c r="X241">
        <f>L241-Y241</f>
        <v>10.799999999999997</v>
      </c>
      <c r="Y241">
        <f>K241-W241</f>
        <v>26.800000000000004</v>
      </c>
      <c r="Z241">
        <f>Y241/(Y241+X241+W241)</f>
        <v>0.55833333333333346</v>
      </c>
      <c r="AA241">
        <f>T241/(T241+S241+R241)</f>
        <v>0.67658473479948256</v>
      </c>
      <c r="AB241">
        <f>Z241-AA241</f>
        <v>-0.1182514014661491</v>
      </c>
    </row>
    <row r="242" spans="1:28" x14ac:dyDescent="0.4">
      <c r="A242" t="s">
        <v>93</v>
      </c>
      <c r="B242">
        <v>2013</v>
      </c>
      <c r="C242" t="s">
        <v>165</v>
      </c>
      <c r="D242" t="s">
        <v>51</v>
      </c>
      <c r="E242" t="s">
        <v>49</v>
      </c>
      <c r="F242" t="s">
        <v>53</v>
      </c>
      <c r="G242">
        <v>2.69</v>
      </c>
      <c r="H242">
        <v>2.52</v>
      </c>
      <c r="I242">
        <v>7.3</v>
      </c>
      <c r="J242">
        <v>6.7</v>
      </c>
      <c r="K242">
        <v>32.799999999999997</v>
      </c>
      <c r="L242">
        <v>26.9</v>
      </c>
      <c r="M242">
        <v>-0.7</v>
      </c>
      <c r="N242">
        <v>4.0199999999999996</v>
      </c>
      <c r="O242">
        <v>-3.19</v>
      </c>
      <c r="P242">
        <v>6.45</v>
      </c>
      <c r="Q242">
        <v>544</v>
      </c>
      <c r="R242">
        <v>728</v>
      </c>
      <c r="S242">
        <v>381</v>
      </c>
      <c r="T242">
        <v>1275</v>
      </c>
      <c r="U242">
        <f>M242+P242-N242-O242</f>
        <v>4.92</v>
      </c>
      <c r="V242">
        <f>48-W242-X242-Y242</f>
        <v>15.200000000000003</v>
      </c>
      <c r="W242">
        <f>IF(U242&lt;0, 48-L242, MAX(0, (K242-L242)))</f>
        <v>5.8999999999999986</v>
      </c>
      <c r="X242">
        <f>L242-Y242</f>
        <v>0</v>
      </c>
      <c r="Y242">
        <f>K242-W242</f>
        <v>26.9</v>
      </c>
      <c r="Z242">
        <f>Y242/(Y242+X242+W242)</f>
        <v>0.82012195121951226</v>
      </c>
      <c r="AA242">
        <f>T242/(T242+S242+R242)</f>
        <v>0.53481543624161076</v>
      </c>
      <c r="AB242">
        <f>Z242-AA242</f>
        <v>0.28530651497790149</v>
      </c>
    </row>
    <row r="243" spans="1:28" x14ac:dyDescent="0.4">
      <c r="A243" t="s">
        <v>54</v>
      </c>
      <c r="B243">
        <v>2019</v>
      </c>
      <c r="C243" t="s">
        <v>240</v>
      </c>
      <c r="D243" t="s">
        <v>123</v>
      </c>
      <c r="E243" t="s">
        <v>31</v>
      </c>
      <c r="F243" t="s">
        <v>31</v>
      </c>
      <c r="G243">
        <v>4.63</v>
      </c>
      <c r="H243">
        <v>2.4300000000000002</v>
      </c>
      <c r="I243">
        <v>11.3</v>
      </c>
      <c r="J243">
        <v>5.9</v>
      </c>
      <c r="K243">
        <v>31.3</v>
      </c>
      <c r="L243">
        <v>27.1</v>
      </c>
      <c r="M243">
        <v>0.39</v>
      </c>
      <c r="N243">
        <v>0.99</v>
      </c>
      <c r="O243">
        <v>5.54</v>
      </c>
      <c r="P243">
        <v>8.4600000000000009</v>
      </c>
      <c r="Q243">
        <v>830</v>
      </c>
      <c r="R243">
        <v>620</v>
      </c>
      <c r="S243">
        <v>348</v>
      </c>
      <c r="T243">
        <v>1524</v>
      </c>
      <c r="U243">
        <f>M243+P243-N243-O243</f>
        <v>2.3200000000000012</v>
      </c>
      <c r="V243">
        <f>48-W243-X243-Y243</f>
        <v>16.699999999999996</v>
      </c>
      <c r="W243">
        <f>IF(U243&lt;0, 48-L243, MAX(0, (K243-L243)))</f>
        <v>4.1999999999999993</v>
      </c>
      <c r="X243">
        <f>L243-Y243</f>
        <v>0</v>
      </c>
      <c r="Y243">
        <f>K243-W243</f>
        <v>27.1</v>
      </c>
      <c r="Z243">
        <f>Y243/(Y243+X243+W243)</f>
        <v>0.86581469648562304</v>
      </c>
      <c r="AA243">
        <f>T243/(T243+S243+R243)</f>
        <v>0.6115569823434992</v>
      </c>
      <c r="AB243">
        <f>Z243-AA243</f>
        <v>0.25425771414212384</v>
      </c>
    </row>
    <row r="244" spans="1:28" x14ac:dyDescent="0.4">
      <c r="A244" t="s">
        <v>90</v>
      </c>
      <c r="B244">
        <v>2013</v>
      </c>
      <c r="C244" t="s">
        <v>185</v>
      </c>
      <c r="D244" t="s">
        <v>186</v>
      </c>
      <c r="E244" t="s">
        <v>40</v>
      </c>
      <c r="F244" t="s">
        <v>49</v>
      </c>
      <c r="G244">
        <v>0.89</v>
      </c>
      <c r="H244">
        <v>1.01</v>
      </c>
      <c r="I244">
        <v>4.5</v>
      </c>
      <c r="J244">
        <v>4.0999999999999996</v>
      </c>
      <c r="K244">
        <v>27.2</v>
      </c>
      <c r="L244">
        <v>28.8</v>
      </c>
      <c r="M244">
        <v>-2.4</v>
      </c>
      <c r="N244">
        <v>4.46</v>
      </c>
      <c r="O244">
        <v>-13.18</v>
      </c>
      <c r="P244">
        <v>0.53</v>
      </c>
      <c r="Q244">
        <v>680</v>
      </c>
      <c r="R244">
        <v>500</v>
      </c>
      <c r="S244">
        <v>598</v>
      </c>
      <c r="T244">
        <v>1064</v>
      </c>
      <c r="U244">
        <f>M244+P244-N244-O244</f>
        <v>6.85</v>
      </c>
      <c r="V244">
        <f>48-W244-X244-Y244</f>
        <v>19.2</v>
      </c>
      <c r="W244">
        <f>IF(U244&lt;0, 48-L244, MAX(0, (K244-L244)))</f>
        <v>0</v>
      </c>
      <c r="X244">
        <f>L244-Y244</f>
        <v>1.6000000000000014</v>
      </c>
      <c r="Y244">
        <f>K244-W244</f>
        <v>27.2</v>
      </c>
      <c r="Z244">
        <f>Y244/(Y244+X244+W244)</f>
        <v>0.94444444444444442</v>
      </c>
      <c r="AA244">
        <f>T244/(T244+S244+R244)</f>
        <v>0.49213691026827011</v>
      </c>
      <c r="AB244">
        <f>Z244-AA244</f>
        <v>0.45230753417617431</v>
      </c>
    </row>
    <row r="245" spans="1:28" x14ac:dyDescent="0.4">
      <c r="A245" t="s">
        <v>112</v>
      </c>
      <c r="B245">
        <v>2019</v>
      </c>
      <c r="C245" t="s">
        <v>274</v>
      </c>
      <c r="D245" t="s">
        <v>295</v>
      </c>
      <c r="E245" t="s">
        <v>49</v>
      </c>
      <c r="F245" t="s">
        <v>199</v>
      </c>
      <c r="G245">
        <v>1.6</v>
      </c>
      <c r="H245">
        <v>0.66</v>
      </c>
      <c r="I245">
        <v>5.7</v>
      </c>
      <c r="J245">
        <v>5</v>
      </c>
      <c r="K245">
        <v>27.3</v>
      </c>
      <c r="L245">
        <v>31.4</v>
      </c>
      <c r="M245">
        <v>-4.24</v>
      </c>
      <c r="N245">
        <v>-5.77</v>
      </c>
      <c r="O245">
        <v>0.93</v>
      </c>
      <c r="P245">
        <v>1.1499999999999999</v>
      </c>
      <c r="Q245">
        <v>1054</v>
      </c>
      <c r="R245">
        <v>258</v>
      </c>
      <c r="S245">
        <v>608</v>
      </c>
      <c r="T245">
        <v>1930</v>
      </c>
      <c r="U245">
        <f>M245+P245-N245-O245</f>
        <v>1.7499999999999991</v>
      </c>
      <c r="V245">
        <f>48-W245-X245-Y245</f>
        <v>16.600000000000005</v>
      </c>
      <c r="W245">
        <f>IF(U245&lt;0, 48-L245, MAX(0, (K245-L245)))</f>
        <v>0</v>
      </c>
      <c r="X245">
        <f>L245-Y245</f>
        <v>4.0999999999999979</v>
      </c>
      <c r="Y245">
        <f>K245-W245</f>
        <v>27.3</v>
      </c>
      <c r="Z245">
        <f>Y245/(Y245+X245+W245)</f>
        <v>0.86942675159235672</v>
      </c>
      <c r="AA245">
        <f>T245/(T245+S245+R245)</f>
        <v>0.69027181688125894</v>
      </c>
      <c r="AB245">
        <f>Z245-AA245</f>
        <v>0.17915493471109778</v>
      </c>
    </row>
    <row r="246" spans="1:28" x14ac:dyDescent="0.4">
      <c r="A246" t="s">
        <v>75</v>
      </c>
      <c r="B246">
        <v>2021</v>
      </c>
      <c r="C246" t="s">
        <v>276</v>
      </c>
      <c r="D246" t="s">
        <v>306</v>
      </c>
      <c r="E246" t="s">
        <v>45</v>
      </c>
      <c r="F246" t="s">
        <v>31</v>
      </c>
      <c r="G246">
        <v>2.04</v>
      </c>
      <c r="H246">
        <v>2.3199999999999998</v>
      </c>
      <c r="I246">
        <v>5.4</v>
      </c>
      <c r="J246">
        <v>5.3</v>
      </c>
      <c r="K246">
        <v>27.3</v>
      </c>
      <c r="L246">
        <v>28.3</v>
      </c>
      <c r="M246">
        <v>-2.5499999999999998</v>
      </c>
      <c r="N246">
        <v>-4.3</v>
      </c>
      <c r="O246">
        <v>1.07</v>
      </c>
      <c r="P246">
        <v>4.9800000000000004</v>
      </c>
      <c r="Q246">
        <v>771</v>
      </c>
      <c r="R246">
        <v>422</v>
      </c>
      <c r="S246">
        <v>468</v>
      </c>
      <c r="T246">
        <v>1234</v>
      </c>
      <c r="U246">
        <f>M246+P246-N246-O246</f>
        <v>5.66</v>
      </c>
      <c r="V246">
        <f>48-W246-X246-Y246</f>
        <v>19.7</v>
      </c>
      <c r="W246">
        <f>IF(U246&lt;0, 48-L246, MAX(0, (K246-L246)))</f>
        <v>0</v>
      </c>
      <c r="X246">
        <f>L246-Y246</f>
        <v>1</v>
      </c>
      <c r="Y246">
        <f>K246-W246</f>
        <v>27.3</v>
      </c>
      <c r="Z246">
        <f>Y246/(Y246+X246+W246)</f>
        <v>0.96466431095406358</v>
      </c>
      <c r="AA246">
        <f>T246/(T246+S246+R246)</f>
        <v>0.58097928436911483</v>
      </c>
      <c r="AB246">
        <f>Z246-AA246</f>
        <v>0.38368502658494874</v>
      </c>
    </row>
    <row r="247" spans="1:28" x14ac:dyDescent="0.4">
      <c r="A247" t="s">
        <v>109</v>
      </c>
      <c r="B247">
        <v>2019</v>
      </c>
      <c r="C247" t="s">
        <v>192</v>
      </c>
      <c r="D247" t="s">
        <v>294</v>
      </c>
      <c r="E247" t="s">
        <v>41</v>
      </c>
      <c r="F247" t="s">
        <v>31</v>
      </c>
      <c r="G247">
        <v>4.83</v>
      </c>
      <c r="H247">
        <v>4.08</v>
      </c>
      <c r="I247">
        <v>13.2</v>
      </c>
      <c r="J247">
        <v>8.3000000000000007</v>
      </c>
      <c r="K247">
        <v>35.5</v>
      </c>
      <c r="L247">
        <v>27.4</v>
      </c>
      <c r="M247">
        <v>-7.87</v>
      </c>
      <c r="N247">
        <v>-3.73</v>
      </c>
      <c r="O247">
        <v>-22.06</v>
      </c>
      <c r="P247">
        <v>10.83</v>
      </c>
      <c r="Q247">
        <v>858</v>
      </c>
      <c r="R247">
        <v>645</v>
      </c>
      <c r="S247">
        <v>56</v>
      </c>
      <c r="T247">
        <v>1884</v>
      </c>
      <c r="U247">
        <f>M247+P247-N247-O247</f>
        <v>28.75</v>
      </c>
      <c r="V247">
        <f>48-W247-X247-Y247</f>
        <v>12.5</v>
      </c>
      <c r="W247">
        <f>IF(U247&lt;0, 48-L247, MAX(0, (K247-L247)))</f>
        <v>8.1000000000000014</v>
      </c>
      <c r="X247">
        <f>L247-Y247</f>
        <v>0</v>
      </c>
      <c r="Y247">
        <f>K247-W247</f>
        <v>27.4</v>
      </c>
      <c r="Z247">
        <f>Y247/(Y247+X247+W247)</f>
        <v>0.77183098591549293</v>
      </c>
      <c r="AA247">
        <f>T247/(T247+S247+R247)</f>
        <v>0.72882011605415864</v>
      </c>
      <c r="AB247">
        <f>Z247-AA247</f>
        <v>4.3010869861334289E-2</v>
      </c>
    </row>
    <row r="248" spans="1:28" x14ac:dyDescent="0.4">
      <c r="A248" t="s">
        <v>69</v>
      </c>
      <c r="B248">
        <v>2019</v>
      </c>
      <c r="C248" t="s">
        <v>94</v>
      </c>
      <c r="D248" t="s">
        <v>285</v>
      </c>
      <c r="E248" t="s">
        <v>35</v>
      </c>
      <c r="F248" t="s">
        <v>41</v>
      </c>
      <c r="G248">
        <v>2.94</v>
      </c>
      <c r="H248">
        <v>0.79</v>
      </c>
      <c r="I248">
        <v>7.1</v>
      </c>
      <c r="J248">
        <v>4.4000000000000004</v>
      </c>
      <c r="K248">
        <v>30.3</v>
      </c>
      <c r="L248">
        <v>27.4</v>
      </c>
      <c r="M248">
        <v>3.65</v>
      </c>
      <c r="N248">
        <v>-4.16</v>
      </c>
      <c r="O248">
        <v>-2.4500000000000002</v>
      </c>
      <c r="P248">
        <v>6.32</v>
      </c>
      <c r="Q248">
        <v>640</v>
      </c>
      <c r="R248">
        <v>791</v>
      </c>
      <c r="S248">
        <v>527</v>
      </c>
      <c r="T248">
        <v>1187</v>
      </c>
      <c r="U248">
        <f>M248+P248-N248-O248</f>
        <v>16.580000000000002</v>
      </c>
      <c r="V248">
        <f>48-W248-X248-Y248</f>
        <v>17.699999999999996</v>
      </c>
      <c r="W248">
        <f>IF(U248&lt;0, 48-L248, MAX(0, (K248-L248)))</f>
        <v>2.9000000000000021</v>
      </c>
      <c r="X248">
        <f>L248-Y248</f>
        <v>0</v>
      </c>
      <c r="Y248">
        <f>K248-W248</f>
        <v>27.4</v>
      </c>
      <c r="Z248">
        <f>Y248/(Y248+X248+W248)</f>
        <v>0.90429042904290424</v>
      </c>
      <c r="AA248">
        <f>T248/(T248+S248+R248)</f>
        <v>0.47385229540918161</v>
      </c>
      <c r="AB248">
        <f>Z248-AA248</f>
        <v>0.43043813363372263</v>
      </c>
    </row>
    <row r="249" spans="1:28" x14ac:dyDescent="0.4">
      <c r="A249" t="s">
        <v>42</v>
      </c>
      <c r="B249">
        <v>2013</v>
      </c>
      <c r="C249" t="s">
        <v>155</v>
      </c>
      <c r="D249" t="s">
        <v>43</v>
      </c>
      <c r="E249" t="s">
        <v>40</v>
      </c>
      <c r="F249" t="s">
        <v>40</v>
      </c>
      <c r="G249">
        <v>2.44</v>
      </c>
      <c r="H249">
        <v>0.19</v>
      </c>
      <c r="I249">
        <v>7.8</v>
      </c>
      <c r="J249">
        <v>4.9000000000000004</v>
      </c>
      <c r="K249">
        <v>36.799999999999997</v>
      </c>
      <c r="L249">
        <v>38.700000000000003</v>
      </c>
      <c r="M249">
        <v>-7.7</v>
      </c>
      <c r="N249">
        <v>11.7</v>
      </c>
      <c r="O249">
        <v>2.56</v>
      </c>
      <c r="P249">
        <v>-0.68</v>
      </c>
      <c r="Q249">
        <v>279</v>
      </c>
      <c r="R249">
        <v>326</v>
      </c>
      <c r="S249">
        <v>405</v>
      </c>
      <c r="T249">
        <v>1890</v>
      </c>
      <c r="U249">
        <f>M249+P249-N249-O249</f>
        <v>-22.639999999999997</v>
      </c>
      <c r="V249">
        <f>48-W249-X249-Y249</f>
        <v>0</v>
      </c>
      <c r="W249">
        <f>IF(U249&lt;0, 48-L249, MAX(0, (K249-L249)))</f>
        <v>9.2999999999999972</v>
      </c>
      <c r="X249">
        <f>L249-Y249</f>
        <v>11.200000000000003</v>
      </c>
      <c r="Y249">
        <f>K249-W249</f>
        <v>27.5</v>
      </c>
      <c r="Z249">
        <f>Y249/(Y249+X249+W249)</f>
        <v>0.57291666666666663</v>
      </c>
      <c r="AA249">
        <f>T249/(T249+S249+R249)</f>
        <v>0.72109881724532621</v>
      </c>
      <c r="AB249">
        <f>Z249-AA249</f>
        <v>-0.14818215057865958</v>
      </c>
    </row>
    <row r="250" spans="1:28" x14ac:dyDescent="0.4">
      <c r="A250" t="s">
        <v>60</v>
      </c>
      <c r="B250">
        <v>2010</v>
      </c>
      <c r="C250" t="s">
        <v>61</v>
      </c>
      <c r="D250" t="s">
        <v>62</v>
      </c>
      <c r="E250" t="s">
        <v>41</v>
      </c>
      <c r="F250" t="s">
        <v>45</v>
      </c>
      <c r="G250">
        <v>0.33</v>
      </c>
      <c r="H250">
        <v>1.45</v>
      </c>
      <c r="I250">
        <v>5.0999999999999996</v>
      </c>
      <c r="J250">
        <v>4.5</v>
      </c>
      <c r="K250">
        <v>36.200000000000003</v>
      </c>
      <c r="L250">
        <v>27.5</v>
      </c>
      <c r="M250">
        <v>-9.7200000000000006</v>
      </c>
      <c r="N250">
        <v>-12</v>
      </c>
      <c r="O250">
        <v>-2.2400000000000002</v>
      </c>
      <c r="P250">
        <v>3.94</v>
      </c>
      <c r="Q250">
        <v>158</v>
      </c>
      <c r="R250">
        <v>1151</v>
      </c>
      <c r="S250">
        <v>668</v>
      </c>
      <c r="T250">
        <v>1052</v>
      </c>
      <c r="U250">
        <f>M250+P250-N250-O250</f>
        <v>8.4599999999999991</v>
      </c>
      <c r="V250">
        <f>48-W250-X250-Y250</f>
        <v>11.799999999999997</v>
      </c>
      <c r="W250">
        <f>IF(U250&lt;0, 48-L250, MAX(0, (K250-L250)))</f>
        <v>8.7000000000000028</v>
      </c>
      <c r="X250">
        <f>L250-Y250</f>
        <v>0</v>
      </c>
      <c r="Y250">
        <f>K250-W250</f>
        <v>27.5</v>
      </c>
      <c r="Z250">
        <f>Y250/(Y250+X250+W250)</f>
        <v>0.75966850828729271</v>
      </c>
      <c r="AA250">
        <f>T250/(T250+S250+R250)</f>
        <v>0.36642284918146989</v>
      </c>
      <c r="AB250">
        <f>Z250-AA250</f>
        <v>0.39324565910582282</v>
      </c>
    </row>
    <row r="251" spans="1:28" x14ac:dyDescent="0.4">
      <c r="A251" t="s">
        <v>106</v>
      </c>
      <c r="B251">
        <v>2013</v>
      </c>
      <c r="C251" t="s">
        <v>159</v>
      </c>
      <c r="D251" t="s">
        <v>191</v>
      </c>
      <c r="E251" t="s">
        <v>41</v>
      </c>
      <c r="F251" t="s">
        <v>36</v>
      </c>
      <c r="G251">
        <v>1.96</v>
      </c>
      <c r="H251">
        <v>0.34</v>
      </c>
      <c r="I251">
        <v>7.5</v>
      </c>
      <c r="J251">
        <v>3.9</v>
      </c>
      <c r="K251">
        <v>33.5</v>
      </c>
      <c r="L251">
        <v>27.5</v>
      </c>
      <c r="M251">
        <v>-11.81</v>
      </c>
      <c r="N251">
        <v>-9.86</v>
      </c>
      <c r="O251">
        <v>-4.28</v>
      </c>
      <c r="P251">
        <v>-1.91</v>
      </c>
      <c r="Q251">
        <v>616</v>
      </c>
      <c r="R251">
        <v>929</v>
      </c>
      <c r="S251">
        <v>468</v>
      </c>
      <c r="T251">
        <v>1563</v>
      </c>
      <c r="U251">
        <f>M251+P251-N251-O251</f>
        <v>0.41999999999999904</v>
      </c>
      <c r="V251">
        <f>48-W251-X251-Y251</f>
        <v>14.5</v>
      </c>
      <c r="W251">
        <f>IF(U251&lt;0, 48-L251, MAX(0, (K251-L251)))</f>
        <v>6</v>
      </c>
      <c r="X251">
        <f>L251-Y251</f>
        <v>0</v>
      </c>
      <c r="Y251">
        <f>K251-W251</f>
        <v>27.5</v>
      </c>
      <c r="Z251">
        <f>Y251/(Y251+X251+W251)</f>
        <v>0.82089552238805974</v>
      </c>
      <c r="AA251">
        <f>T251/(T251+S251+R251)</f>
        <v>0.5280405405405405</v>
      </c>
      <c r="AB251">
        <f>Z251-AA251</f>
        <v>0.29285498184751924</v>
      </c>
    </row>
    <row r="252" spans="1:28" x14ac:dyDescent="0.4">
      <c r="A252" t="s">
        <v>66</v>
      </c>
      <c r="B252">
        <v>2011</v>
      </c>
      <c r="C252" t="s">
        <v>67</v>
      </c>
      <c r="D252" t="s">
        <v>139</v>
      </c>
      <c r="E252" t="s">
        <v>45</v>
      </c>
      <c r="F252" t="s">
        <v>36</v>
      </c>
      <c r="G252">
        <v>1.71</v>
      </c>
      <c r="H252">
        <v>1.01</v>
      </c>
      <c r="I252">
        <v>7.5</v>
      </c>
      <c r="J252">
        <v>3.8</v>
      </c>
      <c r="K252">
        <v>35</v>
      </c>
      <c r="L252">
        <v>27.6</v>
      </c>
      <c r="M252">
        <v>2.63</v>
      </c>
      <c r="N252">
        <v>-4.82</v>
      </c>
      <c r="O252">
        <v>-1.04</v>
      </c>
      <c r="P252">
        <v>4.9400000000000004</v>
      </c>
      <c r="Q252">
        <v>256</v>
      </c>
      <c r="R252">
        <v>963</v>
      </c>
      <c r="S252">
        <v>481</v>
      </c>
      <c r="T252">
        <v>1142</v>
      </c>
      <c r="U252">
        <f>M252+P252-N252-O252</f>
        <v>13.43</v>
      </c>
      <c r="V252">
        <f>48-W252-X252-Y252</f>
        <v>13</v>
      </c>
      <c r="W252">
        <f>IF(U252&lt;0, 48-L252, MAX(0, (K252-L252)))</f>
        <v>7.3999999999999986</v>
      </c>
      <c r="X252">
        <f>L252-Y252</f>
        <v>0</v>
      </c>
      <c r="Y252">
        <f>K252-W252</f>
        <v>27.6</v>
      </c>
      <c r="Z252">
        <f>Y252/(Y252+X252+W252)</f>
        <v>0.78857142857142859</v>
      </c>
      <c r="AA252">
        <f>T252/(T252+S252+R252)</f>
        <v>0.44160866202629545</v>
      </c>
      <c r="AB252">
        <f>Z252-AA252</f>
        <v>0.34696276654513314</v>
      </c>
    </row>
    <row r="253" spans="1:28" x14ac:dyDescent="0.4">
      <c r="A253" t="s">
        <v>46</v>
      </c>
      <c r="B253">
        <v>2014</v>
      </c>
      <c r="C253" t="s">
        <v>156</v>
      </c>
      <c r="D253" t="s">
        <v>48</v>
      </c>
      <c r="E253" t="s">
        <v>35</v>
      </c>
      <c r="F253" t="s">
        <v>49</v>
      </c>
      <c r="G253">
        <v>1.1100000000000001</v>
      </c>
      <c r="H253">
        <v>1.96</v>
      </c>
      <c r="I253">
        <v>5.7</v>
      </c>
      <c r="J253">
        <v>5.2</v>
      </c>
      <c r="K253">
        <v>35.200000000000003</v>
      </c>
      <c r="L253">
        <v>27.7</v>
      </c>
      <c r="M253">
        <v>-5.89</v>
      </c>
      <c r="N253">
        <v>-15.64</v>
      </c>
      <c r="O253">
        <v>3.89</v>
      </c>
      <c r="P253">
        <v>7.0000000000000007E-2</v>
      </c>
      <c r="Q253">
        <v>387</v>
      </c>
      <c r="R253">
        <v>738</v>
      </c>
      <c r="S253">
        <v>375</v>
      </c>
      <c r="T253">
        <v>1137</v>
      </c>
      <c r="U253">
        <f>M253+P253-N253-O253</f>
        <v>5.93</v>
      </c>
      <c r="V253">
        <f>48-W253-X253-Y253</f>
        <v>12.8</v>
      </c>
      <c r="W253">
        <f>IF(U253&lt;0, 48-L253, MAX(0, (K253-L253)))</f>
        <v>7.5000000000000036</v>
      </c>
      <c r="X253">
        <f>L253-Y253</f>
        <v>0</v>
      </c>
      <c r="Y253">
        <f>K253-W253</f>
        <v>27.7</v>
      </c>
      <c r="Z253">
        <f>Y253/(Y253+X253+W253)</f>
        <v>0.78693181818181812</v>
      </c>
      <c r="AA253">
        <f>T253/(T253+S253+R253)</f>
        <v>0.5053333333333333</v>
      </c>
      <c r="AB253">
        <f>Z253-AA253</f>
        <v>0.28159848484848482</v>
      </c>
    </row>
    <row r="254" spans="1:28" x14ac:dyDescent="0.4">
      <c r="A254" t="s">
        <v>72</v>
      </c>
      <c r="B254">
        <v>2010</v>
      </c>
      <c r="C254" t="s">
        <v>73</v>
      </c>
      <c r="D254" t="s">
        <v>74</v>
      </c>
      <c r="E254" t="s">
        <v>35</v>
      </c>
      <c r="F254" t="s">
        <v>31</v>
      </c>
      <c r="G254">
        <v>3.38</v>
      </c>
      <c r="H254">
        <v>3.5</v>
      </c>
      <c r="I254">
        <v>10.8</v>
      </c>
      <c r="J254">
        <v>9.3000000000000007</v>
      </c>
      <c r="K254">
        <v>38.799999999999997</v>
      </c>
      <c r="L254">
        <v>37</v>
      </c>
      <c r="M254">
        <v>-6.7</v>
      </c>
      <c r="N254">
        <v>13.68</v>
      </c>
      <c r="O254">
        <v>-8.07</v>
      </c>
      <c r="P254">
        <v>8.1</v>
      </c>
      <c r="Q254">
        <v>272</v>
      </c>
      <c r="R254">
        <v>367</v>
      </c>
      <c r="S254">
        <v>239</v>
      </c>
      <c r="T254">
        <v>1830</v>
      </c>
      <c r="U254">
        <f>M254+P254-N254-O254</f>
        <v>-4.2100000000000009</v>
      </c>
      <c r="V254">
        <f>48-W254-X254-Y254</f>
        <v>0</v>
      </c>
      <c r="W254">
        <f>IF(U254&lt;0, 48-L254, MAX(0, (K254-L254)))</f>
        <v>11</v>
      </c>
      <c r="X254">
        <f>L254-Y254</f>
        <v>9.2000000000000028</v>
      </c>
      <c r="Y254">
        <f>K254-W254</f>
        <v>27.799999999999997</v>
      </c>
      <c r="Z254">
        <f>Y254/(Y254+X254+W254)</f>
        <v>0.57916666666666661</v>
      </c>
      <c r="AA254">
        <f>T254/(T254+S254+R254)</f>
        <v>0.75123152709359609</v>
      </c>
      <c r="AB254">
        <f>Z254-AA254</f>
        <v>-0.17206486042692948</v>
      </c>
    </row>
    <row r="255" spans="1:28" x14ac:dyDescent="0.4">
      <c r="A255" t="s">
        <v>118</v>
      </c>
      <c r="B255">
        <v>2022</v>
      </c>
      <c r="C255" t="s">
        <v>332</v>
      </c>
      <c r="D255" t="s">
        <v>316</v>
      </c>
      <c r="E255" t="s">
        <v>35</v>
      </c>
      <c r="F255" t="s">
        <v>41</v>
      </c>
      <c r="G255">
        <v>2.2599999999999998</v>
      </c>
      <c r="H255">
        <v>2.16</v>
      </c>
      <c r="I255">
        <v>7.8</v>
      </c>
      <c r="J255">
        <v>7.3</v>
      </c>
      <c r="K255">
        <v>37.9</v>
      </c>
      <c r="L255">
        <v>37.9</v>
      </c>
      <c r="M255">
        <v>-12.63</v>
      </c>
      <c r="N255">
        <v>7.31</v>
      </c>
      <c r="O255">
        <v>-6.96</v>
      </c>
      <c r="P255">
        <v>4.6100000000000003</v>
      </c>
      <c r="Q255">
        <v>212</v>
      </c>
      <c r="R255">
        <v>364</v>
      </c>
      <c r="S255">
        <v>358</v>
      </c>
      <c r="T255">
        <v>1645</v>
      </c>
      <c r="U255">
        <f>M255+P255-N255-O255</f>
        <v>-8.3699999999999974</v>
      </c>
      <c r="V255">
        <f>48-W255-X255-Y255</f>
        <v>0</v>
      </c>
      <c r="W255">
        <f>IF(U255&lt;0, 48-L255, MAX(0, (K255-L255)))</f>
        <v>10.100000000000001</v>
      </c>
      <c r="X255">
        <f>L255-Y255</f>
        <v>10.100000000000001</v>
      </c>
      <c r="Y255">
        <f>K255-W255</f>
        <v>27.799999999999997</v>
      </c>
      <c r="Z255">
        <f>Y255/(Y255+X255+W255)</f>
        <v>0.57916666666666661</v>
      </c>
      <c r="AA255">
        <f>T255/(T255+S255+R255)</f>
        <v>0.69497253907900292</v>
      </c>
      <c r="AB255">
        <f>Z255-AA255</f>
        <v>-0.11580587241233631</v>
      </c>
    </row>
    <row r="256" spans="1:28" x14ac:dyDescent="0.4">
      <c r="A256" t="s">
        <v>121</v>
      </c>
      <c r="B256">
        <v>2010</v>
      </c>
      <c r="C256" t="s">
        <v>122</v>
      </c>
      <c r="D256" t="s">
        <v>123</v>
      </c>
      <c r="E256" t="s">
        <v>35</v>
      </c>
      <c r="F256" t="s">
        <v>31</v>
      </c>
      <c r="G256">
        <v>4</v>
      </c>
      <c r="H256">
        <v>2.79</v>
      </c>
      <c r="I256">
        <v>11.8</v>
      </c>
      <c r="J256">
        <v>7.8</v>
      </c>
      <c r="K256">
        <v>36.9</v>
      </c>
      <c r="L256">
        <v>27.8</v>
      </c>
      <c r="M256">
        <v>7.4</v>
      </c>
      <c r="N256">
        <v>2.37</v>
      </c>
      <c r="O256">
        <v>-4.12</v>
      </c>
      <c r="P256">
        <v>12.66</v>
      </c>
      <c r="Q256">
        <v>163</v>
      </c>
      <c r="R256">
        <v>1412</v>
      </c>
      <c r="S256">
        <v>698</v>
      </c>
      <c r="T256">
        <v>1389</v>
      </c>
      <c r="U256">
        <f>M256+P256-N256-O256</f>
        <v>21.810000000000002</v>
      </c>
      <c r="V256">
        <f>48-W256-X256-Y256</f>
        <v>11.100000000000005</v>
      </c>
      <c r="W256">
        <f>IF(U256&lt;0, 48-L256, MAX(0, (K256-L256)))</f>
        <v>9.0999999999999979</v>
      </c>
      <c r="X256">
        <f>L256-Y256</f>
        <v>0</v>
      </c>
      <c r="Y256">
        <f>K256-W256</f>
        <v>27.8</v>
      </c>
      <c r="Z256">
        <f>Y256/(Y256+X256+W256)</f>
        <v>0.75338753387533886</v>
      </c>
      <c r="AA256">
        <f>T256/(T256+S256+R256)</f>
        <v>0.39697056301800515</v>
      </c>
      <c r="AB256">
        <f>Z256-AA256</f>
        <v>0.3564169708573337</v>
      </c>
    </row>
    <row r="257" spans="1:28" x14ac:dyDescent="0.4">
      <c r="A257" t="s">
        <v>54</v>
      </c>
      <c r="B257">
        <v>2015</v>
      </c>
      <c r="C257" t="s">
        <v>157</v>
      </c>
      <c r="D257" t="s">
        <v>202</v>
      </c>
      <c r="E257" t="s">
        <v>35</v>
      </c>
      <c r="F257" t="s">
        <v>31</v>
      </c>
      <c r="G257">
        <v>2</v>
      </c>
      <c r="H257">
        <v>0.73</v>
      </c>
      <c r="I257">
        <v>7.8</v>
      </c>
      <c r="J257">
        <v>4.3</v>
      </c>
      <c r="K257">
        <v>35.5</v>
      </c>
      <c r="L257">
        <v>27.8</v>
      </c>
      <c r="M257">
        <v>-11.11</v>
      </c>
      <c r="N257">
        <v>-1.2</v>
      </c>
      <c r="O257">
        <v>-9.4700000000000006</v>
      </c>
      <c r="P257">
        <v>0.64</v>
      </c>
      <c r="Q257">
        <v>658</v>
      </c>
      <c r="R257">
        <v>789</v>
      </c>
      <c r="S257">
        <v>242</v>
      </c>
      <c r="T257">
        <v>1657</v>
      </c>
      <c r="U257">
        <f>M257+P257-N257-O257</f>
        <v>0.20000000000000107</v>
      </c>
      <c r="V257">
        <f>48-W257-X257-Y257</f>
        <v>12.499999999999996</v>
      </c>
      <c r="W257">
        <f>IF(U257&lt;0, 48-L257, MAX(0, (K257-L257)))</f>
        <v>7.6999999999999993</v>
      </c>
      <c r="X257">
        <f>L257-Y257</f>
        <v>0</v>
      </c>
      <c r="Y257">
        <f>K257-W257</f>
        <v>27.8</v>
      </c>
      <c r="Z257">
        <f>Y257/(Y257+X257+W257)</f>
        <v>0.78309859154929584</v>
      </c>
      <c r="AA257">
        <f>T257/(T257+S257+R257)</f>
        <v>0.61644345238095233</v>
      </c>
      <c r="AB257">
        <f>Z257-AA257</f>
        <v>0.16665513916834351</v>
      </c>
    </row>
    <row r="258" spans="1:28" x14ac:dyDescent="0.4">
      <c r="A258" t="s">
        <v>78</v>
      </c>
      <c r="B258">
        <v>2011</v>
      </c>
      <c r="C258" t="s">
        <v>47</v>
      </c>
      <c r="D258" t="s">
        <v>79</v>
      </c>
      <c r="E258" t="s">
        <v>35</v>
      </c>
      <c r="F258" t="s">
        <v>35</v>
      </c>
      <c r="G258">
        <v>6.26</v>
      </c>
      <c r="H258">
        <v>5.09</v>
      </c>
      <c r="I258">
        <v>17.2</v>
      </c>
      <c r="J258">
        <v>13.8</v>
      </c>
      <c r="K258">
        <v>38.799999999999997</v>
      </c>
      <c r="L258">
        <v>37.1</v>
      </c>
      <c r="M258">
        <v>-14.85</v>
      </c>
      <c r="N258">
        <v>5</v>
      </c>
      <c r="O258">
        <v>7.2</v>
      </c>
      <c r="P258">
        <v>12.35</v>
      </c>
      <c r="Q258">
        <v>196</v>
      </c>
      <c r="R258">
        <v>619</v>
      </c>
      <c r="S258">
        <v>514</v>
      </c>
      <c r="T258">
        <v>2243</v>
      </c>
      <c r="U258">
        <f>M258+P258-N258-O258</f>
        <v>-14.7</v>
      </c>
      <c r="V258">
        <f>48-W258-X258-Y258</f>
        <v>0</v>
      </c>
      <c r="W258">
        <f>IF(U258&lt;0, 48-L258, MAX(0, (K258-L258)))</f>
        <v>10.899999999999999</v>
      </c>
      <c r="X258">
        <f>L258-Y258</f>
        <v>9.2000000000000028</v>
      </c>
      <c r="Y258">
        <f>K258-W258</f>
        <v>27.9</v>
      </c>
      <c r="Z258">
        <f>Y258/(Y258+X258+W258)</f>
        <v>0.58124999999999993</v>
      </c>
      <c r="AA258">
        <f>T258/(T258+S258+R258)</f>
        <v>0.6643957345971564</v>
      </c>
      <c r="AB258">
        <f>Z258-AA258</f>
        <v>-8.3145734597156462E-2</v>
      </c>
    </row>
    <row r="259" spans="1:28" x14ac:dyDescent="0.4">
      <c r="A259" t="s">
        <v>87</v>
      </c>
      <c r="B259">
        <v>2011</v>
      </c>
      <c r="C259" t="s">
        <v>143</v>
      </c>
      <c r="D259" t="s">
        <v>88</v>
      </c>
      <c r="E259" t="s">
        <v>49</v>
      </c>
      <c r="F259" t="s">
        <v>31</v>
      </c>
      <c r="G259">
        <v>1.33</v>
      </c>
      <c r="H259">
        <v>-0.42</v>
      </c>
      <c r="I259">
        <v>5.0999999999999996</v>
      </c>
      <c r="J259">
        <v>3.6</v>
      </c>
      <c r="K259">
        <v>27.9</v>
      </c>
      <c r="L259">
        <v>35.200000000000003</v>
      </c>
      <c r="M259">
        <v>-6.07</v>
      </c>
      <c r="N259">
        <v>-10.58</v>
      </c>
      <c r="O259">
        <v>-8.48</v>
      </c>
      <c r="P259">
        <v>-4.16</v>
      </c>
      <c r="Q259">
        <v>528</v>
      </c>
      <c r="R259">
        <v>489</v>
      </c>
      <c r="S259">
        <v>1028</v>
      </c>
      <c r="T259">
        <v>1572</v>
      </c>
      <c r="U259">
        <f>M259+P259-N259-O259</f>
        <v>8.83</v>
      </c>
      <c r="V259">
        <f>48-W259-X259-Y259</f>
        <v>12.799999999999997</v>
      </c>
      <c r="W259">
        <f>IF(U259&lt;0, 48-L259, MAX(0, (K259-L259)))</f>
        <v>0</v>
      </c>
      <c r="X259">
        <f>L259-Y259</f>
        <v>7.3000000000000043</v>
      </c>
      <c r="Y259">
        <f>K259-W259</f>
        <v>27.9</v>
      </c>
      <c r="Z259">
        <f>Y259/(Y259+X259+W259)</f>
        <v>0.79261363636363624</v>
      </c>
      <c r="AA259">
        <f>T259/(T259+S259+R259)</f>
        <v>0.50890255746196178</v>
      </c>
      <c r="AB259">
        <f>Z259-AA259</f>
        <v>0.28371107890167446</v>
      </c>
    </row>
    <row r="260" spans="1:28" x14ac:dyDescent="0.4">
      <c r="A260" t="s">
        <v>97</v>
      </c>
      <c r="B260">
        <v>2021</v>
      </c>
      <c r="C260" t="s">
        <v>311</v>
      </c>
      <c r="D260" t="s">
        <v>30</v>
      </c>
      <c r="E260" t="s">
        <v>35</v>
      </c>
      <c r="F260" t="s">
        <v>201</v>
      </c>
      <c r="G260">
        <v>0.48</v>
      </c>
      <c r="H260">
        <v>1.42</v>
      </c>
      <c r="I260">
        <v>2.2000000000000002</v>
      </c>
      <c r="J260">
        <v>1.9</v>
      </c>
      <c r="K260">
        <v>33.700000000000003</v>
      </c>
      <c r="L260">
        <v>27.9</v>
      </c>
      <c r="M260">
        <v>-0.01</v>
      </c>
      <c r="N260">
        <v>-14.75</v>
      </c>
      <c r="O260">
        <v>-19.920000000000002</v>
      </c>
      <c r="P260">
        <v>-6.61</v>
      </c>
      <c r="Q260">
        <v>247</v>
      </c>
      <c r="R260">
        <v>169</v>
      </c>
      <c r="S260">
        <v>49</v>
      </c>
      <c r="T260">
        <v>501</v>
      </c>
      <c r="U260">
        <f>M260+P260-N260-O260</f>
        <v>28.05</v>
      </c>
      <c r="V260">
        <f>48-W260-X260-Y260</f>
        <v>14.299999999999997</v>
      </c>
      <c r="W260">
        <f>IF(U260&lt;0, 48-L260, MAX(0, (K260-L260)))</f>
        <v>5.8000000000000043</v>
      </c>
      <c r="X260">
        <f>L260-Y260</f>
        <v>0</v>
      </c>
      <c r="Y260">
        <f>K260-W260</f>
        <v>27.9</v>
      </c>
      <c r="Z260">
        <f>Y260/(Y260+X260+W260)</f>
        <v>0.82789317507418392</v>
      </c>
      <c r="AA260">
        <f>T260/(T260+S260+R260)</f>
        <v>0.69680111265646727</v>
      </c>
      <c r="AB260">
        <f>Z260-AA260</f>
        <v>0.13109206241771665</v>
      </c>
    </row>
    <row r="261" spans="1:28" x14ac:dyDescent="0.4">
      <c r="A261" t="s">
        <v>208</v>
      </c>
      <c r="B261">
        <v>2016</v>
      </c>
      <c r="C261" t="s">
        <v>186</v>
      </c>
      <c r="D261" t="s">
        <v>190</v>
      </c>
      <c r="E261" t="s">
        <v>31</v>
      </c>
      <c r="F261" t="s">
        <v>199</v>
      </c>
      <c r="G261">
        <v>2.88</v>
      </c>
      <c r="H261">
        <v>1.64</v>
      </c>
      <c r="I261">
        <v>7.6</v>
      </c>
      <c r="J261">
        <v>4.9000000000000004</v>
      </c>
      <c r="K261">
        <v>35.5</v>
      </c>
      <c r="L261">
        <v>28.2</v>
      </c>
      <c r="M261">
        <v>-3.29</v>
      </c>
      <c r="N261">
        <v>-9.9700000000000006</v>
      </c>
      <c r="O261">
        <v>3.78</v>
      </c>
      <c r="P261">
        <v>-0.1</v>
      </c>
      <c r="Q261">
        <v>298</v>
      </c>
      <c r="R261">
        <v>885</v>
      </c>
      <c r="S261">
        <v>439</v>
      </c>
      <c r="T261">
        <v>1129</v>
      </c>
      <c r="U261">
        <f>M261+P261-N261-O261</f>
        <v>2.8000000000000003</v>
      </c>
      <c r="V261">
        <f>48-W261-X261-Y261</f>
        <v>12.500000000000004</v>
      </c>
      <c r="W261">
        <f>IF(U261&lt;0, 48-L261, MAX(0, (K261-L261)))</f>
        <v>7.3000000000000007</v>
      </c>
      <c r="X261">
        <f>L261-Y261</f>
        <v>0</v>
      </c>
      <c r="Y261">
        <f>K261-W261</f>
        <v>28.2</v>
      </c>
      <c r="Z261">
        <f>Y261/(Y261+X261+W261)</f>
        <v>0.79436619718309853</v>
      </c>
      <c r="AA261">
        <f>T261/(T261+S261+R261)</f>
        <v>0.46025275173257235</v>
      </c>
      <c r="AB261">
        <f>Z261-AA261</f>
        <v>0.33411344545052618</v>
      </c>
    </row>
    <row r="262" spans="1:28" x14ac:dyDescent="0.4">
      <c r="A262" t="s">
        <v>72</v>
      </c>
      <c r="B262">
        <v>2014</v>
      </c>
      <c r="C262" t="s">
        <v>204</v>
      </c>
      <c r="D262" t="s">
        <v>205</v>
      </c>
      <c r="E262" t="s">
        <v>35</v>
      </c>
      <c r="F262" t="s">
        <v>41</v>
      </c>
      <c r="G262">
        <v>-0.56999999999999995</v>
      </c>
      <c r="H262">
        <v>-0.61</v>
      </c>
      <c r="I262">
        <v>2.1</v>
      </c>
      <c r="J262">
        <v>1.8</v>
      </c>
      <c r="K262">
        <v>28.3</v>
      </c>
      <c r="L262">
        <v>29</v>
      </c>
      <c r="M262">
        <v>-1.05</v>
      </c>
      <c r="N262">
        <v>-14.57</v>
      </c>
      <c r="O262">
        <v>-13.07</v>
      </c>
      <c r="P262">
        <v>5.24</v>
      </c>
      <c r="Q262">
        <v>132</v>
      </c>
      <c r="R262">
        <v>541</v>
      </c>
      <c r="S262">
        <v>551</v>
      </c>
      <c r="T262">
        <v>509</v>
      </c>
      <c r="U262">
        <f>M262+P262-N262-O262</f>
        <v>31.830000000000002</v>
      </c>
      <c r="V262">
        <f>48-W262-X262-Y262</f>
        <v>18.999999999999996</v>
      </c>
      <c r="W262">
        <f>IF(U262&lt;0, 48-L262, MAX(0, (K262-L262)))</f>
        <v>0</v>
      </c>
      <c r="X262">
        <f>L262-Y262</f>
        <v>0.69999999999999929</v>
      </c>
      <c r="Y262">
        <f>K262-W262</f>
        <v>28.3</v>
      </c>
      <c r="Z262">
        <f>Y262/(Y262+X262+W262)</f>
        <v>0.9758620689655173</v>
      </c>
      <c r="AA262">
        <f>T262/(T262+S262+R262)</f>
        <v>0.31792629606495942</v>
      </c>
      <c r="AB262">
        <f>Z262-AA262</f>
        <v>0.65793577290055794</v>
      </c>
    </row>
    <row r="263" spans="1:28" x14ac:dyDescent="0.4">
      <c r="A263" t="s">
        <v>93</v>
      </c>
      <c r="B263">
        <v>2016</v>
      </c>
      <c r="C263" t="s">
        <v>166</v>
      </c>
      <c r="D263" t="s">
        <v>244</v>
      </c>
      <c r="E263" t="s">
        <v>35</v>
      </c>
      <c r="F263" t="s">
        <v>201</v>
      </c>
      <c r="G263">
        <v>1.98</v>
      </c>
      <c r="H263">
        <v>2.06</v>
      </c>
      <c r="I263">
        <v>7.3</v>
      </c>
      <c r="J263">
        <v>6.1</v>
      </c>
      <c r="K263">
        <v>35.1</v>
      </c>
      <c r="L263">
        <v>28.4</v>
      </c>
      <c r="M263">
        <v>-6.97</v>
      </c>
      <c r="N263">
        <v>-6.09</v>
      </c>
      <c r="O263">
        <v>-0.66</v>
      </c>
      <c r="P263">
        <v>0.89</v>
      </c>
      <c r="Q263">
        <v>565</v>
      </c>
      <c r="R263">
        <v>773</v>
      </c>
      <c r="S263">
        <v>265</v>
      </c>
      <c r="T263">
        <v>1532</v>
      </c>
      <c r="U263">
        <f>M263+P263-N263-O263</f>
        <v>0.66999999999999982</v>
      </c>
      <c r="V263">
        <f>48-W263-X263-Y263</f>
        <v>12.899999999999999</v>
      </c>
      <c r="W263">
        <f>IF(U263&lt;0, 48-L263, MAX(0, (K263-L263)))</f>
        <v>6.7000000000000028</v>
      </c>
      <c r="X263">
        <f>L263-Y263</f>
        <v>0</v>
      </c>
      <c r="Y263">
        <f>K263-W263</f>
        <v>28.4</v>
      </c>
      <c r="Z263">
        <f>Y263/(Y263+X263+W263)</f>
        <v>0.80911680911680905</v>
      </c>
      <c r="AA263">
        <f>T263/(T263+S263+R263)</f>
        <v>0.5961089494163424</v>
      </c>
      <c r="AB263">
        <f>Z263-AA263</f>
        <v>0.21300785970046665</v>
      </c>
    </row>
    <row r="264" spans="1:28" x14ac:dyDescent="0.4">
      <c r="A264" t="s">
        <v>103</v>
      </c>
      <c r="B264">
        <v>2016</v>
      </c>
      <c r="C264" t="s">
        <v>233</v>
      </c>
      <c r="D264" t="s">
        <v>234</v>
      </c>
      <c r="E264" t="s">
        <v>132</v>
      </c>
      <c r="F264" t="s">
        <v>49</v>
      </c>
      <c r="G264">
        <v>0.46</v>
      </c>
      <c r="H264">
        <v>-0.5</v>
      </c>
      <c r="I264">
        <v>3.5</v>
      </c>
      <c r="J264">
        <v>2.4</v>
      </c>
      <c r="K264">
        <v>28.4</v>
      </c>
      <c r="L264">
        <v>29.3</v>
      </c>
      <c r="M264">
        <v>-9.6300000000000008</v>
      </c>
      <c r="N264">
        <v>-5.81</v>
      </c>
      <c r="O264">
        <v>-16.64</v>
      </c>
      <c r="P264">
        <v>-6.99</v>
      </c>
      <c r="Q264">
        <v>470</v>
      </c>
      <c r="R264">
        <v>590</v>
      </c>
      <c r="S264">
        <v>659</v>
      </c>
      <c r="T264">
        <v>897</v>
      </c>
      <c r="U264">
        <f>M264+P264-N264-O264</f>
        <v>5.8299999999999983</v>
      </c>
      <c r="V264">
        <f>48-W264-X264-Y264</f>
        <v>18.699999999999996</v>
      </c>
      <c r="W264">
        <f>IF(U264&lt;0, 48-L264, MAX(0, (K264-L264)))</f>
        <v>0</v>
      </c>
      <c r="X264">
        <f>L264-Y264</f>
        <v>0.90000000000000213</v>
      </c>
      <c r="Y264">
        <f>K264-W264</f>
        <v>28.4</v>
      </c>
      <c r="Z264">
        <f>Y264/(Y264+X264+W264)</f>
        <v>0.96928327645051182</v>
      </c>
      <c r="AA264">
        <f>T264/(T264+S264+R264)</f>
        <v>0.41798695246971107</v>
      </c>
      <c r="AB264">
        <f>Z264-AA264</f>
        <v>0.55129632398080075</v>
      </c>
    </row>
    <row r="265" spans="1:28" x14ac:dyDescent="0.4">
      <c r="A265" t="s">
        <v>46</v>
      </c>
      <c r="B265">
        <v>2010</v>
      </c>
      <c r="C265" t="s">
        <v>47</v>
      </c>
      <c r="D265" t="s">
        <v>48</v>
      </c>
      <c r="E265" t="s">
        <v>35</v>
      </c>
      <c r="F265" t="s">
        <v>49</v>
      </c>
      <c r="G265">
        <v>8.84</v>
      </c>
      <c r="H265">
        <v>2.63</v>
      </c>
      <c r="I265">
        <v>20.7</v>
      </c>
      <c r="J265">
        <v>7.2</v>
      </c>
      <c r="K265">
        <v>39</v>
      </c>
      <c r="L265">
        <v>28.5</v>
      </c>
      <c r="M265">
        <v>-13.61</v>
      </c>
      <c r="N265">
        <v>3.5</v>
      </c>
      <c r="O265">
        <v>-0.87</v>
      </c>
      <c r="P265">
        <v>18.489999999999998</v>
      </c>
      <c r="Q265">
        <v>163</v>
      </c>
      <c r="R265">
        <v>1197</v>
      </c>
      <c r="S265">
        <v>486</v>
      </c>
      <c r="T265">
        <v>1534</v>
      </c>
      <c r="U265">
        <f>M265+P265-N265-O265</f>
        <v>2.2499999999999991</v>
      </c>
      <c r="V265">
        <f>48-W265-X265-Y265</f>
        <v>9</v>
      </c>
      <c r="W265">
        <f>IF(U265&lt;0, 48-L265, MAX(0, (K265-L265)))</f>
        <v>10.5</v>
      </c>
      <c r="X265">
        <f>L265-Y265</f>
        <v>0</v>
      </c>
      <c r="Y265">
        <f>K265-W265</f>
        <v>28.5</v>
      </c>
      <c r="Z265">
        <f>Y265/(Y265+X265+W265)</f>
        <v>0.73076923076923073</v>
      </c>
      <c r="AA265">
        <f>T265/(T265+S265+R265)</f>
        <v>0.47684177805408767</v>
      </c>
      <c r="AB265">
        <f>Z265-AA265</f>
        <v>0.25392745271514305</v>
      </c>
    </row>
    <row r="266" spans="1:28" x14ac:dyDescent="0.4">
      <c r="A266" t="s">
        <v>221</v>
      </c>
      <c r="B266">
        <v>2019</v>
      </c>
      <c r="C266" t="s">
        <v>153</v>
      </c>
      <c r="D266" t="s">
        <v>281</v>
      </c>
      <c r="E266" t="s">
        <v>41</v>
      </c>
      <c r="F266" t="s">
        <v>45</v>
      </c>
      <c r="G266">
        <v>2.52</v>
      </c>
      <c r="H266">
        <v>1.28</v>
      </c>
      <c r="I266">
        <v>9.1999999999999993</v>
      </c>
      <c r="J266">
        <v>5.4</v>
      </c>
      <c r="K266">
        <v>34.9</v>
      </c>
      <c r="L266">
        <v>28.5</v>
      </c>
      <c r="M266">
        <v>-3.8</v>
      </c>
      <c r="N266">
        <v>-2.09</v>
      </c>
      <c r="O266">
        <v>-5.42</v>
      </c>
      <c r="P266">
        <v>2.2200000000000002</v>
      </c>
      <c r="Q266">
        <v>618</v>
      </c>
      <c r="R266">
        <v>954</v>
      </c>
      <c r="S266">
        <v>433</v>
      </c>
      <c r="T266">
        <v>1817</v>
      </c>
      <c r="U266">
        <f>M266+P266-N266-O266</f>
        <v>5.93</v>
      </c>
      <c r="V266">
        <f>48-W266-X266-Y266</f>
        <v>13.100000000000001</v>
      </c>
      <c r="W266">
        <f>IF(U266&lt;0, 48-L266, MAX(0, (K266-L266)))</f>
        <v>6.3999999999999986</v>
      </c>
      <c r="X266">
        <f>L266-Y266</f>
        <v>0</v>
      </c>
      <c r="Y266">
        <f>K266-W266</f>
        <v>28.5</v>
      </c>
      <c r="Z266">
        <f>Y266/(Y266+X266+W266)</f>
        <v>0.81661891117478513</v>
      </c>
      <c r="AA266">
        <f>T266/(T266+S266+R266)</f>
        <v>0.56710362047440699</v>
      </c>
      <c r="AB266">
        <f>Z266-AA266</f>
        <v>0.24951529070037815</v>
      </c>
    </row>
    <row r="267" spans="1:28" x14ac:dyDescent="0.4">
      <c r="A267" t="s">
        <v>121</v>
      </c>
      <c r="B267">
        <v>2022</v>
      </c>
      <c r="C267" t="s">
        <v>249</v>
      </c>
      <c r="D267" t="s">
        <v>141</v>
      </c>
      <c r="E267" t="s">
        <v>49</v>
      </c>
      <c r="F267" t="s">
        <v>41</v>
      </c>
      <c r="G267">
        <v>5.32</v>
      </c>
      <c r="H267">
        <v>2.6</v>
      </c>
      <c r="I267">
        <v>10.4</v>
      </c>
      <c r="J267">
        <v>6.6</v>
      </c>
      <c r="K267">
        <v>32.1</v>
      </c>
      <c r="L267">
        <v>28.6</v>
      </c>
      <c r="M267">
        <v>6.45</v>
      </c>
      <c r="N267">
        <v>5.85</v>
      </c>
      <c r="O267">
        <v>6.02</v>
      </c>
      <c r="P267">
        <v>9.59</v>
      </c>
      <c r="Q267">
        <v>865</v>
      </c>
      <c r="R267">
        <v>286</v>
      </c>
      <c r="S267">
        <v>89</v>
      </c>
      <c r="T267">
        <v>1601</v>
      </c>
      <c r="U267">
        <f>M267+P267-N267-O267</f>
        <v>4.17</v>
      </c>
      <c r="V267">
        <f>48-W267-X267-Y267</f>
        <v>15.899999999999999</v>
      </c>
      <c r="W267">
        <f>IF(U267&lt;0, 48-L267, MAX(0, (K267-L267)))</f>
        <v>3.5</v>
      </c>
      <c r="X267">
        <f>L267-Y267</f>
        <v>0</v>
      </c>
      <c r="Y267">
        <f>K267-W267</f>
        <v>28.6</v>
      </c>
      <c r="Z267">
        <f>Y267/(Y267+X267+W267)</f>
        <v>0.8909657320872274</v>
      </c>
      <c r="AA267">
        <f>T267/(T267+S267+R267)</f>
        <v>0.81022267206477738</v>
      </c>
      <c r="AB267">
        <f>Z267-AA267</f>
        <v>8.0743060022450019E-2</v>
      </c>
    </row>
    <row r="268" spans="1:28" x14ac:dyDescent="0.4">
      <c r="A268" t="s">
        <v>50</v>
      </c>
      <c r="B268">
        <v>2012</v>
      </c>
      <c r="C268" t="s">
        <v>52</v>
      </c>
      <c r="D268" t="s">
        <v>51</v>
      </c>
      <c r="E268" t="s">
        <v>31</v>
      </c>
      <c r="F268" t="s">
        <v>53</v>
      </c>
      <c r="G268">
        <v>2.98</v>
      </c>
      <c r="H268">
        <v>2.2799999999999998</v>
      </c>
      <c r="I268">
        <v>7.5</v>
      </c>
      <c r="J268">
        <v>4.3</v>
      </c>
      <c r="K268">
        <v>33.5</v>
      </c>
      <c r="L268">
        <v>28.7</v>
      </c>
      <c r="M268">
        <v>-4.6900000000000004</v>
      </c>
      <c r="N268">
        <v>0.77</v>
      </c>
      <c r="O268">
        <v>-10.98</v>
      </c>
      <c r="P268">
        <v>6.79</v>
      </c>
      <c r="Q268">
        <v>385</v>
      </c>
      <c r="R268">
        <v>485</v>
      </c>
      <c r="S268">
        <v>287</v>
      </c>
      <c r="T268">
        <v>990</v>
      </c>
      <c r="U268">
        <f>M268+P268-N268-O268</f>
        <v>12.31</v>
      </c>
      <c r="V268">
        <f>48-W268-X268-Y268</f>
        <v>14.500000000000004</v>
      </c>
      <c r="W268">
        <f>IF(U268&lt;0, 48-L268, MAX(0, (K268-L268)))</f>
        <v>4.8000000000000007</v>
      </c>
      <c r="X268">
        <f>L268-Y268</f>
        <v>0</v>
      </c>
      <c r="Y268">
        <f>K268-W268</f>
        <v>28.7</v>
      </c>
      <c r="Z268">
        <f>Y268/(Y268+X268+W268)</f>
        <v>0.85671641791044773</v>
      </c>
      <c r="AA268">
        <f>T268/(T268+S268+R268)</f>
        <v>0.56186152099886488</v>
      </c>
      <c r="AB268">
        <f>Z268-AA268</f>
        <v>0.29485489691158284</v>
      </c>
    </row>
    <row r="269" spans="1:28" x14ac:dyDescent="0.4">
      <c r="A269" t="s">
        <v>115</v>
      </c>
      <c r="B269">
        <v>2010</v>
      </c>
      <c r="C269" t="s">
        <v>116</v>
      </c>
      <c r="D269" t="s">
        <v>117</v>
      </c>
      <c r="E269" t="s">
        <v>31</v>
      </c>
      <c r="F269" t="s">
        <v>35</v>
      </c>
      <c r="G269">
        <v>4.45</v>
      </c>
      <c r="H269">
        <v>3.22</v>
      </c>
      <c r="I269">
        <v>11</v>
      </c>
      <c r="J269">
        <v>8</v>
      </c>
      <c r="K269">
        <v>31.3</v>
      </c>
      <c r="L269">
        <v>28.7</v>
      </c>
      <c r="M269">
        <v>0.59</v>
      </c>
      <c r="N269">
        <v>1.98</v>
      </c>
      <c r="O269">
        <v>2.13</v>
      </c>
      <c r="P269">
        <v>11.55</v>
      </c>
      <c r="Q269">
        <v>508</v>
      </c>
      <c r="R269">
        <v>905</v>
      </c>
      <c r="S269">
        <v>715</v>
      </c>
      <c r="T269">
        <v>1342</v>
      </c>
      <c r="U269">
        <f>M269+P269-N269-O269</f>
        <v>8.0300000000000011</v>
      </c>
      <c r="V269">
        <f>48-W269-X269-Y269</f>
        <v>16.7</v>
      </c>
      <c r="W269">
        <f>IF(U269&lt;0, 48-L269, MAX(0, (K269-L269)))</f>
        <v>2.6000000000000014</v>
      </c>
      <c r="X269">
        <f>L269-Y269</f>
        <v>0</v>
      </c>
      <c r="Y269">
        <f>K269-W269</f>
        <v>28.7</v>
      </c>
      <c r="Z269">
        <f>Y269/(Y269+X269+W269)</f>
        <v>0.91693290734824273</v>
      </c>
      <c r="AA269">
        <f>T269/(T269+S269+R269)</f>
        <v>0.45307224848075622</v>
      </c>
      <c r="AB269">
        <f>Z269-AA269</f>
        <v>0.46386065886748651</v>
      </c>
    </row>
    <row r="270" spans="1:28" x14ac:dyDescent="0.4">
      <c r="A270" t="s">
        <v>118</v>
      </c>
      <c r="B270">
        <v>2013</v>
      </c>
      <c r="C270" t="s">
        <v>149</v>
      </c>
      <c r="D270" t="s">
        <v>65</v>
      </c>
      <c r="E270" t="s">
        <v>49</v>
      </c>
      <c r="F270" t="s">
        <v>41</v>
      </c>
      <c r="G270">
        <v>2.85</v>
      </c>
      <c r="H270">
        <v>1.79</v>
      </c>
      <c r="I270">
        <v>8.1</v>
      </c>
      <c r="J270">
        <v>5.6</v>
      </c>
      <c r="K270">
        <v>28.7</v>
      </c>
      <c r="L270">
        <v>29.7</v>
      </c>
      <c r="M270">
        <v>-12.26</v>
      </c>
      <c r="N270">
        <v>-0.34</v>
      </c>
      <c r="O270">
        <v>-11.39</v>
      </c>
      <c r="P270">
        <v>8.44</v>
      </c>
      <c r="Q270">
        <v>542</v>
      </c>
      <c r="R270">
        <v>747</v>
      </c>
      <c r="S270">
        <v>784</v>
      </c>
      <c r="T270">
        <v>1236</v>
      </c>
      <c r="U270">
        <f>M270+P270-N270-O270</f>
        <v>7.91</v>
      </c>
      <c r="V270">
        <f>48-W270-X270-Y270</f>
        <v>18.3</v>
      </c>
      <c r="W270">
        <f>IF(U270&lt;0, 48-L270, MAX(0, (K270-L270)))</f>
        <v>0</v>
      </c>
      <c r="X270">
        <f>L270-Y270</f>
        <v>1</v>
      </c>
      <c r="Y270">
        <f>K270-W270</f>
        <v>28.7</v>
      </c>
      <c r="Z270">
        <f>Y270/(Y270+X270+W270)</f>
        <v>0.96632996632996637</v>
      </c>
      <c r="AA270">
        <f>T270/(T270+S270+R270)</f>
        <v>0.44669316949765087</v>
      </c>
      <c r="AB270">
        <f>Z270-AA270</f>
        <v>0.51963679683231545</v>
      </c>
    </row>
    <row r="271" spans="1:28" x14ac:dyDescent="0.4">
      <c r="A271" t="s">
        <v>175</v>
      </c>
      <c r="B271">
        <v>2018</v>
      </c>
      <c r="C271" t="s">
        <v>263</v>
      </c>
      <c r="D271" t="s">
        <v>196</v>
      </c>
      <c r="E271" t="s">
        <v>35</v>
      </c>
      <c r="F271" t="s">
        <v>132</v>
      </c>
      <c r="G271">
        <v>0.92</v>
      </c>
      <c r="H271">
        <v>1.1100000000000001</v>
      </c>
      <c r="I271">
        <v>5</v>
      </c>
      <c r="J271">
        <v>5</v>
      </c>
      <c r="K271">
        <v>28.8</v>
      </c>
      <c r="L271">
        <v>29.9</v>
      </c>
      <c r="M271">
        <v>-7</v>
      </c>
      <c r="N271">
        <v>-3.28</v>
      </c>
      <c r="O271">
        <v>-8.06</v>
      </c>
      <c r="P271">
        <v>0.8</v>
      </c>
      <c r="Q271">
        <v>785</v>
      </c>
      <c r="R271">
        <v>553</v>
      </c>
      <c r="S271">
        <v>653</v>
      </c>
      <c r="T271">
        <v>1513</v>
      </c>
      <c r="U271">
        <f>M271+P271-N271-O271</f>
        <v>5.1400000000000006</v>
      </c>
      <c r="V271">
        <f>48-W271-X271-Y271</f>
        <v>18.100000000000005</v>
      </c>
      <c r="W271">
        <f>IF(U271&lt;0, 48-L271, MAX(0, (K271-L271)))</f>
        <v>0</v>
      </c>
      <c r="X271">
        <f>L271-Y271</f>
        <v>1.0999999999999979</v>
      </c>
      <c r="Y271">
        <f>K271-W271</f>
        <v>28.8</v>
      </c>
      <c r="Z271">
        <f>Y271/(Y271+X271+W271)</f>
        <v>0.96321070234113715</v>
      </c>
      <c r="AA271">
        <f>T271/(T271+S271+R271)</f>
        <v>0.5564545788892975</v>
      </c>
      <c r="AB271">
        <f>Z271-AA271</f>
        <v>0.40675612345183965</v>
      </c>
    </row>
    <row r="272" spans="1:28" x14ac:dyDescent="0.4">
      <c r="A272" t="s">
        <v>90</v>
      </c>
      <c r="B272">
        <v>2010</v>
      </c>
      <c r="C272" t="s">
        <v>91</v>
      </c>
      <c r="D272" t="s">
        <v>92</v>
      </c>
      <c r="E272" t="s">
        <v>35</v>
      </c>
      <c r="F272" t="s">
        <v>31</v>
      </c>
      <c r="G272">
        <v>3.46</v>
      </c>
      <c r="H272">
        <v>-0.17</v>
      </c>
      <c r="I272">
        <v>6.6</v>
      </c>
      <c r="J272">
        <v>3.4</v>
      </c>
      <c r="K272">
        <v>38</v>
      </c>
      <c r="L272">
        <v>28.9</v>
      </c>
      <c r="M272">
        <v>-6.98</v>
      </c>
      <c r="N272">
        <v>3.39</v>
      </c>
      <c r="O272">
        <v>-19.73</v>
      </c>
      <c r="P272">
        <v>-1.51</v>
      </c>
      <c r="Q272">
        <v>365</v>
      </c>
      <c r="R272">
        <v>494</v>
      </c>
      <c r="S272">
        <v>102</v>
      </c>
      <c r="T272">
        <v>1218</v>
      </c>
      <c r="U272">
        <f>M272+P272-N272-O272</f>
        <v>7.85</v>
      </c>
      <c r="V272">
        <f>48-W272-X272-Y272</f>
        <v>10</v>
      </c>
      <c r="W272">
        <f>IF(U272&lt;0, 48-L272, MAX(0, (K272-L272)))</f>
        <v>9.1000000000000014</v>
      </c>
      <c r="X272">
        <f>L272-Y272</f>
        <v>0</v>
      </c>
      <c r="Y272">
        <f>K272-W272</f>
        <v>28.9</v>
      </c>
      <c r="Z272">
        <f>Y272/(Y272+X272+W272)</f>
        <v>0.76052631578947361</v>
      </c>
      <c r="AA272">
        <f>T272/(T272+S272+R272)</f>
        <v>0.67144432194046311</v>
      </c>
      <c r="AB272">
        <f>Z272-AA272</f>
        <v>8.9081993849010499E-2</v>
      </c>
    </row>
    <row r="273" spans="1:28" x14ac:dyDescent="0.4">
      <c r="A273" t="s">
        <v>115</v>
      </c>
      <c r="B273">
        <v>2022</v>
      </c>
      <c r="C273" t="s">
        <v>330</v>
      </c>
      <c r="D273" t="s">
        <v>331</v>
      </c>
      <c r="E273" t="s">
        <v>199</v>
      </c>
      <c r="F273" t="s">
        <v>49</v>
      </c>
      <c r="G273">
        <v>3.35</v>
      </c>
      <c r="H273">
        <v>2.87</v>
      </c>
      <c r="I273">
        <v>8.8000000000000007</v>
      </c>
      <c r="J273">
        <v>6.7</v>
      </c>
      <c r="K273">
        <v>34.799999999999997</v>
      </c>
      <c r="L273">
        <v>29</v>
      </c>
      <c r="M273">
        <v>-2.25</v>
      </c>
      <c r="N273">
        <v>-3.02</v>
      </c>
      <c r="O273">
        <v>2.2599999999999998</v>
      </c>
      <c r="P273">
        <v>2.36</v>
      </c>
      <c r="Q273">
        <v>543</v>
      </c>
      <c r="R273">
        <v>590</v>
      </c>
      <c r="S273">
        <v>273</v>
      </c>
      <c r="T273">
        <v>1494</v>
      </c>
      <c r="U273">
        <f>M273+P273-N273-O273</f>
        <v>0.87000000000000011</v>
      </c>
      <c r="V273">
        <f>48-W273-X273-Y273</f>
        <v>13.200000000000003</v>
      </c>
      <c r="W273">
        <f>IF(U273&lt;0, 48-L273, MAX(0, (K273-L273)))</f>
        <v>5.7999999999999972</v>
      </c>
      <c r="X273">
        <f>L273-Y273</f>
        <v>0</v>
      </c>
      <c r="Y273">
        <f>K273-W273</f>
        <v>29</v>
      </c>
      <c r="Z273">
        <f>Y273/(Y273+X273+W273)</f>
        <v>0.83333333333333337</v>
      </c>
      <c r="AA273">
        <f>T273/(T273+S273+R273)</f>
        <v>0.63385659736953759</v>
      </c>
      <c r="AB273">
        <f>Z273-AA273</f>
        <v>0.19947673596379578</v>
      </c>
    </row>
    <row r="274" spans="1:28" x14ac:dyDescent="0.4">
      <c r="A274" t="s">
        <v>221</v>
      </c>
      <c r="B274">
        <v>2017</v>
      </c>
      <c r="C274" t="s">
        <v>153</v>
      </c>
      <c r="D274" t="s">
        <v>176</v>
      </c>
      <c r="E274" t="s">
        <v>41</v>
      </c>
      <c r="F274" t="s">
        <v>40</v>
      </c>
      <c r="G274">
        <v>2.7</v>
      </c>
      <c r="H274">
        <v>1.64</v>
      </c>
      <c r="I274">
        <v>9.1</v>
      </c>
      <c r="J274">
        <v>6.2</v>
      </c>
      <c r="K274">
        <v>34.700000000000003</v>
      </c>
      <c r="L274">
        <v>29</v>
      </c>
      <c r="M274">
        <v>-2.46</v>
      </c>
      <c r="N274">
        <v>2.5</v>
      </c>
      <c r="O274">
        <v>-10.73</v>
      </c>
      <c r="P274">
        <v>3.26</v>
      </c>
      <c r="Q274">
        <v>752</v>
      </c>
      <c r="R274">
        <v>745</v>
      </c>
      <c r="S274">
        <v>317</v>
      </c>
      <c r="T274">
        <v>1959</v>
      </c>
      <c r="U274">
        <f>M274+P274-N274-O274</f>
        <v>9.0300000000000011</v>
      </c>
      <c r="V274">
        <f>48-W274-X274-Y274</f>
        <v>13.299999999999997</v>
      </c>
      <c r="W274">
        <f>IF(U274&lt;0, 48-L274, MAX(0, (K274-L274)))</f>
        <v>5.7000000000000028</v>
      </c>
      <c r="X274">
        <f>L274-Y274</f>
        <v>0</v>
      </c>
      <c r="Y274">
        <f>K274-W274</f>
        <v>29</v>
      </c>
      <c r="Z274">
        <f>Y274/(Y274+X274+W274)</f>
        <v>0.83573487031700278</v>
      </c>
      <c r="AA274">
        <f>T274/(T274+S274+R274)</f>
        <v>0.64846077457795437</v>
      </c>
      <c r="AB274">
        <f>Z274-AA274</f>
        <v>0.18727409573904841</v>
      </c>
    </row>
    <row r="275" spans="1:28" x14ac:dyDescent="0.4">
      <c r="A275" t="s">
        <v>32</v>
      </c>
      <c r="B275">
        <v>2022</v>
      </c>
      <c r="C275" t="s">
        <v>262</v>
      </c>
      <c r="D275" t="s">
        <v>30</v>
      </c>
      <c r="E275" t="s">
        <v>35</v>
      </c>
      <c r="F275" t="s">
        <v>96</v>
      </c>
      <c r="G275">
        <v>5.1100000000000003</v>
      </c>
      <c r="H275">
        <v>4.12</v>
      </c>
      <c r="I275">
        <v>13</v>
      </c>
      <c r="J275">
        <v>8.4</v>
      </c>
      <c r="K275">
        <v>35.9</v>
      </c>
      <c r="L275">
        <v>29.1</v>
      </c>
      <c r="M275">
        <v>-1.07</v>
      </c>
      <c r="N275">
        <v>12.69</v>
      </c>
      <c r="O275">
        <v>-4</v>
      </c>
      <c r="P275">
        <v>12.69</v>
      </c>
      <c r="Q275">
        <v>444</v>
      </c>
      <c r="R275">
        <v>822</v>
      </c>
      <c r="S275">
        <v>379</v>
      </c>
      <c r="T275">
        <v>1495</v>
      </c>
      <c r="U275">
        <f>M275+P275-N275-O275</f>
        <v>2.9299999999999997</v>
      </c>
      <c r="V275">
        <f>48-W275-X275-Y275</f>
        <v>12.100000000000001</v>
      </c>
      <c r="W275">
        <f>IF(U275&lt;0, 48-L275, MAX(0, (K275-L275)))</f>
        <v>6.7999999999999972</v>
      </c>
      <c r="X275">
        <f>L275-Y275</f>
        <v>0</v>
      </c>
      <c r="Y275">
        <f>K275-W275</f>
        <v>29.1</v>
      </c>
      <c r="Z275">
        <f>Y275/(Y275+X275+W275)</f>
        <v>0.81058495821727028</v>
      </c>
      <c r="AA275">
        <f>T275/(T275+S275+R275)</f>
        <v>0.55452522255192882</v>
      </c>
      <c r="AB275">
        <f>Z275-AA275</f>
        <v>0.25605973566534146</v>
      </c>
    </row>
    <row r="276" spans="1:28" x14ac:dyDescent="0.4">
      <c r="A276" t="s">
        <v>112</v>
      </c>
      <c r="B276">
        <v>2021</v>
      </c>
      <c r="C276" t="s">
        <v>313</v>
      </c>
      <c r="D276" t="s">
        <v>295</v>
      </c>
      <c r="E276" t="s">
        <v>49</v>
      </c>
      <c r="F276" t="s">
        <v>199</v>
      </c>
      <c r="G276">
        <v>1.8</v>
      </c>
      <c r="H276">
        <v>1.08</v>
      </c>
      <c r="I276">
        <v>4.8</v>
      </c>
      <c r="J276">
        <v>4.5999999999999996</v>
      </c>
      <c r="K276">
        <v>29.2</v>
      </c>
      <c r="L276">
        <v>35.1</v>
      </c>
      <c r="M276">
        <v>-2.71</v>
      </c>
      <c r="N276">
        <v>-5.54</v>
      </c>
      <c r="O276">
        <v>-17.079999999999998</v>
      </c>
      <c r="P276">
        <v>0.93</v>
      </c>
      <c r="Q276">
        <v>440</v>
      </c>
      <c r="R276">
        <v>195</v>
      </c>
      <c r="S276">
        <v>442</v>
      </c>
      <c r="T276">
        <v>1280</v>
      </c>
      <c r="U276">
        <f>M276+P276-N276-O276</f>
        <v>20.84</v>
      </c>
      <c r="V276">
        <f>48-W276-X276-Y276</f>
        <v>12.899999999999995</v>
      </c>
      <c r="W276">
        <f>IF(U276&lt;0, 48-L276, MAX(0, (K276-L276)))</f>
        <v>0</v>
      </c>
      <c r="X276">
        <f>L276-Y276</f>
        <v>5.9000000000000021</v>
      </c>
      <c r="Y276">
        <f>K276-W276</f>
        <v>29.2</v>
      </c>
      <c r="Z276">
        <f>Y276/(Y276+X276+W276)</f>
        <v>0.8319088319088318</v>
      </c>
      <c r="AA276">
        <f>T276/(T276+S276+R276)</f>
        <v>0.66770996348461142</v>
      </c>
      <c r="AB276">
        <f>Z276-AA276</f>
        <v>0.16419886842422038</v>
      </c>
    </row>
    <row r="277" spans="1:28" x14ac:dyDescent="0.4">
      <c r="A277" t="s">
        <v>63</v>
      </c>
      <c r="B277">
        <v>2021</v>
      </c>
      <c r="C277" t="s">
        <v>302</v>
      </c>
      <c r="D277" t="s">
        <v>324</v>
      </c>
      <c r="E277" t="s">
        <v>96</v>
      </c>
      <c r="F277" t="s">
        <v>96</v>
      </c>
      <c r="G277">
        <v>1.41</v>
      </c>
      <c r="H277">
        <v>-0.27</v>
      </c>
      <c r="I277">
        <v>3.3</v>
      </c>
      <c r="J277">
        <v>2.8</v>
      </c>
      <c r="K277">
        <v>32.299999999999997</v>
      </c>
      <c r="L277">
        <v>29.2</v>
      </c>
      <c r="M277">
        <v>-16.16</v>
      </c>
      <c r="N277">
        <v>-11.44</v>
      </c>
      <c r="O277">
        <v>-4.66</v>
      </c>
      <c r="P277">
        <v>0.59</v>
      </c>
      <c r="Q277">
        <v>270</v>
      </c>
      <c r="R277">
        <v>494</v>
      </c>
      <c r="S277">
        <v>377</v>
      </c>
      <c r="T277">
        <v>832</v>
      </c>
      <c r="U277">
        <f>M277+P277-N277-O277</f>
        <v>0.52999999999999936</v>
      </c>
      <c r="V277">
        <f>48-W277-X277-Y277</f>
        <v>15.700000000000006</v>
      </c>
      <c r="W277">
        <f>IF(U277&lt;0, 48-L277, MAX(0, (K277-L277)))</f>
        <v>3.0999999999999979</v>
      </c>
      <c r="X277">
        <f>L277-Y277</f>
        <v>0</v>
      </c>
      <c r="Y277">
        <f>K277-W277</f>
        <v>29.2</v>
      </c>
      <c r="Z277">
        <f>Y277/(Y277+X277+W277)</f>
        <v>0.90402476780185759</v>
      </c>
      <c r="AA277">
        <f>T277/(T277+S277+R277)</f>
        <v>0.48854961832061067</v>
      </c>
      <c r="AB277">
        <f>Z277-AA277</f>
        <v>0.41547514948124692</v>
      </c>
    </row>
    <row r="278" spans="1:28" x14ac:dyDescent="0.4">
      <c r="A278" t="s">
        <v>124</v>
      </c>
      <c r="B278">
        <v>2020</v>
      </c>
      <c r="C278" t="s">
        <v>259</v>
      </c>
      <c r="D278" t="s">
        <v>317</v>
      </c>
      <c r="E278" t="s">
        <v>45</v>
      </c>
      <c r="F278" t="s">
        <v>132</v>
      </c>
      <c r="G278">
        <v>1.98</v>
      </c>
      <c r="H278">
        <v>-0.05</v>
      </c>
      <c r="I278">
        <v>5.8</v>
      </c>
      <c r="J278">
        <v>2.4</v>
      </c>
      <c r="K278">
        <v>36</v>
      </c>
      <c r="L278">
        <v>29.3</v>
      </c>
      <c r="M278">
        <v>19.34</v>
      </c>
      <c r="N278">
        <v>-10.55</v>
      </c>
      <c r="O278">
        <v>-7.24</v>
      </c>
      <c r="P278">
        <v>1.51</v>
      </c>
      <c r="Q278">
        <v>99</v>
      </c>
      <c r="R278">
        <v>893</v>
      </c>
      <c r="S278">
        <v>534</v>
      </c>
      <c r="T278">
        <v>1028</v>
      </c>
      <c r="U278">
        <f>M278+P278-N278-O278</f>
        <v>38.64</v>
      </c>
      <c r="V278">
        <f>48-W278-X278-Y278</f>
        <v>11.999999999999996</v>
      </c>
      <c r="W278">
        <f>IF(U278&lt;0, 48-L278, MAX(0, (K278-L278)))</f>
        <v>6.6999999999999993</v>
      </c>
      <c r="X278">
        <f>L278-Y278</f>
        <v>0</v>
      </c>
      <c r="Y278">
        <f>K278-W278</f>
        <v>29.3</v>
      </c>
      <c r="Z278">
        <f>Y278/(Y278+X278+W278)</f>
        <v>0.81388888888888888</v>
      </c>
      <c r="AA278">
        <f>T278/(T278+S278+R278)</f>
        <v>0.41873727087576373</v>
      </c>
      <c r="AB278">
        <f>Z278-AA278</f>
        <v>0.39515161801312515</v>
      </c>
    </row>
    <row r="279" spans="1:28" x14ac:dyDescent="0.4">
      <c r="A279" t="s">
        <v>66</v>
      </c>
      <c r="B279">
        <v>2022</v>
      </c>
      <c r="C279" t="s">
        <v>284</v>
      </c>
      <c r="D279" t="s">
        <v>325</v>
      </c>
      <c r="E279" t="s">
        <v>96</v>
      </c>
      <c r="F279" t="s">
        <v>41</v>
      </c>
      <c r="G279">
        <v>3.27</v>
      </c>
      <c r="H279">
        <v>2.15</v>
      </c>
      <c r="I279">
        <v>4.5</v>
      </c>
      <c r="J279">
        <v>3.5</v>
      </c>
      <c r="K279">
        <v>29.4</v>
      </c>
      <c r="L279">
        <v>33.5</v>
      </c>
      <c r="M279">
        <v>-2.93</v>
      </c>
      <c r="N279">
        <v>-13.7</v>
      </c>
      <c r="O279">
        <v>0.92</v>
      </c>
      <c r="P279">
        <v>2.36</v>
      </c>
      <c r="Q279">
        <v>270</v>
      </c>
      <c r="R279">
        <v>125</v>
      </c>
      <c r="S279">
        <v>245</v>
      </c>
      <c r="T279">
        <v>622</v>
      </c>
      <c r="U279">
        <f>M279+P279-N279-O279</f>
        <v>12.209999999999999</v>
      </c>
      <c r="V279">
        <f>48-W279-X279-Y279</f>
        <v>14.5</v>
      </c>
      <c r="W279">
        <f>IF(U279&lt;0, 48-L279, MAX(0, (K279-L279)))</f>
        <v>0</v>
      </c>
      <c r="X279">
        <f>L279-Y279</f>
        <v>4.1000000000000014</v>
      </c>
      <c r="Y279">
        <f>K279-W279</f>
        <v>29.4</v>
      </c>
      <c r="Z279">
        <f>Y279/(Y279+X279+W279)</f>
        <v>0.87761194029850742</v>
      </c>
      <c r="AA279">
        <f>T279/(T279+S279+R279)</f>
        <v>0.62701612903225812</v>
      </c>
      <c r="AB279">
        <f>Z279-AA279</f>
        <v>0.2505958112662493</v>
      </c>
    </row>
    <row r="280" spans="1:28" x14ac:dyDescent="0.4">
      <c r="A280" t="s">
        <v>100</v>
      </c>
      <c r="B280">
        <v>2018</v>
      </c>
      <c r="C280" t="s">
        <v>188</v>
      </c>
      <c r="D280" t="s">
        <v>245</v>
      </c>
      <c r="E280" t="s">
        <v>31</v>
      </c>
      <c r="F280" t="s">
        <v>35</v>
      </c>
      <c r="G280">
        <v>1.87</v>
      </c>
      <c r="H280">
        <v>0.83</v>
      </c>
      <c r="I280">
        <v>4.7</v>
      </c>
      <c r="J280">
        <v>4</v>
      </c>
      <c r="K280">
        <v>29.5</v>
      </c>
      <c r="L280">
        <v>32.9</v>
      </c>
      <c r="M280">
        <v>-6.08</v>
      </c>
      <c r="N280">
        <v>-16.04</v>
      </c>
      <c r="O280">
        <v>-20.78</v>
      </c>
      <c r="P280">
        <v>0.63</v>
      </c>
      <c r="Q280">
        <v>592</v>
      </c>
      <c r="R280">
        <v>106</v>
      </c>
      <c r="S280">
        <v>227</v>
      </c>
      <c r="T280">
        <v>1197</v>
      </c>
      <c r="U280">
        <f>M280+P280-N280-O280</f>
        <v>31.37</v>
      </c>
      <c r="V280">
        <f>48-W280-X280-Y280</f>
        <v>15.100000000000001</v>
      </c>
      <c r="W280">
        <f>IF(U280&lt;0, 48-L280, MAX(0, (K280-L280)))</f>
        <v>0</v>
      </c>
      <c r="X280">
        <f>L280-Y280</f>
        <v>3.3999999999999986</v>
      </c>
      <c r="Y280">
        <f>K280-W280</f>
        <v>29.5</v>
      </c>
      <c r="Z280">
        <f>Y280/(Y280+X280+W280)</f>
        <v>0.89665653495440734</v>
      </c>
      <c r="AA280">
        <f>T280/(T280+S280+R280)</f>
        <v>0.78235294117647058</v>
      </c>
      <c r="AB280">
        <f>Z280-AA280</f>
        <v>0.11430359377793675</v>
      </c>
    </row>
    <row r="281" spans="1:28" x14ac:dyDescent="0.4">
      <c r="A281" t="s">
        <v>66</v>
      </c>
      <c r="B281">
        <v>2012</v>
      </c>
      <c r="C281" t="s">
        <v>160</v>
      </c>
      <c r="D281" t="s">
        <v>67</v>
      </c>
      <c r="E281" t="s">
        <v>40</v>
      </c>
      <c r="F281" t="s">
        <v>40</v>
      </c>
      <c r="G281">
        <v>3.13</v>
      </c>
      <c r="H281">
        <v>2.4300000000000002</v>
      </c>
      <c r="I281">
        <v>7.3</v>
      </c>
      <c r="J281">
        <v>6.7</v>
      </c>
      <c r="K281">
        <v>29.7</v>
      </c>
      <c r="L281">
        <v>33.299999999999997</v>
      </c>
      <c r="M281">
        <v>-2.54</v>
      </c>
      <c r="N281">
        <v>-5.88</v>
      </c>
      <c r="O281">
        <v>3.42</v>
      </c>
      <c r="P281">
        <v>9.2899999999999991</v>
      </c>
      <c r="Q281">
        <v>596</v>
      </c>
      <c r="R281">
        <v>348</v>
      </c>
      <c r="S281">
        <v>584</v>
      </c>
      <c r="T281">
        <v>1478</v>
      </c>
      <c r="U281">
        <f>M281+P281-N281-O281</f>
        <v>9.2099999999999991</v>
      </c>
      <c r="V281">
        <f>48-W281-X281-Y281</f>
        <v>14.700000000000006</v>
      </c>
      <c r="W281">
        <f>IF(U281&lt;0, 48-L281, MAX(0, (K281-L281)))</f>
        <v>0</v>
      </c>
      <c r="X281">
        <f>L281-Y281</f>
        <v>3.5999999999999979</v>
      </c>
      <c r="Y281">
        <f>K281-W281</f>
        <v>29.7</v>
      </c>
      <c r="Z281">
        <f>Y281/(Y281+X281+W281)</f>
        <v>0.891891891891892</v>
      </c>
      <c r="AA281">
        <f>T281/(T281+S281+R281)</f>
        <v>0.61327800829875523</v>
      </c>
      <c r="AB281">
        <f>Z281-AA281</f>
        <v>0.27861388359313677</v>
      </c>
    </row>
    <row r="282" spans="1:28" x14ac:dyDescent="0.4">
      <c r="A282" t="s">
        <v>84</v>
      </c>
      <c r="B282">
        <v>2013</v>
      </c>
      <c r="C282" t="s">
        <v>184</v>
      </c>
      <c r="D282" t="s">
        <v>162</v>
      </c>
      <c r="E282" t="s">
        <v>40</v>
      </c>
      <c r="F282" t="s">
        <v>41</v>
      </c>
      <c r="G282">
        <v>2.13</v>
      </c>
      <c r="H282">
        <v>1.96</v>
      </c>
      <c r="I282">
        <v>6.1</v>
      </c>
      <c r="J282">
        <v>4.9000000000000004</v>
      </c>
      <c r="K282">
        <v>31.8</v>
      </c>
      <c r="L282">
        <v>29.7</v>
      </c>
      <c r="M282">
        <v>-1.05</v>
      </c>
      <c r="N282">
        <v>-8.15</v>
      </c>
      <c r="O282">
        <v>1.7</v>
      </c>
      <c r="P282">
        <v>-0.84</v>
      </c>
      <c r="Q282">
        <v>435</v>
      </c>
      <c r="R282">
        <v>443</v>
      </c>
      <c r="S282">
        <v>353</v>
      </c>
      <c r="T282">
        <v>842</v>
      </c>
      <c r="U282">
        <f>M282+P282-N282-O282</f>
        <v>4.5599999999999996</v>
      </c>
      <c r="V282">
        <f>48-W282-X282-Y282</f>
        <v>16.2</v>
      </c>
      <c r="W282">
        <f>IF(U282&lt;0, 48-L282, MAX(0, (K282-L282)))</f>
        <v>2.1000000000000014</v>
      </c>
      <c r="X282">
        <f>L282-Y282</f>
        <v>0</v>
      </c>
      <c r="Y282">
        <f>K282-W282</f>
        <v>29.7</v>
      </c>
      <c r="Z282">
        <f>Y282/(Y282+X282+W282)</f>
        <v>0.9339622641509433</v>
      </c>
      <c r="AA282">
        <f>T282/(T282+S282+R282)</f>
        <v>0.51404151404151399</v>
      </c>
      <c r="AB282">
        <f>Z282-AA282</f>
        <v>0.41992075010942931</v>
      </c>
    </row>
    <row r="283" spans="1:28" x14ac:dyDescent="0.4">
      <c r="A283" t="s">
        <v>124</v>
      </c>
      <c r="B283">
        <v>2015</v>
      </c>
      <c r="C283" t="s">
        <v>173</v>
      </c>
      <c r="D283" t="s">
        <v>168</v>
      </c>
      <c r="E283" t="s">
        <v>199</v>
      </c>
      <c r="F283" t="s">
        <v>31</v>
      </c>
      <c r="G283">
        <v>3.04</v>
      </c>
      <c r="H283">
        <v>1.69</v>
      </c>
      <c r="I283">
        <v>10.3</v>
      </c>
      <c r="J283">
        <v>6.7</v>
      </c>
      <c r="K283">
        <v>35.9</v>
      </c>
      <c r="L283">
        <v>29.9</v>
      </c>
      <c r="M283">
        <v>-8.67</v>
      </c>
      <c r="N283">
        <v>-0.14000000000000001</v>
      </c>
      <c r="O283">
        <v>-14.17</v>
      </c>
      <c r="P283">
        <v>5.34</v>
      </c>
      <c r="Q283">
        <v>900</v>
      </c>
      <c r="R283">
        <v>556</v>
      </c>
      <c r="S283">
        <v>106</v>
      </c>
      <c r="T283">
        <v>2281</v>
      </c>
      <c r="U283">
        <f>M283+P283-N283-O283</f>
        <v>10.98</v>
      </c>
      <c r="V283">
        <f>48-W283-X283-Y283</f>
        <v>12.100000000000001</v>
      </c>
      <c r="W283">
        <f>IF(U283&lt;0, 48-L283, MAX(0, (K283-L283)))</f>
        <v>6</v>
      </c>
      <c r="X283">
        <f>L283-Y283</f>
        <v>0</v>
      </c>
      <c r="Y283">
        <f>K283-W283</f>
        <v>29.9</v>
      </c>
      <c r="Z283">
        <f>Y283/(Y283+X283+W283)</f>
        <v>0.83286908077994426</v>
      </c>
      <c r="AA283">
        <f>T283/(T283+S283+R283)</f>
        <v>0.77505946313285767</v>
      </c>
      <c r="AB283">
        <f>Z283-AA283</f>
        <v>5.7809617647086586E-2</v>
      </c>
    </row>
    <row r="284" spans="1:28" x14ac:dyDescent="0.4">
      <c r="A284" t="s">
        <v>97</v>
      </c>
      <c r="B284">
        <v>2017</v>
      </c>
      <c r="C284" t="s">
        <v>99</v>
      </c>
      <c r="D284" t="s">
        <v>257</v>
      </c>
      <c r="E284" t="s">
        <v>35</v>
      </c>
      <c r="F284" t="s">
        <v>31</v>
      </c>
      <c r="G284">
        <v>5.79</v>
      </c>
      <c r="H284">
        <v>1</v>
      </c>
      <c r="I284">
        <v>14.8</v>
      </c>
      <c r="J284">
        <v>5.3</v>
      </c>
      <c r="K284">
        <v>34.6</v>
      </c>
      <c r="L284">
        <v>29.9</v>
      </c>
      <c r="M284">
        <v>-8.6</v>
      </c>
      <c r="N284">
        <v>6.33</v>
      </c>
      <c r="O284">
        <v>-15.46</v>
      </c>
      <c r="P284">
        <v>4.4800000000000004</v>
      </c>
      <c r="Q284">
        <v>963</v>
      </c>
      <c r="R284">
        <v>494</v>
      </c>
      <c r="S284">
        <v>116</v>
      </c>
      <c r="T284">
        <v>2243</v>
      </c>
      <c r="U284">
        <f>M284+P284-N284-O284</f>
        <v>5.0100000000000016</v>
      </c>
      <c r="V284">
        <f>48-W284-X284-Y284</f>
        <v>13.399999999999999</v>
      </c>
      <c r="W284">
        <f>IF(U284&lt;0, 48-L284, MAX(0, (K284-L284)))</f>
        <v>4.7000000000000028</v>
      </c>
      <c r="X284">
        <f>L284-Y284</f>
        <v>0</v>
      </c>
      <c r="Y284">
        <f>K284-W284</f>
        <v>29.9</v>
      </c>
      <c r="Z284">
        <f>Y284/(Y284+X284+W284)</f>
        <v>0.86416184971098253</v>
      </c>
      <c r="AA284">
        <f>T284/(T284+S284+R284)</f>
        <v>0.78618997546442337</v>
      </c>
      <c r="AB284">
        <f>Z284-AA284</f>
        <v>7.7971874246559159E-2</v>
      </c>
    </row>
    <row r="285" spans="1:28" x14ac:dyDescent="0.4">
      <c r="A285" t="s">
        <v>100</v>
      </c>
      <c r="B285">
        <v>2022</v>
      </c>
      <c r="C285" t="s">
        <v>344</v>
      </c>
      <c r="D285" t="s">
        <v>345</v>
      </c>
      <c r="E285" t="s">
        <v>96</v>
      </c>
      <c r="F285" t="s">
        <v>45</v>
      </c>
      <c r="G285">
        <v>1.98</v>
      </c>
      <c r="H285">
        <v>0.04</v>
      </c>
      <c r="I285">
        <v>5.2</v>
      </c>
      <c r="J285">
        <v>3.8</v>
      </c>
      <c r="K285">
        <v>29.9</v>
      </c>
      <c r="L285">
        <v>30.7</v>
      </c>
      <c r="M285">
        <v>-14.21</v>
      </c>
      <c r="N285">
        <v>-17.11</v>
      </c>
      <c r="O285">
        <v>-18.53</v>
      </c>
      <c r="P285">
        <v>-0.53</v>
      </c>
      <c r="Q285">
        <v>698</v>
      </c>
      <c r="R285">
        <v>329</v>
      </c>
      <c r="S285">
        <v>441</v>
      </c>
      <c r="T285">
        <v>1523</v>
      </c>
      <c r="U285">
        <f>M285+P285-N285-O285</f>
        <v>20.9</v>
      </c>
      <c r="V285">
        <f>48-W285-X285-Y285</f>
        <v>17.300000000000004</v>
      </c>
      <c r="W285">
        <f>IF(U285&lt;0, 48-L285, MAX(0, (K285-L285)))</f>
        <v>0</v>
      </c>
      <c r="X285">
        <f>L285-Y285</f>
        <v>0.80000000000000071</v>
      </c>
      <c r="Y285">
        <f>K285-W285</f>
        <v>29.9</v>
      </c>
      <c r="Z285">
        <f>Y285/(Y285+X285+W285)</f>
        <v>0.97394136807817588</v>
      </c>
      <c r="AA285">
        <f>T285/(T285+S285+R285)</f>
        <v>0.66419537723506328</v>
      </c>
      <c r="AB285">
        <f>Z285-AA285</f>
        <v>0.30974599084311261</v>
      </c>
    </row>
    <row r="286" spans="1:28" x14ac:dyDescent="0.4">
      <c r="A286" t="s">
        <v>81</v>
      </c>
      <c r="B286">
        <v>2020</v>
      </c>
      <c r="C286" t="s">
        <v>206</v>
      </c>
      <c r="D286" t="s">
        <v>228</v>
      </c>
      <c r="E286" t="s">
        <v>35</v>
      </c>
      <c r="F286" t="s">
        <v>35</v>
      </c>
      <c r="G286">
        <v>9.0299999999999994</v>
      </c>
      <c r="H286">
        <v>4.83</v>
      </c>
      <c r="I286">
        <v>13.3</v>
      </c>
      <c r="J286">
        <v>8.6</v>
      </c>
      <c r="K286">
        <v>30.4</v>
      </c>
      <c r="L286">
        <v>29.9</v>
      </c>
      <c r="M286">
        <v>-0.02</v>
      </c>
      <c r="N286">
        <v>9.43</v>
      </c>
      <c r="O286">
        <v>5.13</v>
      </c>
      <c r="P286">
        <v>16.079999999999998</v>
      </c>
      <c r="Q286">
        <v>454</v>
      </c>
      <c r="R286">
        <v>526</v>
      </c>
      <c r="S286">
        <v>490</v>
      </c>
      <c r="T286">
        <v>1089</v>
      </c>
      <c r="U286">
        <f>M286+P286-N286-O286</f>
        <v>1.4999999999999991</v>
      </c>
      <c r="V286">
        <f>48-W286-X286-Y286</f>
        <v>17.600000000000001</v>
      </c>
      <c r="W286">
        <f>IF(U286&lt;0, 48-L286, MAX(0, (K286-L286)))</f>
        <v>0.5</v>
      </c>
      <c r="X286">
        <f>L286-Y286</f>
        <v>0</v>
      </c>
      <c r="Y286">
        <f>K286-W286</f>
        <v>29.9</v>
      </c>
      <c r="Z286">
        <f>Y286/(Y286+X286+W286)</f>
        <v>0.98355263157894735</v>
      </c>
      <c r="AA286">
        <f>T286/(T286+S286+R286)</f>
        <v>0.5173396674584323</v>
      </c>
      <c r="AB286">
        <f>Z286-AA286</f>
        <v>0.46621296412051505</v>
      </c>
    </row>
    <row r="287" spans="1:28" x14ac:dyDescent="0.4">
      <c r="A287" t="s">
        <v>208</v>
      </c>
      <c r="B287">
        <v>2022</v>
      </c>
      <c r="C287" t="s">
        <v>342</v>
      </c>
      <c r="D287" t="s">
        <v>306</v>
      </c>
      <c r="E287" t="s">
        <v>40</v>
      </c>
      <c r="F287" t="s">
        <v>31</v>
      </c>
      <c r="G287">
        <v>1.89</v>
      </c>
      <c r="H287">
        <v>1.96</v>
      </c>
      <c r="I287">
        <v>6.5</v>
      </c>
      <c r="J287">
        <v>6.3</v>
      </c>
      <c r="K287">
        <v>29.9</v>
      </c>
      <c r="L287">
        <v>30.3</v>
      </c>
      <c r="M287">
        <v>5.67</v>
      </c>
      <c r="N287">
        <v>-7.28</v>
      </c>
      <c r="O287">
        <v>-12.17</v>
      </c>
      <c r="P287">
        <v>6.77</v>
      </c>
      <c r="Q287">
        <v>721</v>
      </c>
      <c r="R287">
        <v>556</v>
      </c>
      <c r="S287">
        <v>612</v>
      </c>
      <c r="T287">
        <v>1534</v>
      </c>
      <c r="U287">
        <f>M287+P287-N287-O287</f>
        <v>31.89</v>
      </c>
      <c r="V287">
        <f>48-W287-X287-Y287</f>
        <v>17.699999999999996</v>
      </c>
      <c r="W287">
        <f>IF(U287&lt;0, 48-L287, MAX(0, (K287-L287)))</f>
        <v>0</v>
      </c>
      <c r="X287">
        <f>L287-Y287</f>
        <v>0.40000000000000213</v>
      </c>
      <c r="Y287">
        <f>K287-W287</f>
        <v>29.9</v>
      </c>
      <c r="Z287">
        <f>Y287/(Y287+X287+W287)</f>
        <v>0.98679867986798675</v>
      </c>
      <c r="AA287">
        <f>T287/(T287+S287+R287)</f>
        <v>0.56772760917838638</v>
      </c>
      <c r="AB287">
        <f>Z287-AA287</f>
        <v>0.41907107068960037</v>
      </c>
    </row>
    <row r="288" spans="1:28" x14ac:dyDescent="0.4">
      <c r="A288" t="s">
        <v>109</v>
      </c>
      <c r="B288">
        <v>2020</v>
      </c>
      <c r="C288" t="s">
        <v>192</v>
      </c>
      <c r="D288" t="s">
        <v>227</v>
      </c>
      <c r="E288" t="s">
        <v>35</v>
      </c>
      <c r="F288" t="s">
        <v>49</v>
      </c>
      <c r="G288">
        <v>4</v>
      </c>
      <c r="H288">
        <v>3.81</v>
      </c>
      <c r="I288">
        <v>10.199999999999999</v>
      </c>
      <c r="J288">
        <v>8.1</v>
      </c>
      <c r="K288">
        <v>37.5</v>
      </c>
      <c r="L288">
        <v>30</v>
      </c>
      <c r="M288">
        <v>-7.25</v>
      </c>
      <c r="N288">
        <v>-3.38</v>
      </c>
      <c r="O288">
        <v>-7.15</v>
      </c>
      <c r="P288">
        <v>3.24</v>
      </c>
      <c r="Q288">
        <v>544</v>
      </c>
      <c r="R288">
        <v>570</v>
      </c>
      <c r="S288">
        <v>110</v>
      </c>
      <c r="T288">
        <v>1670</v>
      </c>
      <c r="U288">
        <f>M288+P288-N288-O288</f>
        <v>6.5200000000000005</v>
      </c>
      <c r="V288">
        <f>48-W288-X288-Y288</f>
        <v>10.5</v>
      </c>
      <c r="W288">
        <f>IF(U288&lt;0, 48-L288, MAX(0, (K288-L288)))</f>
        <v>7.5</v>
      </c>
      <c r="X288">
        <f>L288-Y288</f>
        <v>0</v>
      </c>
      <c r="Y288">
        <f>K288-W288</f>
        <v>30</v>
      </c>
      <c r="Z288">
        <f>Y288/(Y288+X288+W288)</f>
        <v>0.8</v>
      </c>
      <c r="AA288">
        <f>T288/(T288+S288+R288)</f>
        <v>0.71063829787234045</v>
      </c>
      <c r="AB288">
        <f>Z288-AA288</f>
        <v>8.9361702127659592E-2</v>
      </c>
    </row>
    <row r="289" spans="1:28" x14ac:dyDescent="0.4">
      <c r="A289" t="s">
        <v>60</v>
      </c>
      <c r="B289">
        <v>2022</v>
      </c>
      <c r="C289" t="s">
        <v>61</v>
      </c>
      <c r="D289" t="s">
        <v>336</v>
      </c>
      <c r="E289" t="s">
        <v>41</v>
      </c>
      <c r="F289" t="s">
        <v>41</v>
      </c>
      <c r="G289">
        <v>4.4000000000000004</v>
      </c>
      <c r="H289">
        <v>1.36</v>
      </c>
      <c r="I289">
        <v>9.6</v>
      </c>
      <c r="J289">
        <v>5.5</v>
      </c>
      <c r="K289">
        <v>34.5</v>
      </c>
      <c r="L289">
        <v>30</v>
      </c>
      <c r="M289">
        <v>3.46</v>
      </c>
      <c r="N289">
        <v>6.35</v>
      </c>
      <c r="O289">
        <v>1.1399999999999999</v>
      </c>
      <c r="P289">
        <v>13.63</v>
      </c>
      <c r="Q289">
        <v>93</v>
      </c>
      <c r="R289">
        <v>1062</v>
      </c>
      <c r="S289">
        <v>723</v>
      </c>
      <c r="T289">
        <v>964</v>
      </c>
      <c r="U289">
        <f>M289+P289-N289-O289</f>
        <v>9.6</v>
      </c>
      <c r="V289">
        <f>48-W289-X289-Y289</f>
        <v>13.5</v>
      </c>
      <c r="W289">
        <f>IF(U289&lt;0, 48-L289, MAX(0, (K289-L289)))</f>
        <v>4.5</v>
      </c>
      <c r="X289">
        <f>L289-Y289</f>
        <v>0</v>
      </c>
      <c r="Y289">
        <f>K289-W289</f>
        <v>30</v>
      </c>
      <c r="Z289">
        <f>Y289/(Y289+X289+W289)</f>
        <v>0.86956521739130432</v>
      </c>
      <c r="AA289">
        <f>T289/(T289+S289+R289)</f>
        <v>0.35067297198981445</v>
      </c>
      <c r="AB289">
        <f>Z289-AA289</f>
        <v>0.51889224540148993</v>
      </c>
    </row>
    <row r="290" spans="1:28" x14ac:dyDescent="0.4">
      <c r="A290" t="s">
        <v>112</v>
      </c>
      <c r="B290">
        <v>2013</v>
      </c>
      <c r="C290" t="s">
        <v>193</v>
      </c>
      <c r="D290" t="s">
        <v>113</v>
      </c>
      <c r="E290" t="s">
        <v>45</v>
      </c>
      <c r="F290" t="s">
        <v>35</v>
      </c>
      <c r="G290">
        <v>-0.02</v>
      </c>
      <c r="H290">
        <v>0.09</v>
      </c>
      <c r="I290">
        <v>3.5</v>
      </c>
      <c r="J290">
        <v>3.2</v>
      </c>
      <c r="K290">
        <v>30</v>
      </c>
      <c r="L290">
        <v>31</v>
      </c>
      <c r="M290">
        <v>-5.78</v>
      </c>
      <c r="N290">
        <v>-4.9000000000000004</v>
      </c>
      <c r="O290">
        <v>-17.37</v>
      </c>
      <c r="P290">
        <v>-0.26</v>
      </c>
      <c r="Q290">
        <v>584</v>
      </c>
      <c r="R290">
        <v>467</v>
      </c>
      <c r="S290">
        <v>524</v>
      </c>
      <c r="T290">
        <v>1277</v>
      </c>
      <c r="U290">
        <f>M290+P290-N290-O290</f>
        <v>16.23</v>
      </c>
      <c r="V290">
        <f>48-W290-X290-Y290</f>
        <v>17</v>
      </c>
      <c r="W290">
        <f>IF(U290&lt;0, 48-L290, MAX(0, (K290-L290)))</f>
        <v>0</v>
      </c>
      <c r="X290">
        <f>L290-Y290</f>
        <v>1</v>
      </c>
      <c r="Y290">
        <f>K290-W290</f>
        <v>30</v>
      </c>
      <c r="Z290">
        <f>Y290/(Y290+X290+W290)</f>
        <v>0.967741935483871</v>
      </c>
      <c r="AA290">
        <f>T290/(T290+S290+R290)</f>
        <v>0.56305114638447973</v>
      </c>
      <c r="AB290">
        <f>Z290-AA290</f>
        <v>0.40469078909939127</v>
      </c>
    </row>
    <row r="291" spans="1:28" x14ac:dyDescent="0.4">
      <c r="A291" t="s">
        <v>121</v>
      </c>
      <c r="B291">
        <v>2014</v>
      </c>
      <c r="C291" t="s">
        <v>195</v>
      </c>
      <c r="D291" t="s">
        <v>216</v>
      </c>
      <c r="E291" t="s">
        <v>45</v>
      </c>
      <c r="F291" t="s">
        <v>31</v>
      </c>
      <c r="G291">
        <v>-0.03</v>
      </c>
      <c r="H291">
        <v>-0.09</v>
      </c>
      <c r="I291">
        <v>4.2</v>
      </c>
      <c r="J291">
        <v>3.3</v>
      </c>
      <c r="K291">
        <v>36.4</v>
      </c>
      <c r="L291">
        <v>30.2</v>
      </c>
      <c r="M291">
        <v>-9.4700000000000006</v>
      </c>
      <c r="N291">
        <v>-2.12</v>
      </c>
      <c r="O291">
        <v>-17.39</v>
      </c>
      <c r="P291">
        <v>-7.33</v>
      </c>
      <c r="Q291">
        <v>591</v>
      </c>
      <c r="R291">
        <v>631</v>
      </c>
      <c r="S291">
        <v>220</v>
      </c>
      <c r="T291">
        <v>1836</v>
      </c>
      <c r="U291">
        <f>M291+P291-N291-O291</f>
        <v>2.7100000000000009</v>
      </c>
      <c r="V291">
        <f>48-W291-X291-Y291</f>
        <v>11.599999999999998</v>
      </c>
      <c r="W291">
        <f>IF(U291&lt;0, 48-L291, MAX(0, (K291-L291)))</f>
        <v>6.1999999999999993</v>
      </c>
      <c r="X291">
        <f>L291-Y291</f>
        <v>0</v>
      </c>
      <c r="Y291">
        <f>K291-W291</f>
        <v>30.2</v>
      </c>
      <c r="Z291">
        <f>Y291/(Y291+X291+W291)</f>
        <v>0.82967032967032972</v>
      </c>
      <c r="AA291">
        <f>T291/(T291+S291+R291)</f>
        <v>0.68328991440267961</v>
      </c>
      <c r="AB291">
        <f>Z291-AA291</f>
        <v>0.14638041526765011</v>
      </c>
    </row>
    <row r="292" spans="1:28" x14ac:dyDescent="0.4">
      <c r="A292" t="s">
        <v>221</v>
      </c>
      <c r="B292">
        <v>2021</v>
      </c>
      <c r="C292" t="s">
        <v>318</v>
      </c>
      <c r="D292" t="s">
        <v>300</v>
      </c>
      <c r="E292" t="s">
        <v>41</v>
      </c>
      <c r="F292" t="s">
        <v>41</v>
      </c>
      <c r="G292">
        <v>0.22</v>
      </c>
      <c r="H292">
        <v>0.71</v>
      </c>
      <c r="I292">
        <v>4</v>
      </c>
      <c r="J292">
        <v>3.3</v>
      </c>
      <c r="K292">
        <v>34.5</v>
      </c>
      <c r="L292">
        <v>30.2</v>
      </c>
      <c r="M292">
        <v>-0.47</v>
      </c>
      <c r="N292">
        <v>-11.8</v>
      </c>
      <c r="O292">
        <v>-0.13</v>
      </c>
      <c r="P292">
        <v>1.63</v>
      </c>
      <c r="Q292">
        <v>193</v>
      </c>
      <c r="R292">
        <v>766</v>
      </c>
      <c r="S292">
        <v>522</v>
      </c>
      <c r="T292">
        <v>1024</v>
      </c>
      <c r="U292">
        <f>M292+P292-N292-O292</f>
        <v>13.090000000000002</v>
      </c>
      <c r="V292">
        <f>48-W292-X292-Y292</f>
        <v>13.500000000000004</v>
      </c>
      <c r="W292">
        <f>IF(U292&lt;0, 48-L292, MAX(0, (K292-L292)))</f>
        <v>4.3000000000000007</v>
      </c>
      <c r="X292">
        <f>L292-Y292</f>
        <v>0</v>
      </c>
      <c r="Y292">
        <f>K292-W292</f>
        <v>30.2</v>
      </c>
      <c r="Z292">
        <f>Y292/(Y292+X292+W292)</f>
        <v>0.87536231884057969</v>
      </c>
      <c r="AA292">
        <f>T292/(T292+S292+R292)</f>
        <v>0.44290657439446368</v>
      </c>
      <c r="AB292">
        <f>Z292-AA292</f>
        <v>0.43245574444611601</v>
      </c>
    </row>
    <row r="293" spans="1:28" x14ac:dyDescent="0.4">
      <c r="A293" t="s">
        <v>42</v>
      </c>
      <c r="B293">
        <v>2012</v>
      </c>
      <c r="C293" t="s">
        <v>155</v>
      </c>
      <c r="D293" t="s">
        <v>43</v>
      </c>
      <c r="E293" t="s">
        <v>40</v>
      </c>
      <c r="F293" t="s">
        <v>40</v>
      </c>
      <c r="G293">
        <v>2.89</v>
      </c>
      <c r="H293">
        <v>1.8</v>
      </c>
      <c r="I293">
        <v>6.9</v>
      </c>
      <c r="J293">
        <v>6</v>
      </c>
      <c r="K293">
        <v>30.4</v>
      </c>
      <c r="L293">
        <v>39.4</v>
      </c>
      <c r="M293">
        <v>12.37</v>
      </c>
      <c r="N293">
        <v>3.31</v>
      </c>
      <c r="O293">
        <v>14.37</v>
      </c>
      <c r="P293">
        <v>7.01</v>
      </c>
      <c r="Q293">
        <v>306</v>
      </c>
      <c r="R293">
        <v>168</v>
      </c>
      <c r="S293">
        <v>666</v>
      </c>
      <c r="T293">
        <v>1424</v>
      </c>
      <c r="U293">
        <f>M293+P293-N293-O293</f>
        <v>1.7000000000000011</v>
      </c>
      <c r="V293">
        <f>48-W293-X293-Y293</f>
        <v>8.6000000000000014</v>
      </c>
      <c r="W293">
        <f>IF(U293&lt;0, 48-L293, MAX(0, (K293-L293)))</f>
        <v>0</v>
      </c>
      <c r="X293">
        <f>L293-Y293</f>
        <v>9</v>
      </c>
      <c r="Y293">
        <f>K293-W293</f>
        <v>30.4</v>
      </c>
      <c r="Z293">
        <f>Y293/(Y293+X293+W293)</f>
        <v>0.77157360406091369</v>
      </c>
      <c r="AA293">
        <f>T293/(T293+S293+R293)</f>
        <v>0.63064658990256861</v>
      </c>
      <c r="AB293">
        <f>Z293-AA293</f>
        <v>0.14092701415834508</v>
      </c>
    </row>
    <row r="294" spans="1:28" x14ac:dyDescent="0.4">
      <c r="A294" t="s">
        <v>175</v>
      </c>
      <c r="B294">
        <v>2013</v>
      </c>
      <c r="C294" t="s">
        <v>122</v>
      </c>
      <c r="D294" t="s">
        <v>88</v>
      </c>
      <c r="E294" t="s">
        <v>45</v>
      </c>
      <c r="F294" t="s">
        <v>31</v>
      </c>
      <c r="G294">
        <v>2.76</v>
      </c>
      <c r="H294">
        <v>2.79</v>
      </c>
      <c r="I294">
        <v>9.8000000000000007</v>
      </c>
      <c r="J294">
        <v>7.8</v>
      </c>
      <c r="K294">
        <v>36.4</v>
      </c>
      <c r="L294">
        <v>30.4</v>
      </c>
      <c r="M294">
        <v>-1.5</v>
      </c>
      <c r="N294">
        <v>-4.41</v>
      </c>
      <c r="O294">
        <v>5.23</v>
      </c>
      <c r="P294">
        <v>5.64</v>
      </c>
      <c r="Q294">
        <v>736</v>
      </c>
      <c r="R294">
        <v>558</v>
      </c>
      <c r="S294">
        <v>127</v>
      </c>
      <c r="T294">
        <v>2017</v>
      </c>
      <c r="U294">
        <f>M294+P294-N294-O294</f>
        <v>3.3200000000000003</v>
      </c>
      <c r="V294">
        <f>48-W294-X294-Y294</f>
        <v>11.600000000000001</v>
      </c>
      <c r="W294">
        <f>IF(U294&lt;0, 48-L294, MAX(0, (K294-L294)))</f>
        <v>6</v>
      </c>
      <c r="X294">
        <f>L294-Y294</f>
        <v>0</v>
      </c>
      <c r="Y294">
        <f>K294-W294</f>
        <v>30.4</v>
      </c>
      <c r="Z294">
        <f>Y294/(Y294+X294+W294)</f>
        <v>0.8351648351648352</v>
      </c>
      <c r="AA294">
        <f>T294/(T294+S294+R294)</f>
        <v>0.74648408586232418</v>
      </c>
      <c r="AB294">
        <f>Z294-AA294</f>
        <v>8.8680749302511019E-2</v>
      </c>
    </row>
    <row r="295" spans="1:28" x14ac:dyDescent="0.4">
      <c r="A295" t="s">
        <v>221</v>
      </c>
      <c r="B295">
        <v>2018</v>
      </c>
      <c r="C295" t="s">
        <v>153</v>
      </c>
      <c r="D295" t="s">
        <v>101</v>
      </c>
      <c r="E295" t="s">
        <v>41</v>
      </c>
      <c r="F295" t="s">
        <v>31</v>
      </c>
      <c r="G295">
        <v>3.47</v>
      </c>
      <c r="H295">
        <v>1.58</v>
      </c>
      <c r="I295">
        <v>10.5</v>
      </c>
      <c r="J295">
        <v>6.4</v>
      </c>
      <c r="K295">
        <v>34.200000000000003</v>
      </c>
      <c r="L295">
        <v>30.4</v>
      </c>
      <c r="M295">
        <v>-7.84</v>
      </c>
      <c r="N295">
        <v>4.62</v>
      </c>
      <c r="O295">
        <v>-11.64</v>
      </c>
      <c r="P295">
        <v>2.27</v>
      </c>
      <c r="Q295">
        <v>964</v>
      </c>
      <c r="R295">
        <v>432</v>
      </c>
      <c r="S295">
        <v>140</v>
      </c>
      <c r="T295">
        <v>2276</v>
      </c>
      <c r="U295">
        <f>M295+P295-N295-O295</f>
        <v>1.4499999999999993</v>
      </c>
      <c r="V295">
        <f>48-W295-X295-Y295</f>
        <v>13.799999999999997</v>
      </c>
      <c r="W295">
        <f>IF(U295&lt;0, 48-L295, MAX(0, (K295-L295)))</f>
        <v>3.8000000000000043</v>
      </c>
      <c r="X295">
        <f>L295-Y295</f>
        <v>0</v>
      </c>
      <c r="Y295">
        <f>K295-W295</f>
        <v>30.4</v>
      </c>
      <c r="Z295">
        <f>Y295/(Y295+X295+W295)</f>
        <v>0.88888888888888873</v>
      </c>
      <c r="AA295">
        <f>T295/(T295+S295+R295)</f>
        <v>0.7991573033707865</v>
      </c>
      <c r="AB295">
        <f>Z295-AA295</f>
        <v>8.973158551810223E-2</v>
      </c>
    </row>
    <row r="296" spans="1:28" x14ac:dyDescent="0.4">
      <c r="A296" t="s">
        <v>46</v>
      </c>
      <c r="B296">
        <v>2012</v>
      </c>
      <c r="C296" t="s">
        <v>156</v>
      </c>
      <c r="D296" t="s">
        <v>133</v>
      </c>
      <c r="E296" t="s">
        <v>35</v>
      </c>
      <c r="F296" t="s">
        <v>96</v>
      </c>
      <c r="G296">
        <v>1.72</v>
      </c>
      <c r="H296">
        <v>-0.18</v>
      </c>
      <c r="I296">
        <v>4.3</v>
      </c>
      <c r="J296">
        <v>3</v>
      </c>
      <c r="K296">
        <v>30.5</v>
      </c>
      <c r="L296">
        <v>33.1</v>
      </c>
      <c r="M296">
        <v>-9.84</v>
      </c>
      <c r="N296">
        <v>-12</v>
      </c>
      <c r="O296">
        <v>-8.7899999999999991</v>
      </c>
      <c r="P296">
        <v>-4.32</v>
      </c>
      <c r="Q296">
        <v>630</v>
      </c>
      <c r="R296">
        <v>162</v>
      </c>
      <c r="S296">
        <v>270</v>
      </c>
      <c r="T296">
        <v>1396</v>
      </c>
      <c r="U296">
        <f>M296+P296-N296-O296</f>
        <v>6.629999999999999</v>
      </c>
      <c r="V296">
        <f>48-W296-X296-Y296</f>
        <v>14.899999999999999</v>
      </c>
      <c r="W296">
        <f>IF(U296&lt;0, 48-L296, MAX(0, (K296-L296)))</f>
        <v>0</v>
      </c>
      <c r="X296">
        <f>L296-Y296</f>
        <v>2.6000000000000014</v>
      </c>
      <c r="Y296">
        <f>K296-W296</f>
        <v>30.5</v>
      </c>
      <c r="Z296">
        <f>Y296/(Y296+X296+W296)</f>
        <v>0.9214501510574018</v>
      </c>
      <c r="AA296">
        <f>T296/(T296+S296+R296)</f>
        <v>0.76367614879649892</v>
      </c>
      <c r="AB296">
        <f>Z296-AA296</f>
        <v>0.15777400226090288</v>
      </c>
    </row>
    <row r="297" spans="1:28" x14ac:dyDescent="0.4">
      <c r="A297" t="s">
        <v>57</v>
      </c>
      <c r="B297">
        <v>2015</v>
      </c>
      <c r="C297" t="s">
        <v>178</v>
      </c>
      <c r="D297" t="s">
        <v>158</v>
      </c>
      <c r="E297" t="s">
        <v>31</v>
      </c>
      <c r="F297" t="s">
        <v>31</v>
      </c>
      <c r="G297">
        <v>1.25</v>
      </c>
      <c r="H297">
        <v>1.7</v>
      </c>
      <c r="I297">
        <v>6</v>
      </c>
      <c r="J297">
        <v>5.8</v>
      </c>
      <c r="K297">
        <v>30.5</v>
      </c>
      <c r="L297">
        <v>31</v>
      </c>
      <c r="M297">
        <v>14.7</v>
      </c>
      <c r="N297">
        <v>-6.18</v>
      </c>
      <c r="O297">
        <v>7.0000000000000007E-2</v>
      </c>
      <c r="P297">
        <v>-0.37</v>
      </c>
      <c r="Q297">
        <v>186</v>
      </c>
      <c r="R297">
        <v>1014</v>
      </c>
      <c r="S297">
        <v>1082</v>
      </c>
      <c r="T297">
        <v>1056</v>
      </c>
      <c r="U297">
        <f>M297+P297-N297-O297</f>
        <v>20.439999999999998</v>
      </c>
      <c r="V297">
        <f>48-W297-X297-Y297</f>
        <v>17</v>
      </c>
      <c r="W297">
        <f>IF(U297&lt;0, 48-L297, MAX(0, (K297-L297)))</f>
        <v>0</v>
      </c>
      <c r="X297">
        <f>L297-Y297</f>
        <v>0.5</v>
      </c>
      <c r="Y297">
        <f>K297-W297</f>
        <v>30.5</v>
      </c>
      <c r="Z297">
        <f>Y297/(Y297+X297+W297)</f>
        <v>0.9838709677419355</v>
      </c>
      <c r="AA297">
        <f>T297/(T297+S297+R297)</f>
        <v>0.3350253807106599</v>
      </c>
      <c r="AB297">
        <f>Z297-AA297</f>
        <v>0.64884558703127559</v>
      </c>
    </row>
    <row r="298" spans="1:28" x14ac:dyDescent="0.4">
      <c r="A298" t="s">
        <v>84</v>
      </c>
      <c r="B298">
        <v>2016</v>
      </c>
      <c r="C298" t="s">
        <v>162</v>
      </c>
      <c r="D298" t="s">
        <v>243</v>
      </c>
      <c r="E298" t="s">
        <v>41</v>
      </c>
      <c r="F298" t="s">
        <v>31</v>
      </c>
      <c r="G298">
        <v>3.46</v>
      </c>
      <c r="H298">
        <v>1.45</v>
      </c>
      <c r="I298">
        <v>9</v>
      </c>
      <c r="J298">
        <v>6.7</v>
      </c>
      <c r="K298">
        <v>30.6</v>
      </c>
      <c r="L298">
        <v>32</v>
      </c>
      <c r="M298">
        <v>-5.58</v>
      </c>
      <c r="N298">
        <v>-2.57</v>
      </c>
      <c r="O298">
        <v>-16.61</v>
      </c>
      <c r="P298">
        <v>0.56000000000000005</v>
      </c>
      <c r="Q298">
        <v>968</v>
      </c>
      <c r="R298">
        <v>260</v>
      </c>
      <c r="S298">
        <v>398</v>
      </c>
      <c r="T298">
        <v>2062</v>
      </c>
      <c r="U298">
        <f>M298+P298-N298-O298</f>
        <v>14.16</v>
      </c>
      <c r="V298">
        <f>48-W298-X298-Y298</f>
        <v>16</v>
      </c>
      <c r="W298">
        <f>IF(U298&lt;0, 48-L298, MAX(0, (K298-L298)))</f>
        <v>0</v>
      </c>
      <c r="X298">
        <f>L298-Y298</f>
        <v>1.3999999999999986</v>
      </c>
      <c r="Y298">
        <f>K298-W298</f>
        <v>30.6</v>
      </c>
      <c r="Z298">
        <f>Y298/(Y298+X298+W298)</f>
        <v>0.95625000000000004</v>
      </c>
      <c r="AA298">
        <f>T298/(T298+S298+R298)</f>
        <v>0.75808823529411762</v>
      </c>
      <c r="AB298">
        <f>Z298-AA298</f>
        <v>0.19816176470588243</v>
      </c>
    </row>
    <row r="299" spans="1:28" x14ac:dyDescent="0.4">
      <c r="A299" t="s">
        <v>75</v>
      </c>
      <c r="B299">
        <v>2018</v>
      </c>
      <c r="C299" t="s">
        <v>76</v>
      </c>
      <c r="D299" t="s">
        <v>113</v>
      </c>
      <c r="E299" t="s">
        <v>201</v>
      </c>
      <c r="F299" t="s">
        <v>41</v>
      </c>
      <c r="G299">
        <v>1.82</v>
      </c>
      <c r="H299">
        <v>2.1800000000000002</v>
      </c>
      <c r="I299">
        <v>6.7</v>
      </c>
      <c r="J299">
        <v>4.8</v>
      </c>
      <c r="K299">
        <v>33</v>
      </c>
      <c r="L299">
        <v>30.9</v>
      </c>
      <c r="M299">
        <v>-4.1100000000000003</v>
      </c>
      <c r="N299">
        <v>-11.93</v>
      </c>
      <c r="O299">
        <v>0.66</v>
      </c>
      <c r="P299">
        <v>1.1299999999999999</v>
      </c>
      <c r="Q299">
        <v>210</v>
      </c>
      <c r="R299">
        <v>640</v>
      </c>
      <c r="S299">
        <v>494</v>
      </c>
      <c r="T299">
        <v>1061</v>
      </c>
      <c r="U299">
        <f>M299+P299-N299-O299</f>
        <v>8.2899999999999991</v>
      </c>
      <c r="V299">
        <f>48-W299-X299-Y299</f>
        <v>15</v>
      </c>
      <c r="W299">
        <f>IF(U299&lt;0, 48-L299, MAX(0, (K299-L299)))</f>
        <v>2.1000000000000014</v>
      </c>
      <c r="X299">
        <f>L299-Y299</f>
        <v>0</v>
      </c>
      <c r="Y299">
        <f>K299-W299</f>
        <v>30.9</v>
      </c>
      <c r="Z299">
        <f>Y299/(Y299+X299+W299)</f>
        <v>0.93636363636363629</v>
      </c>
      <c r="AA299">
        <f>T299/(T299+S299+R299)</f>
        <v>0.483371298405467</v>
      </c>
      <c r="AB299">
        <f>Z299-AA299</f>
        <v>0.45299233795816929</v>
      </c>
    </row>
    <row r="300" spans="1:28" x14ac:dyDescent="0.4">
      <c r="A300" t="s">
        <v>106</v>
      </c>
      <c r="B300">
        <v>2020</v>
      </c>
      <c r="C300" t="s">
        <v>292</v>
      </c>
      <c r="D300" t="s">
        <v>162</v>
      </c>
      <c r="E300" t="s">
        <v>35</v>
      </c>
      <c r="F300" t="s">
        <v>41</v>
      </c>
      <c r="G300">
        <v>1.7</v>
      </c>
      <c r="H300">
        <v>2.16</v>
      </c>
      <c r="I300">
        <v>6.7</v>
      </c>
      <c r="J300">
        <v>6</v>
      </c>
      <c r="K300">
        <v>35.9</v>
      </c>
      <c r="L300">
        <v>31</v>
      </c>
      <c r="M300">
        <v>0.2</v>
      </c>
      <c r="N300">
        <v>-1.97</v>
      </c>
      <c r="O300">
        <v>-5.51</v>
      </c>
      <c r="P300">
        <v>6.05</v>
      </c>
      <c r="Q300">
        <v>346</v>
      </c>
      <c r="R300">
        <v>719</v>
      </c>
      <c r="S300">
        <v>411</v>
      </c>
      <c r="T300">
        <v>1510</v>
      </c>
      <c r="U300">
        <f>M300+P300-N300-O300</f>
        <v>13.73</v>
      </c>
      <c r="V300">
        <f>48-W300-X300-Y300</f>
        <v>12.100000000000001</v>
      </c>
      <c r="W300">
        <f>IF(U300&lt;0, 48-L300, MAX(0, (K300-L300)))</f>
        <v>4.8999999999999986</v>
      </c>
      <c r="X300">
        <f>L300-Y300</f>
        <v>0</v>
      </c>
      <c r="Y300">
        <f>K300-W300</f>
        <v>31</v>
      </c>
      <c r="Z300">
        <f>Y300/(Y300+X300+W300)</f>
        <v>0.86350974930362123</v>
      </c>
      <c r="AA300">
        <f>T300/(T300+S300+R300)</f>
        <v>0.57196969696969702</v>
      </c>
      <c r="AB300">
        <f>Z300-AA300</f>
        <v>0.29154005233392422</v>
      </c>
    </row>
    <row r="301" spans="1:28" x14ac:dyDescent="0.4">
      <c r="A301" t="s">
        <v>175</v>
      </c>
      <c r="B301">
        <v>2015</v>
      </c>
      <c r="C301" t="s">
        <v>220</v>
      </c>
      <c r="D301" t="s">
        <v>122</v>
      </c>
      <c r="E301" t="s">
        <v>35</v>
      </c>
      <c r="F301" t="s">
        <v>41</v>
      </c>
      <c r="G301">
        <v>0.72</v>
      </c>
      <c r="H301">
        <v>1.25</v>
      </c>
      <c r="I301">
        <v>5.7</v>
      </c>
      <c r="J301">
        <v>5.0999999999999996</v>
      </c>
      <c r="K301">
        <v>34.9</v>
      </c>
      <c r="L301">
        <v>31.1</v>
      </c>
      <c r="M301">
        <v>-2.59</v>
      </c>
      <c r="N301">
        <v>-6.73</v>
      </c>
      <c r="O301">
        <v>-1.01</v>
      </c>
      <c r="P301">
        <v>1.41</v>
      </c>
      <c r="Q301">
        <v>550</v>
      </c>
      <c r="R301">
        <v>612</v>
      </c>
      <c r="S301">
        <v>381</v>
      </c>
      <c r="T301">
        <v>1666</v>
      </c>
      <c r="U301">
        <f>M301+P301-N301-O301</f>
        <v>6.5600000000000005</v>
      </c>
      <c r="V301">
        <f>48-W301-X301-Y301</f>
        <v>13.100000000000001</v>
      </c>
      <c r="W301">
        <f>IF(U301&lt;0, 48-L301, MAX(0, (K301-L301)))</f>
        <v>3.7999999999999972</v>
      </c>
      <c r="X301">
        <f>L301-Y301</f>
        <v>0</v>
      </c>
      <c r="Y301">
        <f>K301-W301</f>
        <v>31.1</v>
      </c>
      <c r="Z301">
        <f>Y301/(Y301+X301+W301)</f>
        <v>0.89111747851002876</v>
      </c>
      <c r="AA301">
        <f>T301/(T301+S301+R301)</f>
        <v>0.62655133508837912</v>
      </c>
      <c r="AB301">
        <f>Z301-AA301</f>
        <v>0.26456614342164964</v>
      </c>
    </row>
    <row r="302" spans="1:28" x14ac:dyDescent="0.4">
      <c r="A302" t="s">
        <v>32</v>
      </c>
      <c r="B302">
        <v>2020</v>
      </c>
      <c r="C302" t="s">
        <v>262</v>
      </c>
      <c r="D302" t="s">
        <v>153</v>
      </c>
      <c r="E302" t="s">
        <v>35</v>
      </c>
      <c r="F302" t="s">
        <v>41</v>
      </c>
      <c r="G302">
        <v>4.38</v>
      </c>
      <c r="H302">
        <v>2.64</v>
      </c>
      <c r="I302">
        <v>9.9</v>
      </c>
      <c r="J302">
        <v>5.7</v>
      </c>
      <c r="K302">
        <v>34.299999999999997</v>
      </c>
      <c r="L302">
        <v>31.1</v>
      </c>
      <c r="M302">
        <v>-1.81</v>
      </c>
      <c r="N302">
        <v>11.66</v>
      </c>
      <c r="O302">
        <v>-2.7</v>
      </c>
      <c r="P302">
        <v>10.99</v>
      </c>
      <c r="Q302">
        <v>331</v>
      </c>
      <c r="R302">
        <v>563</v>
      </c>
      <c r="S302">
        <v>399</v>
      </c>
      <c r="T302">
        <v>1175</v>
      </c>
      <c r="U302">
        <f>M302+P302-N302-O302</f>
        <v>0.21999999999999975</v>
      </c>
      <c r="V302">
        <f>48-W302-X302-Y302</f>
        <v>13.700000000000003</v>
      </c>
      <c r="W302">
        <f>IF(U302&lt;0, 48-L302, MAX(0, (K302-L302)))</f>
        <v>3.1999999999999957</v>
      </c>
      <c r="X302">
        <f>L302-Y302</f>
        <v>0</v>
      </c>
      <c r="Y302">
        <f>K302-W302</f>
        <v>31.1</v>
      </c>
      <c r="Z302">
        <f>Y302/(Y302+X302+W302)</f>
        <v>0.90670553935860065</v>
      </c>
      <c r="AA302">
        <f>T302/(T302+S302+R302)</f>
        <v>0.54983621899859614</v>
      </c>
      <c r="AB302">
        <f>Z302-AA302</f>
        <v>0.35686932036000452</v>
      </c>
    </row>
    <row r="303" spans="1:28" x14ac:dyDescent="0.4">
      <c r="A303" t="s">
        <v>32</v>
      </c>
      <c r="B303">
        <v>2019</v>
      </c>
      <c r="C303" t="s">
        <v>156</v>
      </c>
      <c r="D303" t="s">
        <v>262</v>
      </c>
      <c r="E303" t="s">
        <v>41</v>
      </c>
      <c r="F303" t="s">
        <v>35</v>
      </c>
      <c r="G303">
        <v>3.97</v>
      </c>
      <c r="H303">
        <v>1.88</v>
      </c>
      <c r="I303">
        <v>9.1</v>
      </c>
      <c r="J303">
        <v>6.8</v>
      </c>
      <c r="K303">
        <v>33</v>
      </c>
      <c r="L303">
        <v>31.1</v>
      </c>
      <c r="M303">
        <v>1.64</v>
      </c>
      <c r="N303">
        <v>4.45</v>
      </c>
      <c r="O303">
        <v>-3.37</v>
      </c>
      <c r="P303">
        <v>8.23</v>
      </c>
      <c r="Q303">
        <v>520</v>
      </c>
      <c r="R303">
        <v>622</v>
      </c>
      <c r="S303">
        <v>473</v>
      </c>
      <c r="T303">
        <v>1525</v>
      </c>
      <c r="U303">
        <f>M303+P303-N303-O303</f>
        <v>8.7900000000000009</v>
      </c>
      <c r="V303">
        <f>48-W303-X303-Y303</f>
        <v>15</v>
      </c>
      <c r="W303">
        <f>IF(U303&lt;0, 48-L303, MAX(0, (K303-L303)))</f>
        <v>1.8999999999999986</v>
      </c>
      <c r="X303">
        <f>L303-Y303</f>
        <v>0</v>
      </c>
      <c r="Y303">
        <f>K303-W303</f>
        <v>31.1</v>
      </c>
      <c r="Z303">
        <f>Y303/(Y303+X303+W303)</f>
        <v>0.9424242424242425</v>
      </c>
      <c r="AA303">
        <f>T303/(T303+S303+R303)</f>
        <v>0.58206106870229013</v>
      </c>
      <c r="AB303">
        <f>Z303-AA303</f>
        <v>0.36036317372195237</v>
      </c>
    </row>
    <row r="304" spans="1:28" x14ac:dyDescent="0.4">
      <c r="A304" t="s">
        <v>32</v>
      </c>
      <c r="B304">
        <v>2011</v>
      </c>
      <c r="C304" t="s">
        <v>127</v>
      </c>
      <c r="D304" t="s">
        <v>128</v>
      </c>
      <c r="E304" t="s">
        <v>35</v>
      </c>
      <c r="F304" t="s">
        <v>31</v>
      </c>
      <c r="G304">
        <v>4.75</v>
      </c>
      <c r="H304">
        <v>5.31</v>
      </c>
      <c r="I304">
        <v>13</v>
      </c>
      <c r="J304">
        <v>11.2</v>
      </c>
      <c r="K304">
        <v>34.700000000000003</v>
      </c>
      <c r="L304">
        <v>31.3</v>
      </c>
      <c r="M304">
        <v>-12.86</v>
      </c>
      <c r="N304">
        <v>-1.82</v>
      </c>
      <c r="O304">
        <v>2.44</v>
      </c>
      <c r="P304">
        <v>13.92</v>
      </c>
      <c r="Q304">
        <v>722</v>
      </c>
      <c r="R304">
        <v>481</v>
      </c>
      <c r="S304">
        <v>218</v>
      </c>
      <c r="T304">
        <v>2002</v>
      </c>
      <c r="U304">
        <f>M304+P304-N304-O304</f>
        <v>0.44000000000000083</v>
      </c>
      <c r="V304">
        <f>48-W304-X304-Y304</f>
        <v>13.299999999999994</v>
      </c>
      <c r="W304">
        <f>IF(U304&lt;0, 48-L304, MAX(0, (K304-L304)))</f>
        <v>3.4000000000000021</v>
      </c>
      <c r="X304">
        <f>L304-Y304</f>
        <v>0</v>
      </c>
      <c r="Y304">
        <f>K304-W304</f>
        <v>31.3</v>
      </c>
      <c r="Z304">
        <f>Y304/(Y304+X304+W304)</f>
        <v>0.90201729106628237</v>
      </c>
      <c r="AA304">
        <f>T304/(T304+S304+R304)</f>
        <v>0.74120696038504252</v>
      </c>
      <c r="AB304">
        <f>Z304-AA304</f>
        <v>0.16081033068123984</v>
      </c>
    </row>
    <row r="305" spans="1:28" x14ac:dyDescent="0.4">
      <c r="A305" t="s">
        <v>46</v>
      </c>
      <c r="B305">
        <v>2013</v>
      </c>
      <c r="C305" t="s">
        <v>156</v>
      </c>
      <c r="D305" t="s">
        <v>177</v>
      </c>
      <c r="E305" t="s">
        <v>35</v>
      </c>
      <c r="F305" t="s">
        <v>31</v>
      </c>
      <c r="G305">
        <v>0.48</v>
      </c>
      <c r="H305">
        <v>-0.19</v>
      </c>
      <c r="I305">
        <v>3.8</v>
      </c>
      <c r="J305">
        <v>3.6</v>
      </c>
      <c r="K305">
        <v>34.700000000000003</v>
      </c>
      <c r="L305">
        <v>31.3</v>
      </c>
      <c r="M305">
        <v>-1.61</v>
      </c>
      <c r="N305">
        <v>-10.62</v>
      </c>
      <c r="O305">
        <v>-3.86</v>
      </c>
      <c r="P305">
        <v>-3.41</v>
      </c>
      <c r="Q305">
        <v>460</v>
      </c>
      <c r="R305">
        <v>471</v>
      </c>
      <c r="S305">
        <v>324</v>
      </c>
      <c r="T305">
        <v>1577</v>
      </c>
      <c r="U305">
        <f>M305+P305-N305-O305</f>
        <v>9.4599999999999991</v>
      </c>
      <c r="V305">
        <f>48-W305-X305-Y305</f>
        <v>13.299999999999994</v>
      </c>
      <c r="W305">
        <f>IF(U305&lt;0, 48-L305, MAX(0, (K305-L305)))</f>
        <v>3.4000000000000021</v>
      </c>
      <c r="X305">
        <f>L305-Y305</f>
        <v>0</v>
      </c>
      <c r="Y305">
        <f>K305-W305</f>
        <v>31.3</v>
      </c>
      <c r="Z305">
        <f>Y305/(Y305+X305+W305)</f>
        <v>0.90201729106628237</v>
      </c>
      <c r="AA305">
        <f>T305/(T305+S305+R305)</f>
        <v>0.66483979763912315</v>
      </c>
      <c r="AB305">
        <f>Z305-AA305</f>
        <v>0.23717749342715921</v>
      </c>
    </row>
    <row r="306" spans="1:28" x14ac:dyDescent="0.4">
      <c r="A306" t="s">
        <v>75</v>
      </c>
      <c r="B306">
        <v>2016</v>
      </c>
      <c r="C306" t="s">
        <v>141</v>
      </c>
      <c r="D306" t="s">
        <v>76</v>
      </c>
      <c r="E306" t="s">
        <v>41</v>
      </c>
      <c r="F306" t="s">
        <v>31</v>
      </c>
      <c r="G306">
        <v>2.75</v>
      </c>
      <c r="H306">
        <v>1.01</v>
      </c>
      <c r="I306">
        <v>6</v>
      </c>
      <c r="J306">
        <v>4</v>
      </c>
      <c r="K306">
        <v>31.4</v>
      </c>
      <c r="L306">
        <v>34.4</v>
      </c>
      <c r="M306">
        <v>-4.25</v>
      </c>
      <c r="N306">
        <v>-7.22</v>
      </c>
      <c r="O306">
        <v>-1.53</v>
      </c>
      <c r="P306">
        <v>1.18</v>
      </c>
      <c r="Q306">
        <v>460</v>
      </c>
      <c r="R306">
        <v>198</v>
      </c>
      <c r="S306">
        <v>324</v>
      </c>
      <c r="T306">
        <v>1252</v>
      </c>
      <c r="U306">
        <f>M306+P306-N306-O306</f>
        <v>5.68</v>
      </c>
      <c r="V306">
        <f>48-W306-X306-Y306</f>
        <v>13.600000000000001</v>
      </c>
      <c r="W306">
        <f>IF(U306&lt;0, 48-L306, MAX(0, (K306-L306)))</f>
        <v>0</v>
      </c>
      <c r="X306">
        <f>L306-Y306</f>
        <v>3</v>
      </c>
      <c r="Y306">
        <f>K306-W306</f>
        <v>31.4</v>
      </c>
      <c r="Z306">
        <f>Y306/(Y306+X306+W306)</f>
        <v>0.91279069767441856</v>
      </c>
      <c r="AA306">
        <f>T306/(T306+S306+R306)</f>
        <v>0.70574971815107101</v>
      </c>
      <c r="AB306">
        <f>Z306-AA306</f>
        <v>0.20704097952334755</v>
      </c>
    </row>
    <row r="307" spans="1:28" x14ac:dyDescent="0.4">
      <c r="A307" t="s">
        <v>46</v>
      </c>
      <c r="B307">
        <v>2016</v>
      </c>
      <c r="C307" t="s">
        <v>47</v>
      </c>
      <c r="D307" t="s">
        <v>85</v>
      </c>
      <c r="E307" t="s">
        <v>35</v>
      </c>
      <c r="F307" t="s">
        <v>201</v>
      </c>
      <c r="G307">
        <v>6.83</v>
      </c>
      <c r="H307">
        <v>3.33</v>
      </c>
      <c r="I307">
        <v>16.100000000000001</v>
      </c>
      <c r="J307">
        <v>9.1999999999999993</v>
      </c>
      <c r="K307">
        <v>35.6</v>
      </c>
      <c r="L307">
        <v>31.5</v>
      </c>
      <c r="M307">
        <v>-5.53</v>
      </c>
      <c r="N307">
        <v>7.62</v>
      </c>
      <c r="O307">
        <v>-5.85</v>
      </c>
      <c r="P307">
        <v>12.1</v>
      </c>
      <c r="Q307">
        <v>589</v>
      </c>
      <c r="R307">
        <v>600</v>
      </c>
      <c r="S307">
        <v>324</v>
      </c>
      <c r="T307">
        <v>1973</v>
      </c>
      <c r="U307">
        <f>M307+P307-N307-O307</f>
        <v>4.7999999999999989</v>
      </c>
      <c r="V307">
        <f>48-W307-X307-Y307</f>
        <v>12.399999999999999</v>
      </c>
      <c r="W307">
        <f>IF(U307&lt;0, 48-L307, MAX(0, (K307-L307)))</f>
        <v>4.1000000000000014</v>
      </c>
      <c r="X307">
        <f>L307-Y307</f>
        <v>0</v>
      </c>
      <c r="Y307">
        <f>K307-W307</f>
        <v>31.5</v>
      </c>
      <c r="Z307">
        <f>Y307/(Y307+X307+W307)</f>
        <v>0.8848314606741573</v>
      </c>
      <c r="AA307">
        <f>T307/(T307+S307+R307)</f>
        <v>0.68104936140835348</v>
      </c>
      <c r="AB307">
        <f>Z307-AA307</f>
        <v>0.20378209926580382</v>
      </c>
    </row>
    <row r="308" spans="1:28" x14ac:dyDescent="0.4">
      <c r="A308" t="s">
        <v>106</v>
      </c>
      <c r="B308">
        <v>2015</v>
      </c>
      <c r="C308" t="s">
        <v>235</v>
      </c>
      <c r="D308" t="s">
        <v>236</v>
      </c>
      <c r="E308" t="s">
        <v>199</v>
      </c>
      <c r="F308" t="s">
        <v>31</v>
      </c>
      <c r="G308">
        <v>2.85</v>
      </c>
      <c r="H308">
        <v>1.55</v>
      </c>
      <c r="I308">
        <v>9.8000000000000007</v>
      </c>
      <c r="J308">
        <v>6.8</v>
      </c>
      <c r="K308">
        <v>34.6</v>
      </c>
      <c r="L308">
        <v>31.5</v>
      </c>
      <c r="M308">
        <v>-6.1</v>
      </c>
      <c r="N308">
        <v>-5.57</v>
      </c>
      <c r="O308">
        <v>-3.64</v>
      </c>
      <c r="P308">
        <v>2.77</v>
      </c>
      <c r="Q308">
        <v>743</v>
      </c>
      <c r="R308">
        <v>639</v>
      </c>
      <c r="S308">
        <v>385</v>
      </c>
      <c r="T308">
        <v>2161</v>
      </c>
      <c r="U308">
        <f>M308+P308-N308-O308</f>
        <v>5.8800000000000008</v>
      </c>
      <c r="V308">
        <f>48-W308-X308-Y308</f>
        <v>13.399999999999999</v>
      </c>
      <c r="W308">
        <f>IF(U308&lt;0, 48-L308, MAX(0, (K308-L308)))</f>
        <v>3.1000000000000014</v>
      </c>
      <c r="X308">
        <f>L308-Y308</f>
        <v>0</v>
      </c>
      <c r="Y308">
        <f>K308-W308</f>
        <v>31.5</v>
      </c>
      <c r="Z308">
        <f>Y308/(Y308+X308+W308)</f>
        <v>0.91040462427745661</v>
      </c>
      <c r="AA308">
        <f>T308/(T308+S308+R308)</f>
        <v>0.67849293563579283</v>
      </c>
      <c r="AB308">
        <f>Z308-AA308</f>
        <v>0.23191168864166378</v>
      </c>
    </row>
    <row r="309" spans="1:28" x14ac:dyDescent="0.4">
      <c r="A309" t="s">
        <v>50</v>
      </c>
      <c r="B309">
        <v>2016</v>
      </c>
      <c r="C309" t="s">
        <v>52</v>
      </c>
      <c r="D309" t="s">
        <v>169</v>
      </c>
      <c r="E309" t="s">
        <v>201</v>
      </c>
      <c r="F309" t="s">
        <v>35</v>
      </c>
      <c r="G309">
        <v>2.5099999999999998</v>
      </c>
      <c r="H309">
        <v>0.01</v>
      </c>
      <c r="I309">
        <v>7.7</v>
      </c>
      <c r="J309">
        <v>4.0999999999999996</v>
      </c>
      <c r="K309">
        <v>31.5</v>
      </c>
      <c r="L309">
        <v>33.9</v>
      </c>
      <c r="M309">
        <v>-6.65</v>
      </c>
      <c r="N309">
        <v>-4.78</v>
      </c>
      <c r="O309">
        <v>-6.01</v>
      </c>
      <c r="P309">
        <v>6.61</v>
      </c>
      <c r="Q309">
        <v>415</v>
      </c>
      <c r="R309">
        <v>694</v>
      </c>
      <c r="S309">
        <v>858</v>
      </c>
      <c r="T309">
        <v>1645</v>
      </c>
      <c r="U309">
        <f>M309+P309-N309-O309</f>
        <v>10.75</v>
      </c>
      <c r="V309">
        <f>48-W309-X309-Y309</f>
        <v>14.100000000000001</v>
      </c>
      <c r="W309">
        <f>IF(U309&lt;0, 48-L309, MAX(0, (K309-L309)))</f>
        <v>0</v>
      </c>
      <c r="X309">
        <f>L309-Y309</f>
        <v>2.3999999999999986</v>
      </c>
      <c r="Y309">
        <f>K309-W309</f>
        <v>31.5</v>
      </c>
      <c r="Z309">
        <f>Y309/(Y309+X309+W309)</f>
        <v>0.92920353982300885</v>
      </c>
      <c r="AA309">
        <f>T309/(T309+S309+R309)</f>
        <v>0.51454488583046609</v>
      </c>
      <c r="AB309">
        <f>Z309-AA309</f>
        <v>0.41465865399254276</v>
      </c>
    </row>
    <row r="310" spans="1:28" x14ac:dyDescent="0.4">
      <c r="A310" t="s">
        <v>69</v>
      </c>
      <c r="B310">
        <v>2017</v>
      </c>
      <c r="C310" t="s">
        <v>91</v>
      </c>
      <c r="D310" t="s">
        <v>224</v>
      </c>
      <c r="E310" t="s">
        <v>35</v>
      </c>
      <c r="F310" t="s">
        <v>49</v>
      </c>
      <c r="G310">
        <v>6.26</v>
      </c>
      <c r="H310">
        <v>3.8</v>
      </c>
      <c r="I310">
        <v>10.6</v>
      </c>
      <c r="J310">
        <v>10.4</v>
      </c>
      <c r="K310">
        <v>31.5</v>
      </c>
      <c r="L310">
        <v>31.7</v>
      </c>
      <c r="M310">
        <v>-7.32</v>
      </c>
      <c r="N310">
        <v>2.0299999999999998</v>
      </c>
      <c r="O310">
        <v>3.27</v>
      </c>
      <c r="P310">
        <v>15.9</v>
      </c>
      <c r="Q310">
        <v>797</v>
      </c>
      <c r="R310">
        <v>158</v>
      </c>
      <c r="S310">
        <v>208</v>
      </c>
      <c r="T310">
        <v>1733</v>
      </c>
      <c r="U310">
        <f>M310+P310-N310-O310</f>
        <v>3.2800000000000007</v>
      </c>
      <c r="V310">
        <f>48-W310-X310-Y310</f>
        <v>16.299999999999997</v>
      </c>
      <c r="W310">
        <f>IF(U310&lt;0, 48-L310, MAX(0, (K310-L310)))</f>
        <v>0</v>
      </c>
      <c r="X310">
        <f>L310-Y310</f>
        <v>0.19999999999999929</v>
      </c>
      <c r="Y310">
        <f>K310-W310</f>
        <v>31.5</v>
      </c>
      <c r="Z310">
        <f>Y310/(Y310+X310+W310)</f>
        <v>0.99369085173501581</v>
      </c>
      <c r="AA310">
        <f>T310/(T310+S310+R310)</f>
        <v>0.82563125297760842</v>
      </c>
      <c r="AB310">
        <f>Z310-AA310</f>
        <v>0.16805959875740739</v>
      </c>
    </row>
    <row r="311" spans="1:28" x14ac:dyDescent="0.4">
      <c r="A311" t="s">
        <v>32</v>
      </c>
      <c r="B311">
        <v>2016</v>
      </c>
      <c r="C311" t="s">
        <v>213</v>
      </c>
      <c r="D311" t="s">
        <v>238</v>
      </c>
      <c r="E311" t="s">
        <v>41</v>
      </c>
      <c r="F311" t="s">
        <v>53</v>
      </c>
      <c r="G311">
        <v>2.12</v>
      </c>
      <c r="H311">
        <v>2.0099999999999998</v>
      </c>
      <c r="I311">
        <v>7.9</v>
      </c>
      <c r="J311">
        <v>6.7</v>
      </c>
      <c r="K311">
        <v>32.200000000000003</v>
      </c>
      <c r="L311">
        <v>31.6</v>
      </c>
      <c r="M311">
        <v>2.31</v>
      </c>
      <c r="N311">
        <v>1.85</v>
      </c>
      <c r="O311">
        <v>1.83</v>
      </c>
      <c r="P311">
        <v>5.18</v>
      </c>
      <c r="Q311">
        <v>672</v>
      </c>
      <c r="R311">
        <v>544</v>
      </c>
      <c r="S311">
        <v>501</v>
      </c>
      <c r="T311">
        <v>1807</v>
      </c>
      <c r="U311">
        <f>M311+P311-N311-O311</f>
        <v>3.8100000000000005</v>
      </c>
      <c r="V311">
        <f>48-W311-X311-Y311</f>
        <v>15.799999999999997</v>
      </c>
      <c r="W311">
        <f>IF(U311&lt;0, 48-L311, MAX(0, (K311-L311)))</f>
        <v>0.60000000000000142</v>
      </c>
      <c r="X311">
        <f>L311-Y311</f>
        <v>0</v>
      </c>
      <c r="Y311">
        <f>K311-W311</f>
        <v>31.6</v>
      </c>
      <c r="Z311">
        <f>Y311/(Y311+X311+W311)</f>
        <v>0.98136645962732916</v>
      </c>
      <c r="AA311">
        <f>T311/(T311+S311+R311)</f>
        <v>0.63359046283309961</v>
      </c>
      <c r="AB311">
        <f>Z311-AA311</f>
        <v>0.34777599679422955</v>
      </c>
    </row>
    <row r="312" spans="1:28" x14ac:dyDescent="0.4">
      <c r="A312" t="s">
        <v>106</v>
      </c>
      <c r="B312">
        <v>2012</v>
      </c>
      <c r="C312" t="s">
        <v>168</v>
      </c>
      <c r="D312" t="s">
        <v>107</v>
      </c>
      <c r="E312" t="s">
        <v>31</v>
      </c>
      <c r="F312" t="s">
        <v>41</v>
      </c>
      <c r="G312">
        <v>2.8</v>
      </c>
      <c r="H312">
        <v>3.05</v>
      </c>
      <c r="I312">
        <v>7.4</v>
      </c>
      <c r="J312">
        <v>7.2</v>
      </c>
      <c r="K312">
        <v>32</v>
      </c>
      <c r="L312">
        <v>31.6</v>
      </c>
      <c r="M312">
        <v>-2.81</v>
      </c>
      <c r="N312">
        <v>-20.149999999999999</v>
      </c>
      <c r="O312">
        <v>-12.42</v>
      </c>
      <c r="P312">
        <v>5.97</v>
      </c>
      <c r="Q312">
        <v>806</v>
      </c>
      <c r="R312">
        <v>208</v>
      </c>
      <c r="S312">
        <v>180</v>
      </c>
      <c r="T312">
        <v>1781</v>
      </c>
      <c r="U312">
        <f>M312+P312-N312-O312</f>
        <v>35.729999999999997</v>
      </c>
      <c r="V312">
        <f>48-W312-X312-Y312</f>
        <v>16</v>
      </c>
      <c r="W312">
        <f>IF(U312&lt;0, 48-L312, MAX(0, (K312-L312)))</f>
        <v>0.39999999999999858</v>
      </c>
      <c r="X312">
        <f>L312-Y312</f>
        <v>0</v>
      </c>
      <c r="Y312">
        <f>K312-W312</f>
        <v>31.6</v>
      </c>
      <c r="Z312">
        <f>Y312/(Y312+X312+W312)</f>
        <v>0.98750000000000004</v>
      </c>
      <c r="AA312">
        <f>T312/(T312+S312+R312)</f>
        <v>0.82111572153065926</v>
      </c>
      <c r="AB312">
        <f>Z312-AA312</f>
        <v>0.16638427846934079</v>
      </c>
    </row>
    <row r="313" spans="1:28" x14ac:dyDescent="0.4">
      <c r="A313" t="s">
        <v>54</v>
      </c>
      <c r="B313">
        <v>2022</v>
      </c>
      <c r="C313" t="s">
        <v>240</v>
      </c>
      <c r="D313" t="s">
        <v>245</v>
      </c>
      <c r="E313" t="s">
        <v>31</v>
      </c>
      <c r="F313" t="s">
        <v>96</v>
      </c>
      <c r="G313">
        <v>7.8</v>
      </c>
      <c r="H313">
        <v>0.8</v>
      </c>
      <c r="I313">
        <v>15.5</v>
      </c>
      <c r="J313">
        <v>4.9000000000000004</v>
      </c>
      <c r="K313">
        <v>33.5</v>
      </c>
      <c r="L313">
        <v>31.7</v>
      </c>
      <c r="M313">
        <v>-5.5</v>
      </c>
      <c r="N313">
        <v>6.45</v>
      </c>
      <c r="O313">
        <v>-19.059999999999999</v>
      </c>
      <c r="P313">
        <v>9.43</v>
      </c>
      <c r="Q313">
        <v>852</v>
      </c>
      <c r="R313">
        <v>303</v>
      </c>
      <c r="S313">
        <v>178</v>
      </c>
      <c r="T313">
        <v>1999</v>
      </c>
      <c r="U313">
        <f>M313+P313-N313-O313</f>
        <v>16.54</v>
      </c>
      <c r="V313">
        <f>48-W313-X313-Y313</f>
        <v>14.500000000000004</v>
      </c>
      <c r="W313">
        <f>IF(U313&lt;0, 48-L313, MAX(0, (K313-L313)))</f>
        <v>1.8000000000000007</v>
      </c>
      <c r="X313">
        <f>L313-Y313</f>
        <v>0</v>
      </c>
      <c r="Y313">
        <f>K313-W313</f>
        <v>31.7</v>
      </c>
      <c r="Z313">
        <f>Y313/(Y313+X313+W313)</f>
        <v>0.94626865671641791</v>
      </c>
      <c r="AA313">
        <f>T313/(T313+S313+R313)</f>
        <v>0.80604838709677418</v>
      </c>
      <c r="AB313">
        <f>Z313-AA313</f>
        <v>0.14022026961964373</v>
      </c>
    </row>
    <row r="314" spans="1:28" x14ac:dyDescent="0.4">
      <c r="A314" t="s">
        <v>42</v>
      </c>
      <c r="B314">
        <v>2016</v>
      </c>
      <c r="C314" t="s">
        <v>200</v>
      </c>
      <c r="D314" t="s">
        <v>74</v>
      </c>
      <c r="E314" t="s">
        <v>35</v>
      </c>
      <c r="F314" t="s">
        <v>31</v>
      </c>
      <c r="G314">
        <v>2.63</v>
      </c>
      <c r="H314">
        <v>2.41</v>
      </c>
      <c r="I314">
        <v>8.3000000000000007</v>
      </c>
      <c r="J314">
        <v>7.3</v>
      </c>
      <c r="K314">
        <v>36.9</v>
      </c>
      <c r="L314">
        <v>31.8</v>
      </c>
      <c r="M314">
        <v>-0.09</v>
      </c>
      <c r="N314">
        <v>-3.79</v>
      </c>
      <c r="O314">
        <v>-2.08</v>
      </c>
      <c r="P314">
        <v>0.66</v>
      </c>
      <c r="Q314">
        <v>530</v>
      </c>
      <c r="R314">
        <v>447</v>
      </c>
      <c r="S314">
        <v>94</v>
      </c>
      <c r="T314">
        <v>1705</v>
      </c>
      <c r="U314">
        <f>M314+P314-N314-O314</f>
        <v>6.44</v>
      </c>
      <c r="V314">
        <f>48-W314-X314-Y314</f>
        <v>11.100000000000005</v>
      </c>
      <c r="W314">
        <f>IF(U314&lt;0, 48-L314, MAX(0, (K314-L314)))</f>
        <v>5.0999999999999979</v>
      </c>
      <c r="X314">
        <f>L314-Y314</f>
        <v>0</v>
      </c>
      <c r="Y314">
        <f>K314-W314</f>
        <v>31.8</v>
      </c>
      <c r="Z314">
        <f>Y314/(Y314+X314+W314)</f>
        <v>0.86178861788617889</v>
      </c>
      <c r="AA314">
        <f>T314/(T314+S314+R314)</f>
        <v>0.75912733748886907</v>
      </c>
      <c r="AB314">
        <f>Z314-AA314</f>
        <v>0.10266128039730982</v>
      </c>
    </row>
    <row r="315" spans="1:28" x14ac:dyDescent="0.4">
      <c r="A315" t="s">
        <v>32</v>
      </c>
      <c r="B315">
        <v>2021</v>
      </c>
      <c r="C315" t="s">
        <v>262</v>
      </c>
      <c r="D315" t="s">
        <v>153</v>
      </c>
      <c r="E315" t="s">
        <v>35</v>
      </c>
      <c r="F315" t="s">
        <v>41</v>
      </c>
      <c r="G315">
        <v>4.01</v>
      </c>
      <c r="H315">
        <v>1.68</v>
      </c>
      <c r="I315">
        <v>9.4</v>
      </c>
      <c r="J315">
        <v>3.6</v>
      </c>
      <c r="K315">
        <v>35.799999999999997</v>
      </c>
      <c r="L315">
        <v>31.8</v>
      </c>
      <c r="M315">
        <v>2.59</v>
      </c>
      <c r="N315">
        <v>-0.45</v>
      </c>
      <c r="O315">
        <v>-0.42</v>
      </c>
      <c r="P315">
        <v>4.6900000000000004</v>
      </c>
      <c r="Q315">
        <v>150</v>
      </c>
      <c r="R315">
        <v>457</v>
      </c>
      <c r="S315">
        <v>345</v>
      </c>
      <c r="T315">
        <v>931</v>
      </c>
      <c r="U315">
        <f>M315+P315-N315-O315</f>
        <v>8.15</v>
      </c>
      <c r="V315">
        <f>48-W315-X315-Y315</f>
        <v>12.2</v>
      </c>
      <c r="W315">
        <f>IF(U315&lt;0, 48-L315, MAX(0, (K315-L315)))</f>
        <v>3.9999999999999964</v>
      </c>
      <c r="X315">
        <f>L315-Y315</f>
        <v>0</v>
      </c>
      <c r="Y315">
        <f>K315-W315</f>
        <v>31.8</v>
      </c>
      <c r="Z315">
        <f>Y315/(Y315+X315+W315)</f>
        <v>0.88826815642458112</v>
      </c>
      <c r="AA315">
        <f>T315/(T315+S315+R315)</f>
        <v>0.53721869590305826</v>
      </c>
      <c r="AB315">
        <f>Z315-AA315</f>
        <v>0.35104946052152286</v>
      </c>
    </row>
    <row r="316" spans="1:28" x14ac:dyDescent="0.4">
      <c r="A316" t="s">
        <v>100</v>
      </c>
      <c r="B316">
        <v>2014</v>
      </c>
      <c r="C316" t="s">
        <v>188</v>
      </c>
      <c r="D316" t="s">
        <v>187</v>
      </c>
      <c r="E316" t="s">
        <v>31</v>
      </c>
      <c r="F316" t="s">
        <v>41</v>
      </c>
      <c r="G316">
        <v>1.19</v>
      </c>
      <c r="H316">
        <v>0.21</v>
      </c>
      <c r="I316">
        <v>4.3</v>
      </c>
      <c r="J316">
        <v>3.7</v>
      </c>
      <c r="K316">
        <v>31.8</v>
      </c>
      <c r="L316">
        <v>32</v>
      </c>
      <c r="M316">
        <v>1.54</v>
      </c>
      <c r="N316">
        <v>-5.17</v>
      </c>
      <c r="O316">
        <v>0.39</v>
      </c>
      <c r="P316">
        <v>-4.55</v>
      </c>
      <c r="Q316">
        <v>491</v>
      </c>
      <c r="R316">
        <v>337</v>
      </c>
      <c r="S316">
        <v>286</v>
      </c>
      <c r="T316">
        <v>1168</v>
      </c>
      <c r="U316">
        <f>M316+P316-N316-O316</f>
        <v>1.77</v>
      </c>
      <c r="V316">
        <f>48-W316-X316-Y316</f>
        <v>15.999999999999996</v>
      </c>
      <c r="W316">
        <f>IF(U316&lt;0, 48-L316, MAX(0, (K316-L316)))</f>
        <v>0</v>
      </c>
      <c r="X316">
        <f>L316-Y316</f>
        <v>0.19999999999999929</v>
      </c>
      <c r="Y316">
        <f>K316-W316</f>
        <v>31.8</v>
      </c>
      <c r="Z316">
        <f>Y316/(Y316+X316+W316)</f>
        <v>0.99375000000000002</v>
      </c>
      <c r="AA316">
        <f>T316/(T316+S316+R316)</f>
        <v>0.65214963707426021</v>
      </c>
      <c r="AB316">
        <f>Z316-AA316</f>
        <v>0.34160036292573981</v>
      </c>
    </row>
    <row r="317" spans="1:28" x14ac:dyDescent="0.4">
      <c r="A317" t="s">
        <v>78</v>
      </c>
      <c r="B317">
        <v>2014</v>
      </c>
      <c r="C317" t="s">
        <v>47</v>
      </c>
      <c r="D317" t="s">
        <v>119</v>
      </c>
      <c r="E317" t="s">
        <v>35</v>
      </c>
      <c r="F317" t="s">
        <v>49</v>
      </c>
      <c r="G317">
        <v>5.42</v>
      </c>
      <c r="H317">
        <v>3.38</v>
      </c>
      <c r="I317">
        <v>14.9</v>
      </c>
      <c r="J317">
        <v>9.6999999999999993</v>
      </c>
      <c r="K317">
        <v>37.700000000000003</v>
      </c>
      <c r="L317">
        <v>32</v>
      </c>
      <c r="M317">
        <v>3.1</v>
      </c>
      <c r="N317">
        <v>-2.14</v>
      </c>
      <c r="O317">
        <v>-4.7</v>
      </c>
      <c r="P317">
        <v>10.11</v>
      </c>
      <c r="Q317">
        <v>588</v>
      </c>
      <c r="R317">
        <v>679</v>
      </c>
      <c r="S317">
        <v>234</v>
      </c>
      <c r="T317">
        <v>2187</v>
      </c>
      <c r="U317">
        <f>M317+P317-N317-O317</f>
        <v>20.05</v>
      </c>
      <c r="V317">
        <f>48-W317-X317-Y317</f>
        <v>10.299999999999997</v>
      </c>
      <c r="W317">
        <f>IF(U317&lt;0, 48-L317, MAX(0, (K317-L317)))</f>
        <v>5.7000000000000028</v>
      </c>
      <c r="X317">
        <f>L317-Y317</f>
        <v>0</v>
      </c>
      <c r="Y317">
        <f>K317-W317</f>
        <v>32</v>
      </c>
      <c r="Z317">
        <f>Y317/(Y317+X317+W317)</f>
        <v>0.84880636604774529</v>
      </c>
      <c r="AA317">
        <f>T317/(T317+S317+R317)</f>
        <v>0.7054838709677419</v>
      </c>
      <c r="AB317">
        <f>Z317-AA317</f>
        <v>0.14332249508000339</v>
      </c>
    </row>
    <row r="318" spans="1:28" x14ac:dyDescent="0.4">
      <c r="A318" t="s">
        <v>109</v>
      </c>
      <c r="B318">
        <v>2021</v>
      </c>
      <c r="C318" t="s">
        <v>192</v>
      </c>
      <c r="D318" t="s">
        <v>233</v>
      </c>
      <c r="E318" t="s">
        <v>35</v>
      </c>
      <c r="F318" t="s">
        <v>132</v>
      </c>
      <c r="G318">
        <v>3.73</v>
      </c>
      <c r="H318">
        <v>1.42</v>
      </c>
      <c r="I318">
        <v>9.4</v>
      </c>
      <c r="J318">
        <v>5.5</v>
      </c>
      <c r="K318">
        <v>35.799999999999997</v>
      </c>
      <c r="L318">
        <v>32</v>
      </c>
      <c r="M318">
        <v>-1.6</v>
      </c>
      <c r="N318">
        <v>-6.45</v>
      </c>
      <c r="O318">
        <v>-10.76</v>
      </c>
      <c r="P318">
        <v>6.32</v>
      </c>
      <c r="Q318">
        <v>509</v>
      </c>
      <c r="R318">
        <v>517</v>
      </c>
      <c r="S318">
        <v>295</v>
      </c>
      <c r="T318">
        <v>1805</v>
      </c>
      <c r="U318">
        <f>M318+P318-N318-O318</f>
        <v>21.93</v>
      </c>
      <c r="V318">
        <f>48-W318-X318-Y318</f>
        <v>12.200000000000003</v>
      </c>
      <c r="W318">
        <f>IF(U318&lt;0, 48-L318, MAX(0, (K318-L318)))</f>
        <v>3.7999999999999972</v>
      </c>
      <c r="X318">
        <f>L318-Y318</f>
        <v>0</v>
      </c>
      <c r="Y318">
        <f>K318-W318</f>
        <v>32</v>
      </c>
      <c r="Z318">
        <f>Y318/(Y318+X318+W318)</f>
        <v>0.89385474860335201</v>
      </c>
      <c r="AA318">
        <f>T318/(T318+S318+R318)</f>
        <v>0.68972105464272071</v>
      </c>
      <c r="AB318">
        <f>Z318-AA318</f>
        <v>0.2041336939606313</v>
      </c>
    </row>
    <row r="319" spans="1:28" x14ac:dyDescent="0.4">
      <c r="A319" t="s">
        <v>63</v>
      </c>
      <c r="B319">
        <v>2016</v>
      </c>
      <c r="C319" t="s">
        <v>179</v>
      </c>
      <c r="D319" t="s">
        <v>101</v>
      </c>
      <c r="E319" t="s">
        <v>35</v>
      </c>
      <c r="F319" t="s">
        <v>31</v>
      </c>
      <c r="G319">
        <v>4.3600000000000003</v>
      </c>
      <c r="H319">
        <v>1.83</v>
      </c>
      <c r="I319">
        <v>14</v>
      </c>
      <c r="J319">
        <v>6.4</v>
      </c>
      <c r="K319">
        <v>38.1</v>
      </c>
      <c r="L319">
        <v>32.1</v>
      </c>
      <c r="M319">
        <v>2.56</v>
      </c>
      <c r="N319">
        <v>-0.28000000000000003</v>
      </c>
      <c r="O319">
        <v>-11.2</v>
      </c>
      <c r="P319">
        <v>2.62</v>
      </c>
      <c r="Q319">
        <v>312</v>
      </c>
      <c r="R319">
        <v>847</v>
      </c>
      <c r="S319">
        <v>415</v>
      </c>
      <c r="T319">
        <v>1865</v>
      </c>
      <c r="U319">
        <f>M319+P319-N319-O319</f>
        <v>16.66</v>
      </c>
      <c r="V319">
        <f>48-W319-X319-Y319</f>
        <v>9.8999999999999986</v>
      </c>
      <c r="W319">
        <f>IF(U319&lt;0, 48-L319, MAX(0, (K319-L319)))</f>
        <v>6</v>
      </c>
      <c r="X319">
        <f>L319-Y319</f>
        <v>0</v>
      </c>
      <c r="Y319">
        <f>K319-W319</f>
        <v>32.1</v>
      </c>
      <c r="Z319">
        <f>Y319/(Y319+X319+W319)</f>
        <v>0.84251968503937014</v>
      </c>
      <c r="AA319">
        <f>T319/(T319+S319+R319)</f>
        <v>0.59641829229293253</v>
      </c>
      <c r="AB319">
        <f>Z319-AA319</f>
        <v>0.24610139274643761</v>
      </c>
    </row>
    <row r="320" spans="1:28" x14ac:dyDescent="0.4">
      <c r="A320" t="s">
        <v>66</v>
      </c>
      <c r="B320">
        <v>2018</v>
      </c>
      <c r="C320" t="s">
        <v>232</v>
      </c>
      <c r="D320" t="s">
        <v>189</v>
      </c>
      <c r="E320" t="s">
        <v>41</v>
      </c>
      <c r="F320" t="s">
        <v>31</v>
      </c>
      <c r="G320">
        <v>4.29</v>
      </c>
      <c r="H320">
        <v>0.66</v>
      </c>
      <c r="I320">
        <v>11.1</v>
      </c>
      <c r="J320">
        <v>5.2</v>
      </c>
      <c r="K320">
        <v>34</v>
      </c>
      <c r="L320">
        <v>32.200000000000003</v>
      </c>
      <c r="M320">
        <v>-5.84</v>
      </c>
      <c r="N320">
        <v>-0.44</v>
      </c>
      <c r="O320">
        <v>-1.24</v>
      </c>
      <c r="P320">
        <v>7.39</v>
      </c>
      <c r="Q320">
        <v>754</v>
      </c>
      <c r="R320">
        <v>434</v>
      </c>
      <c r="S320">
        <v>309</v>
      </c>
      <c r="T320">
        <v>2118</v>
      </c>
      <c r="U320">
        <f>M320+P320-N320-O320</f>
        <v>3.2299999999999995</v>
      </c>
      <c r="V320">
        <f>48-W320-X320-Y320</f>
        <v>14</v>
      </c>
      <c r="W320">
        <f>IF(U320&lt;0, 48-L320, MAX(0, (K320-L320)))</f>
        <v>1.7999999999999972</v>
      </c>
      <c r="X320">
        <f>L320-Y320</f>
        <v>0</v>
      </c>
      <c r="Y320">
        <f>K320-W320</f>
        <v>32.200000000000003</v>
      </c>
      <c r="Z320">
        <f>Y320/(Y320+X320+W320)</f>
        <v>0.94705882352941184</v>
      </c>
      <c r="AA320">
        <f>T320/(T320+S320+R320)</f>
        <v>0.7403005941978329</v>
      </c>
      <c r="AB320">
        <f>Z320-AA320</f>
        <v>0.20675822933157895</v>
      </c>
    </row>
    <row r="321" spans="1:28" x14ac:dyDescent="0.4">
      <c r="A321" t="s">
        <v>42</v>
      </c>
      <c r="B321">
        <v>2019</v>
      </c>
      <c r="C321" t="s">
        <v>279</v>
      </c>
      <c r="D321" t="s">
        <v>280</v>
      </c>
      <c r="E321" t="s">
        <v>35</v>
      </c>
      <c r="F321" t="s">
        <v>96</v>
      </c>
      <c r="G321">
        <v>-0.08</v>
      </c>
      <c r="H321">
        <v>0.04</v>
      </c>
      <c r="I321">
        <v>3.2</v>
      </c>
      <c r="J321">
        <v>2.6</v>
      </c>
      <c r="K321">
        <v>34.5</v>
      </c>
      <c r="L321">
        <v>32.299999999999997</v>
      </c>
      <c r="M321">
        <v>-11.33</v>
      </c>
      <c r="N321">
        <v>-9.52</v>
      </c>
      <c r="O321">
        <v>-13.35</v>
      </c>
      <c r="P321">
        <v>-5.45</v>
      </c>
      <c r="Q321">
        <v>394</v>
      </c>
      <c r="R321">
        <v>259</v>
      </c>
      <c r="S321">
        <v>218</v>
      </c>
      <c r="T321">
        <v>1122</v>
      </c>
      <c r="U321">
        <f>M321+P321-N321-O321</f>
        <v>6.0899999999999981</v>
      </c>
      <c r="V321">
        <f>48-W321-X321-Y321</f>
        <v>13.5</v>
      </c>
      <c r="W321">
        <f>IF(U321&lt;0, 48-L321, MAX(0, (K321-L321)))</f>
        <v>2.2000000000000028</v>
      </c>
      <c r="X321">
        <f>L321-Y321</f>
        <v>0</v>
      </c>
      <c r="Y321">
        <f>K321-W321</f>
        <v>32.299999999999997</v>
      </c>
      <c r="Z321">
        <f>Y321/(Y321+X321+W321)</f>
        <v>0.93623188405797098</v>
      </c>
      <c r="AA321">
        <f>T321/(T321+S321+R321)</f>
        <v>0.70168855534709196</v>
      </c>
      <c r="AB321">
        <f>Z321-AA321</f>
        <v>0.23454332871087902</v>
      </c>
    </row>
    <row r="322" spans="1:28" x14ac:dyDescent="0.4">
      <c r="A322" t="s">
        <v>81</v>
      </c>
      <c r="B322">
        <v>2010</v>
      </c>
      <c r="C322" t="s">
        <v>82</v>
      </c>
      <c r="D322" t="s">
        <v>83</v>
      </c>
      <c r="E322" t="s">
        <v>31</v>
      </c>
      <c r="F322" t="s">
        <v>41</v>
      </c>
      <c r="G322">
        <v>3.38</v>
      </c>
      <c r="H322">
        <v>0.71</v>
      </c>
      <c r="I322">
        <v>8.5</v>
      </c>
      <c r="J322">
        <v>5.4</v>
      </c>
      <c r="K322">
        <v>32.299999999999997</v>
      </c>
      <c r="L322">
        <v>32.6</v>
      </c>
      <c r="M322">
        <v>-2.1</v>
      </c>
      <c r="N322">
        <v>3.13</v>
      </c>
      <c r="O322">
        <v>-3.51</v>
      </c>
      <c r="P322">
        <v>5.75</v>
      </c>
      <c r="Q322">
        <v>709</v>
      </c>
      <c r="R322">
        <v>392</v>
      </c>
      <c r="S322">
        <v>429</v>
      </c>
      <c r="T322">
        <v>1837</v>
      </c>
      <c r="U322">
        <f>M322+P322-N322-O322</f>
        <v>4.0299999999999994</v>
      </c>
      <c r="V322">
        <f>48-W322-X322-Y322</f>
        <v>15.399999999999999</v>
      </c>
      <c r="W322">
        <f>IF(U322&lt;0, 48-L322, MAX(0, (K322-L322)))</f>
        <v>0</v>
      </c>
      <c r="X322">
        <f>L322-Y322</f>
        <v>0.30000000000000426</v>
      </c>
      <c r="Y322">
        <f>K322-W322</f>
        <v>32.299999999999997</v>
      </c>
      <c r="Z322">
        <f>Y322/(Y322+X322+W322)</f>
        <v>0.99079754601226977</v>
      </c>
      <c r="AA322">
        <f>T322/(T322+S322+R322)</f>
        <v>0.69112114371708055</v>
      </c>
      <c r="AB322">
        <f>Z322-AA322</f>
        <v>0.29967640229518921</v>
      </c>
    </row>
    <row r="323" spans="1:28" x14ac:dyDescent="0.4">
      <c r="A323" t="s">
        <v>66</v>
      </c>
      <c r="B323">
        <v>2017</v>
      </c>
      <c r="C323" t="s">
        <v>160</v>
      </c>
      <c r="D323" t="s">
        <v>152</v>
      </c>
      <c r="E323" t="s">
        <v>35</v>
      </c>
      <c r="F323" t="s">
        <v>35</v>
      </c>
      <c r="G323">
        <v>2.37</v>
      </c>
      <c r="H323">
        <v>1.56</v>
      </c>
      <c r="I323">
        <v>8.4</v>
      </c>
      <c r="J323">
        <v>6.9</v>
      </c>
      <c r="K323">
        <v>35.9</v>
      </c>
      <c r="L323">
        <v>32.4</v>
      </c>
      <c r="M323">
        <v>-3.17</v>
      </c>
      <c r="N323">
        <v>2.87</v>
      </c>
      <c r="O323">
        <v>-18.96</v>
      </c>
      <c r="P323">
        <v>2.72</v>
      </c>
      <c r="Q323">
        <v>757</v>
      </c>
      <c r="R323">
        <v>434</v>
      </c>
      <c r="S323">
        <v>184</v>
      </c>
      <c r="T323">
        <v>2256</v>
      </c>
      <c r="U323">
        <f>M323+P323-N323-O323</f>
        <v>15.64</v>
      </c>
      <c r="V323">
        <f>48-W323-X323-Y323</f>
        <v>12.100000000000001</v>
      </c>
      <c r="W323">
        <f>IF(U323&lt;0, 48-L323, MAX(0, (K323-L323)))</f>
        <v>3.5</v>
      </c>
      <c r="X323">
        <f>L323-Y323</f>
        <v>0</v>
      </c>
      <c r="Y323">
        <f>K323-W323</f>
        <v>32.4</v>
      </c>
      <c r="Z323">
        <f>Y323/(Y323+X323+W323)</f>
        <v>0.90250696378830086</v>
      </c>
      <c r="AA323">
        <f>T323/(T323+S323+R323)</f>
        <v>0.78496868475991655</v>
      </c>
      <c r="AB323">
        <f>Z323-AA323</f>
        <v>0.11753827902838432</v>
      </c>
    </row>
    <row r="324" spans="1:28" x14ac:dyDescent="0.4">
      <c r="A324" t="s">
        <v>121</v>
      </c>
      <c r="B324">
        <v>2018</v>
      </c>
      <c r="C324" t="s">
        <v>277</v>
      </c>
      <c r="D324" t="s">
        <v>249</v>
      </c>
      <c r="E324" t="s">
        <v>41</v>
      </c>
      <c r="F324" t="s">
        <v>49</v>
      </c>
      <c r="G324">
        <v>1.97</v>
      </c>
      <c r="H324">
        <v>3.87</v>
      </c>
      <c r="I324">
        <v>7.6</v>
      </c>
      <c r="J324">
        <v>7.5</v>
      </c>
      <c r="K324">
        <v>33.4</v>
      </c>
      <c r="L324">
        <v>32.4</v>
      </c>
      <c r="M324">
        <v>1.65</v>
      </c>
      <c r="N324">
        <v>7.02</v>
      </c>
      <c r="O324">
        <v>-1.26</v>
      </c>
      <c r="P324">
        <v>11.07</v>
      </c>
      <c r="Q324">
        <v>485</v>
      </c>
      <c r="R324">
        <v>386</v>
      </c>
      <c r="S324">
        <v>332</v>
      </c>
      <c r="T324">
        <v>1453</v>
      </c>
      <c r="U324">
        <f>M324+P324-N324-O324</f>
        <v>6.9600000000000009</v>
      </c>
      <c r="V324">
        <f>48-W324-X324-Y324</f>
        <v>14.600000000000001</v>
      </c>
      <c r="W324">
        <f>IF(U324&lt;0, 48-L324, MAX(0, (K324-L324)))</f>
        <v>1</v>
      </c>
      <c r="X324">
        <f>L324-Y324</f>
        <v>0</v>
      </c>
      <c r="Y324">
        <f>K324-W324</f>
        <v>32.4</v>
      </c>
      <c r="Z324">
        <f>Y324/(Y324+X324+W324)</f>
        <v>0.97005988023952094</v>
      </c>
      <c r="AA324">
        <f>T324/(T324+S324+R324)</f>
        <v>0.66927683095347767</v>
      </c>
      <c r="AB324">
        <f>Z324-AA324</f>
        <v>0.30078304928604327</v>
      </c>
    </row>
    <row r="325" spans="1:28" x14ac:dyDescent="0.4">
      <c r="A325" t="s">
        <v>93</v>
      </c>
      <c r="B325">
        <v>2018</v>
      </c>
      <c r="C325" t="s">
        <v>244</v>
      </c>
      <c r="D325" t="s">
        <v>271</v>
      </c>
      <c r="E325" t="s">
        <v>201</v>
      </c>
      <c r="F325" t="s">
        <v>45</v>
      </c>
      <c r="G325">
        <v>2.4900000000000002</v>
      </c>
      <c r="H325">
        <v>1.29</v>
      </c>
      <c r="I325">
        <v>5</v>
      </c>
      <c r="J325">
        <v>4.5</v>
      </c>
      <c r="K325">
        <v>32.4</v>
      </c>
      <c r="L325">
        <v>33.1</v>
      </c>
      <c r="M325">
        <v>-6.73</v>
      </c>
      <c r="N325">
        <v>-10.44</v>
      </c>
      <c r="O325">
        <v>2.72</v>
      </c>
      <c r="P325">
        <v>4.8099999999999996</v>
      </c>
      <c r="Q325">
        <v>299</v>
      </c>
      <c r="R325">
        <v>184</v>
      </c>
      <c r="S325">
        <v>204</v>
      </c>
      <c r="T325">
        <v>759</v>
      </c>
      <c r="U325">
        <f>M325+P325-N325-O325</f>
        <v>5.7999999999999989</v>
      </c>
      <c r="V325">
        <f>48-W325-X325-Y325</f>
        <v>14.899999999999999</v>
      </c>
      <c r="W325">
        <f>IF(U325&lt;0, 48-L325, MAX(0, (K325-L325)))</f>
        <v>0</v>
      </c>
      <c r="X325">
        <f>L325-Y325</f>
        <v>0.70000000000000284</v>
      </c>
      <c r="Y325">
        <f>K325-W325</f>
        <v>32.4</v>
      </c>
      <c r="Z325">
        <f>Y325/(Y325+X325+W325)</f>
        <v>0.97885196374622352</v>
      </c>
      <c r="AA325">
        <f>T325/(T325+S325+R325)</f>
        <v>0.66172624237140365</v>
      </c>
      <c r="AB325">
        <f>Z325-AA325</f>
        <v>0.31712572137481987</v>
      </c>
    </row>
    <row r="326" spans="1:28" x14ac:dyDescent="0.4">
      <c r="A326" t="s">
        <v>60</v>
      </c>
      <c r="B326">
        <v>2017</v>
      </c>
      <c r="C326" t="s">
        <v>61</v>
      </c>
      <c r="D326" t="s">
        <v>222</v>
      </c>
      <c r="E326" t="s">
        <v>41</v>
      </c>
      <c r="F326" t="s">
        <v>96</v>
      </c>
      <c r="G326">
        <v>6.68</v>
      </c>
      <c r="H326">
        <v>4.97</v>
      </c>
      <c r="I326">
        <v>15.3</v>
      </c>
      <c r="J326">
        <v>11.8</v>
      </c>
      <c r="K326">
        <v>33.4</v>
      </c>
      <c r="L326">
        <v>32.5</v>
      </c>
      <c r="M326">
        <v>-2.37</v>
      </c>
      <c r="N326">
        <v>10.26</v>
      </c>
      <c r="O326">
        <v>4.83</v>
      </c>
      <c r="P326">
        <v>17.829999999999998</v>
      </c>
      <c r="Q326">
        <v>732</v>
      </c>
      <c r="R326">
        <v>423</v>
      </c>
      <c r="S326">
        <v>372</v>
      </c>
      <c r="T326">
        <v>2044</v>
      </c>
      <c r="U326">
        <f>M326+P326-N326-O326</f>
        <v>0.36999999999999744</v>
      </c>
      <c r="V326">
        <f>48-W326-X326-Y326</f>
        <v>14.600000000000001</v>
      </c>
      <c r="W326">
        <f>IF(U326&lt;0, 48-L326, MAX(0, (K326-L326)))</f>
        <v>0.89999999999999858</v>
      </c>
      <c r="X326">
        <f>L326-Y326</f>
        <v>0</v>
      </c>
      <c r="Y326">
        <f>K326-W326</f>
        <v>32.5</v>
      </c>
      <c r="Z326">
        <f>Y326/(Y326+X326+W326)</f>
        <v>0.97305389221556893</v>
      </c>
      <c r="AA326">
        <f>T326/(T326+S326+R326)</f>
        <v>0.71997182106375479</v>
      </c>
      <c r="AB326">
        <f>Z326-AA326</f>
        <v>0.25308207115181414</v>
      </c>
    </row>
    <row r="327" spans="1:28" x14ac:dyDescent="0.4">
      <c r="A327" t="s">
        <v>63</v>
      </c>
      <c r="B327">
        <v>2011</v>
      </c>
      <c r="C327" t="s">
        <v>65</v>
      </c>
      <c r="D327" t="s">
        <v>138</v>
      </c>
      <c r="E327" t="s">
        <v>35</v>
      </c>
      <c r="F327" t="s">
        <v>31</v>
      </c>
      <c r="G327">
        <v>2.35</v>
      </c>
      <c r="H327">
        <v>2.27</v>
      </c>
      <c r="I327">
        <v>8</v>
      </c>
      <c r="J327">
        <v>7.4</v>
      </c>
      <c r="K327">
        <v>34.200000000000003</v>
      </c>
      <c r="L327">
        <v>32.6</v>
      </c>
      <c r="M327">
        <v>-7.36</v>
      </c>
      <c r="N327">
        <v>1.6</v>
      </c>
      <c r="O327">
        <v>-8.52</v>
      </c>
      <c r="P327">
        <v>6.18</v>
      </c>
      <c r="Q327">
        <v>707</v>
      </c>
      <c r="R327">
        <v>401</v>
      </c>
      <c r="S327">
        <v>311</v>
      </c>
      <c r="T327">
        <v>1971</v>
      </c>
      <c r="U327">
        <f>M327+P327-N327-O327</f>
        <v>5.7399999999999984</v>
      </c>
      <c r="V327">
        <f>48-W327-X327-Y327</f>
        <v>13.799999999999997</v>
      </c>
      <c r="W327">
        <f>IF(U327&lt;0, 48-L327, MAX(0, (K327-L327)))</f>
        <v>1.6000000000000014</v>
      </c>
      <c r="X327">
        <f>L327-Y327</f>
        <v>0</v>
      </c>
      <c r="Y327">
        <f>K327-W327</f>
        <v>32.6</v>
      </c>
      <c r="Z327">
        <f>Y327/(Y327+X327+W327)</f>
        <v>0.95321637426900585</v>
      </c>
      <c r="AA327">
        <f>T327/(T327+S327+R327)</f>
        <v>0.73462541930674619</v>
      </c>
      <c r="AB327">
        <f>Z327-AA327</f>
        <v>0.21859095496225966</v>
      </c>
    </row>
    <row r="328" spans="1:28" x14ac:dyDescent="0.4">
      <c r="A328" t="s">
        <v>124</v>
      </c>
      <c r="B328">
        <v>2014</v>
      </c>
      <c r="C328" t="s">
        <v>173</v>
      </c>
      <c r="D328" t="s">
        <v>168</v>
      </c>
      <c r="E328" t="s">
        <v>35</v>
      </c>
      <c r="F328" t="s">
        <v>31</v>
      </c>
      <c r="G328">
        <v>2.23</v>
      </c>
      <c r="H328">
        <v>1.1399999999999999</v>
      </c>
      <c r="I328">
        <v>9.1</v>
      </c>
      <c r="J328">
        <v>6.2</v>
      </c>
      <c r="K328">
        <v>36.299999999999997</v>
      </c>
      <c r="L328">
        <v>32.799999999999997</v>
      </c>
      <c r="M328">
        <v>-4.08</v>
      </c>
      <c r="N328">
        <v>-8.83</v>
      </c>
      <c r="O328">
        <v>-5.16</v>
      </c>
      <c r="P328">
        <v>5.78</v>
      </c>
      <c r="Q328">
        <v>808</v>
      </c>
      <c r="R328">
        <v>499</v>
      </c>
      <c r="S328">
        <v>212</v>
      </c>
      <c r="T328">
        <v>2443</v>
      </c>
      <c r="U328">
        <f>M328+P328-N328-O328</f>
        <v>15.690000000000001</v>
      </c>
      <c r="V328">
        <f>48-W328-X328-Y328</f>
        <v>11.700000000000003</v>
      </c>
      <c r="W328">
        <f>IF(U328&lt;0, 48-L328, MAX(0, (K328-L328)))</f>
        <v>3.5</v>
      </c>
      <c r="X328">
        <f>L328-Y328</f>
        <v>0</v>
      </c>
      <c r="Y328">
        <f>K328-W328</f>
        <v>32.799999999999997</v>
      </c>
      <c r="Z328">
        <f>Y328/(Y328+X328+W328)</f>
        <v>0.90358126721763088</v>
      </c>
      <c r="AA328">
        <f>T328/(T328+S328+R328)</f>
        <v>0.77457197209892203</v>
      </c>
      <c r="AB328">
        <f>Z328-AA328</f>
        <v>0.12900929511870884</v>
      </c>
    </row>
    <row r="329" spans="1:28" x14ac:dyDescent="0.4">
      <c r="A329" t="s">
        <v>106</v>
      </c>
      <c r="B329">
        <v>2010</v>
      </c>
      <c r="C329" t="s">
        <v>107</v>
      </c>
      <c r="D329" t="s">
        <v>108</v>
      </c>
      <c r="E329" t="s">
        <v>35</v>
      </c>
      <c r="F329" t="s">
        <v>31</v>
      </c>
      <c r="G329">
        <v>3.12</v>
      </c>
      <c r="H329">
        <v>1.8</v>
      </c>
      <c r="I329">
        <v>9.6999999999999993</v>
      </c>
      <c r="J329">
        <v>7.8</v>
      </c>
      <c r="K329">
        <v>32.799999999999997</v>
      </c>
      <c r="L329">
        <v>34.6</v>
      </c>
      <c r="M329">
        <v>3.98</v>
      </c>
      <c r="N329">
        <v>6.31</v>
      </c>
      <c r="O329">
        <v>-1.75</v>
      </c>
      <c r="P329">
        <v>12.08</v>
      </c>
      <c r="Q329">
        <v>836</v>
      </c>
      <c r="R329">
        <v>261</v>
      </c>
      <c r="S329">
        <v>402</v>
      </c>
      <c r="T329">
        <v>2399</v>
      </c>
      <c r="U329">
        <f>M329+P329-N329-O329</f>
        <v>11.5</v>
      </c>
      <c r="V329">
        <f>48-W329-X329-Y329</f>
        <v>13.399999999999999</v>
      </c>
      <c r="W329">
        <f>IF(U329&lt;0, 48-L329, MAX(0, (K329-L329)))</f>
        <v>0</v>
      </c>
      <c r="X329">
        <f>L329-Y329</f>
        <v>1.8000000000000043</v>
      </c>
      <c r="Y329">
        <f>K329-W329</f>
        <v>32.799999999999997</v>
      </c>
      <c r="Z329">
        <f>Y329/(Y329+X329+W329)</f>
        <v>0.94797687861271662</v>
      </c>
      <c r="AA329">
        <f>T329/(T329+S329+R329)</f>
        <v>0.78347485303723052</v>
      </c>
      <c r="AB329">
        <f>Z329-AA329</f>
        <v>0.1645020255754861</v>
      </c>
    </row>
    <row r="330" spans="1:28" x14ac:dyDescent="0.4">
      <c r="A330" t="s">
        <v>84</v>
      </c>
      <c r="B330">
        <v>2017</v>
      </c>
      <c r="C330" t="s">
        <v>243</v>
      </c>
      <c r="D330" t="s">
        <v>162</v>
      </c>
      <c r="E330" t="s">
        <v>31</v>
      </c>
      <c r="F330" t="s">
        <v>41</v>
      </c>
      <c r="G330">
        <v>2.54</v>
      </c>
      <c r="H330">
        <v>1.88</v>
      </c>
      <c r="I330">
        <v>9.8000000000000007</v>
      </c>
      <c r="J330">
        <v>6.9</v>
      </c>
      <c r="K330">
        <v>37</v>
      </c>
      <c r="L330">
        <v>32.9</v>
      </c>
      <c r="M330">
        <v>-0.39</v>
      </c>
      <c r="N330">
        <v>-2.8</v>
      </c>
      <c r="O330">
        <v>-3.1</v>
      </c>
      <c r="P330">
        <v>-0.59</v>
      </c>
      <c r="Q330">
        <v>591</v>
      </c>
      <c r="R330">
        <v>565</v>
      </c>
      <c r="S330">
        <v>251</v>
      </c>
      <c r="T330">
        <v>2218</v>
      </c>
      <c r="U330">
        <f>M330+P330-N330-O330</f>
        <v>4.92</v>
      </c>
      <c r="V330">
        <f>48-W330-X330-Y330</f>
        <v>11</v>
      </c>
      <c r="W330">
        <f>IF(U330&lt;0, 48-L330, MAX(0, (K330-L330)))</f>
        <v>4.1000000000000014</v>
      </c>
      <c r="X330">
        <f>L330-Y330</f>
        <v>0</v>
      </c>
      <c r="Y330">
        <f>K330-W330</f>
        <v>32.9</v>
      </c>
      <c r="Z330">
        <f>Y330/(Y330+X330+W330)</f>
        <v>0.8891891891891891</v>
      </c>
      <c r="AA330">
        <f>T330/(T330+S330+R330)</f>
        <v>0.73104812129202368</v>
      </c>
      <c r="AB330">
        <f>Z330-AA330</f>
        <v>0.15814106789716542</v>
      </c>
    </row>
    <row r="331" spans="1:28" x14ac:dyDescent="0.4">
      <c r="A331" t="s">
        <v>57</v>
      </c>
      <c r="B331">
        <v>2016</v>
      </c>
      <c r="C331" t="s">
        <v>178</v>
      </c>
      <c r="D331" t="s">
        <v>241</v>
      </c>
      <c r="E331" t="s">
        <v>31</v>
      </c>
      <c r="F331" t="s">
        <v>45</v>
      </c>
      <c r="G331">
        <v>3.98</v>
      </c>
      <c r="H331">
        <v>1.2</v>
      </c>
      <c r="I331">
        <v>11.3</v>
      </c>
      <c r="J331">
        <v>6.6</v>
      </c>
      <c r="K331">
        <v>32.9</v>
      </c>
      <c r="L331">
        <v>36.700000000000003</v>
      </c>
      <c r="M331">
        <v>-5.23</v>
      </c>
      <c r="N331">
        <v>-7.99</v>
      </c>
      <c r="O331">
        <v>-3.9</v>
      </c>
      <c r="P331">
        <v>4.68</v>
      </c>
      <c r="Q331">
        <v>620</v>
      </c>
      <c r="R331">
        <v>274</v>
      </c>
      <c r="S331">
        <v>571</v>
      </c>
      <c r="T331">
        <v>2218</v>
      </c>
      <c r="U331">
        <f>M331+P331-N331-O331</f>
        <v>11.34</v>
      </c>
      <c r="V331">
        <f>48-W331-X331-Y331</f>
        <v>11.299999999999997</v>
      </c>
      <c r="W331">
        <f>IF(U331&lt;0, 48-L331, MAX(0, (K331-L331)))</f>
        <v>0</v>
      </c>
      <c r="X331">
        <f>L331-Y331</f>
        <v>3.8000000000000043</v>
      </c>
      <c r="Y331">
        <f>K331-W331</f>
        <v>32.9</v>
      </c>
      <c r="Z331">
        <f>Y331/(Y331+X331+W331)</f>
        <v>0.89645776566757485</v>
      </c>
      <c r="AA331">
        <f>T331/(T331+S331+R331)</f>
        <v>0.72412667319621282</v>
      </c>
      <c r="AB331">
        <f>Z331-AA331</f>
        <v>0.17233109247136202</v>
      </c>
    </row>
    <row r="332" spans="1:28" x14ac:dyDescent="0.4">
      <c r="A332" t="s">
        <v>66</v>
      </c>
      <c r="B332">
        <v>2020</v>
      </c>
      <c r="C332" t="s">
        <v>304</v>
      </c>
      <c r="D332" t="s">
        <v>305</v>
      </c>
      <c r="E332" t="s">
        <v>31</v>
      </c>
      <c r="F332" t="s">
        <v>199</v>
      </c>
      <c r="G332">
        <v>2.2400000000000002</v>
      </c>
      <c r="H332">
        <v>0.95</v>
      </c>
      <c r="I332">
        <v>6.5</v>
      </c>
      <c r="J332">
        <v>4.8</v>
      </c>
      <c r="K332">
        <v>34.799999999999997</v>
      </c>
      <c r="L332">
        <v>32.9</v>
      </c>
      <c r="M332">
        <v>2.16</v>
      </c>
      <c r="N332">
        <v>6.11</v>
      </c>
      <c r="O332">
        <v>-5.13</v>
      </c>
      <c r="P332">
        <v>3.26</v>
      </c>
      <c r="Q332">
        <v>304</v>
      </c>
      <c r="R332">
        <v>619</v>
      </c>
      <c r="S332">
        <v>487</v>
      </c>
      <c r="T332">
        <v>1389</v>
      </c>
      <c r="U332">
        <f>M332+P332-N332-O332</f>
        <v>4.4399999999999995</v>
      </c>
      <c r="V332">
        <f>48-W332-X332-Y332</f>
        <v>13.200000000000003</v>
      </c>
      <c r="W332">
        <f>IF(U332&lt;0, 48-L332, MAX(0, (K332-L332)))</f>
        <v>1.8999999999999986</v>
      </c>
      <c r="X332">
        <f>L332-Y332</f>
        <v>0</v>
      </c>
      <c r="Y332">
        <f>K332-W332</f>
        <v>32.9</v>
      </c>
      <c r="Z332">
        <f>Y332/(Y332+X332+W332)</f>
        <v>0.9454022988505747</v>
      </c>
      <c r="AA332">
        <f>T332/(T332+S332+R332)</f>
        <v>0.55671342685370739</v>
      </c>
      <c r="AB332">
        <f>Z332-AA332</f>
        <v>0.3886888719968673</v>
      </c>
    </row>
    <row r="333" spans="1:28" x14ac:dyDescent="0.4">
      <c r="A333" t="s">
        <v>37</v>
      </c>
      <c r="B333">
        <v>2010</v>
      </c>
      <c r="C333" t="s">
        <v>38</v>
      </c>
      <c r="D333" t="s">
        <v>39</v>
      </c>
      <c r="E333" t="s">
        <v>40</v>
      </c>
      <c r="F333" t="s">
        <v>41</v>
      </c>
      <c r="G333">
        <v>2.29</v>
      </c>
      <c r="H333">
        <v>0.82</v>
      </c>
      <c r="I333">
        <v>9.6</v>
      </c>
      <c r="J333">
        <v>5.6</v>
      </c>
      <c r="K333">
        <v>41</v>
      </c>
      <c r="L333">
        <v>33</v>
      </c>
      <c r="M333">
        <v>-0.55000000000000004</v>
      </c>
      <c r="N333">
        <v>1.7</v>
      </c>
      <c r="O333">
        <v>-2.19</v>
      </c>
      <c r="P333">
        <v>2.2000000000000002</v>
      </c>
      <c r="Q333">
        <v>335</v>
      </c>
      <c r="R333">
        <v>830</v>
      </c>
      <c r="S333">
        <v>213</v>
      </c>
      <c r="T333">
        <v>2215</v>
      </c>
      <c r="U333">
        <f>M333+P333-N333-O333</f>
        <v>2.14</v>
      </c>
      <c r="V333">
        <f>48-W333-X333-Y333</f>
        <v>7</v>
      </c>
      <c r="W333">
        <f>IF(U333&lt;0, 48-L333, MAX(0, (K333-L333)))</f>
        <v>8</v>
      </c>
      <c r="X333">
        <f>L333-Y333</f>
        <v>0</v>
      </c>
      <c r="Y333">
        <f>K333-W333</f>
        <v>33</v>
      </c>
      <c r="Z333">
        <f>Y333/(Y333+X333+W333)</f>
        <v>0.80487804878048785</v>
      </c>
      <c r="AA333">
        <f>T333/(T333+S333+R333)</f>
        <v>0.67986494782074891</v>
      </c>
      <c r="AB333">
        <f>Z333-AA333</f>
        <v>0.12501310095973894</v>
      </c>
    </row>
    <row r="334" spans="1:28" x14ac:dyDescent="0.4">
      <c r="A334" t="s">
        <v>208</v>
      </c>
      <c r="B334">
        <v>2019</v>
      </c>
      <c r="C334" t="s">
        <v>190</v>
      </c>
      <c r="D334" t="s">
        <v>186</v>
      </c>
      <c r="E334" t="s">
        <v>41</v>
      </c>
      <c r="F334" t="s">
        <v>31</v>
      </c>
      <c r="G334">
        <v>3.87</v>
      </c>
      <c r="H334">
        <v>5.83</v>
      </c>
      <c r="I334">
        <v>9.8000000000000007</v>
      </c>
      <c r="J334">
        <v>9.6999999999999993</v>
      </c>
      <c r="K334">
        <v>35.9</v>
      </c>
      <c r="L334">
        <v>33</v>
      </c>
      <c r="M334">
        <v>-10.94</v>
      </c>
      <c r="N334">
        <v>-0.19</v>
      </c>
      <c r="O334">
        <v>-21.54</v>
      </c>
      <c r="P334">
        <v>9.5299999999999994</v>
      </c>
      <c r="Q334">
        <v>305</v>
      </c>
      <c r="R334">
        <v>400</v>
      </c>
      <c r="S334">
        <v>307</v>
      </c>
      <c r="T334">
        <v>1437</v>
      </c>
      <c r="U334">
        <f>M334+P334-N334-O334</f>
        <v>20.32</v>
      </c>
      <c r="V334">
        <f>48-W334-X334-Y334</f>
        <v>12.100000000000001</v>
      </c>
      <c r="W334">
        <f>IF(U334&lt;0, 48-L334, MAX(0, (K334-L334)))</f>
        <v>2.8999999999999986</v>
      </c>
      <c r="X334">
        <f>L334-Y334</f>
        <v>0</v>
      </c>
      <c r="Y334">
        <f>K334-W334</f>
        <v>33</v>
      </c>
      <c r="Z334">
        <f>Y334/(Y334+X334+W334)</f>
        <v>0.91922005571030641</v>
      </c>
      <c r="AA334">
        <f>T334/(T334+S334+R334)</f>
        <v>0.67024253731343286</v>
      </c>
      <c r="AB334">
        <f>Z334-AA334</f>
        <v>0.24897751839687354</v>
      </c>
    </row>
    <row r="335" spans="1:28" x14ac:dyDescent="0.4">
      <c r="A335" t="s">
        <v>106</v>
      </c>
      <c r="B335">
        <v>2011</v>
      </c>
      <c r="C335" t="s">
        <v>107</v>
      </c>
      <c r="D335" t="s">
        <v>148</v>
      </c>
      <c r="E335" t="s">
        <v>35</v>
      </c>
      <c r="F335" t="s">
        <v>132</v>
      </c>
      <c r="G335">
        <v>2.95</v>
      </c>
      <c r="H335">
        <v>1.26</v>
      </c>
      <c r="I335">
        <v>8.8000000000000007</v>
      </c>
      <c r="J335">
        <v>6.1</v>
      </c>
      <c r="K335">
        <v>33.299999999999997</v>
      </c>
      <c r="L335">
        <v>33</v>
      </c>
      <c r="M335">
        <v>-10.79</v>
      </c>
      <c r="N335">
        <v>2.72</v>
      </c>
      <c r="O335">
        <v>-11.27</v>
      </c>
      <c r="P335">
        <v>6.13</v>
      </c>
      <c r="Q335">
        <v>636</v>
      </c>
      <c r="R335">
        <v>500</v>
      </c>
      <c r="S335">
        <v>486</v>
      </c>
      <c r="T335">
        <v>1900</v>
      </c>
      <c r="U335">
        <f>M335+P335-N335-O335</f>
        <v>3.8900000000000006</v>
      </c>
      <c r="V335">
        <f>48-W335-X335-Y335</f>
        <v>14.700000000000003</v>
      </c>
      <c r="W335">
        <f>IF(U335&lt;0, 48-L335, MAX(0, (K335-L335)))</f>
        <v>0.29999999999999716</v>
      </c>
      <c r="X335">
        <f>L335-Y335</f>
        <v>0</v>
      </c>
      <c r="Y335">
        <f>K335-W335</f>
        <v>33</v>
      </c>
      <c r="Z335">
        <f>Y335/(Y335+X335+W335)</f>
        <v>0.99099099099099108</v>
      </c>
      <c r="AA335">
        <f>T335/(T335+S335+R335)</f>
        <v>0.65835065835065831</v>
      </c>
      <c r="AB335">
        <f>Z335-AA335</f>
        <v>0.33264033264033277</v>
      </c>
    </row>
    <row r="336" spans="1:28" x14ac:dyDescent="0.4">
      <c r="A336" t="s">
        <v>28</v>
      </c>
      <c r="B336">
        <v>2012</v>
      </c>
      <c r="C336" t="s">
        <v>29</v>
      </c>
      <c r="D336" t="s">
        <v>152</v>
      </c>
      <c r="E336" t="s">
        <v>31</v>
      </c>
      <c r="F336" t="s">
        <v>35</v>
      </c>
      <c r="G336">
        <v>4.22</v>
      </c>
      <c r="H336">
        <v>1.93</v>
      </c>
      <c r="I336">
        <v>10.3</v>
      </c>
      <c r="J336">
        <v>6.3</v>
      </c>
      <c r="K336">
        <v>35.299999999999997</v>
      </c>
      <c r="L336">
        <v>33.1</v>
      </c>
      <c r="M336">
        <v>-1.8</v>
      </c>
      <c r="N336">
        <v>4.4400000000000004</v>
      </c>
      <c r="O336">
        <v>-1.9</v>
      </c>
      <c r="P336">
        <v>6.71</v>
      </c>
      <c r="Q336">
        <v>661</v>
      </c>
      <c r="R336">
        <v>389</v>
      </c>
      <c r="S336">
        <v>243</v>
      </c>
      <c r="T336">
        <v>1940</v>
      </c>
      <c r="U336">
        <f>M336+P336-N336-O336</f>
        <v>2.3699999999999997</v>
      </c>
      <c r="V336">
        <f>48-W336-X336-Y336</f>
        <v>12.700000000000003</v>
      </c>
      <c r="W336">
        <f>IF(U336&lt;0, 48-L336, MAX(0, (K336-L336)))</f>
        <v>2.1999999999999957</v>
      </c>
      <c r="X336">
        <f>L336-Y336</f>
        <v>0</v>
      </c>
      <c r="Y336">
        <f>K336-W336</f>
        <v>33.1</v>
      </c>
      <c r="Z336">
        <f>Y336/(Y336+X336+W336)</f>
        <v>0.93767705382436273</v>
      </c>
      <c r="AA336">
        <f>T336/(T336+S336+R336)</f>
        <v>0.75427682737169521</v>
      </c>
      <c r="AB336">
        <f>Z336-AA336</f>
        <v>0.18340022645266751</v>
      </c>
    </row>
    <row r="337" spans="1:28" x14ac:dyDescent="0.4">
      <c r="A337" t="s">
        <v>72</v>
      </c>
      <c r="B337">
        <v>2019</v>
      </c>
      <c r="C337" t="s">
        <v>47</v>
      </c>
      <c r="D337" t="s">
        <v>286</v>
      </c>
      <c r="E337" t="s">
        <v>35</v>
      </c>
      <c r="F337" t="s">
        <v>132</v>
      </c>
      <c r="G337">
        <v>4.91</v>
      </c>
      <c r="H337">
        <v>0.52</v>
      </c>
      <c r="I337">
        <v>9.1</v>
      </c>
      <c r="J337">
        <v>4.4000000000000004</v>
      </c>
      <c r="K337">
        <v>35.200000000000003</v>
      </c>
      <c r="L337">
        <v>33.1</v>
      </c>
      <c r="M337">
        <v>-7.16</v>
      </c>
      <c r="N337">
        <v>-1.56</v>
      </c>
      <c r="O337">
        <v>-5.33</v>
      </c>
      <c r="P337">
        <v>3.42</v>
      </c>
      <c r="Q337">
        <v>392</v>
      </c>
      <c r="R337">
        <v>433</v>
      </c>
      <c r="S337">
        <v>283</v>
      </c>
      <c r="T337">
        <v>1445</v>
      </c>
      <c r="U337">
        <f>M337+P337-N337-O337</f>
        <v>3.15</v>
      </c>
      <c r="V337">
        <f>48-W337-X337-Y337</f>
        <v>12.799999999999997</v>
      </c>
      <c r="W337">
        <f>IF(U337&lt;0, 48-L337, MAX(0, (K337-L337)))</f>
        <v>2.1000000000000014</v>
      </c>
      <c r="X337">
        <f>L337-Y337</f>
        <v>0</v>
      </c>
      <c r="Y337">
        <f>K337-W337</f>
        <v>33.1</v>
      </c>
      <c r="Z337">
        <f>Y337/(Y337+X337+W337)</f>
        <v>0.94034090909090906</v>
      </c>
      <c r="AA337">
        <f>T337/(T337+S337+R337)</f>
        <v>0.66867191115224434</v>
      </c>
      <c r="AB337">
        <f>Z337-AA337</f>
        <v>0.27166899793866472</v>
      </c>
    </row>
    <row r="338" spans="1:28" x14ac:dyDescent="0.4">
      <c r="A338" t="s">
        <v>97</v>
      </c>
      <c r="B338">
        <v>2015</v>
      </c>
      <c r="C338" t="s">
        <v>99</v>
      </c>
      <c r="D338" t="s">
        <v>210</v>
      </c>
      <c r="E338" t="s">
        <v>35</v>
      </c>
      <c r="F338" t="s">
        <v>96</v>
      </c>
      <c r="G338">
        <v>5.52</v>
      </c>
      <c r="H338">
        <v>1.95</v>
      </c>
      <c r="I338">
        <v>12</v>
      </c>
      <c r="J338">
        <v>6.1</v>
      </c>
      <c r="K338">
        <v>34.4</v>
      </c>
      <c r="L338">
        <v>33.1</v>
      </c>
      <c r="M338">
        <v>1.47</v>
      </c>
      <c r="N338">
        <v>-1.03</v>
      </c>
      <c r="O338">
        <v>1.42</v>
      </c>
      <c r="P338">
        <v>6.12</v>
      </c>
      <c r="Q338">
        <v>549</v>
      </c>
      <c r="R338">
        <v>227</v>
      </c>
      <c r="S338">
        <v>188</v>
      </c>
      <c r="T338">
        <v>1412</v>
      </c>
      <c r="U338">
        <f>M338+P338-N338-O338</f>
        <v>7.1999999999999993</v>
      </c>
      <c r="V338">
        <f>48-W338-X338-Y338</f>
        <v>13.600000000000001</v>
      </c>
      <c r="W338">
        <f>IF(U338&lt;0, 48-L338, MAX(0, (K338-L338)))</f>
        <v>1.2999999999999972</v>
      </c>
      <c r="X338">
        <f>L338-Y338</f>
        <v>0</v>
      </c>
      <c r="Y338">
        <f>K338-W338</f>
        <v>33.1</v>
      </c>
      <c r="Z338">
        <f>Y338/(Y338+X338+W338)</f>
        <v>0.96220930232558144</v>
      </c>
      <c r="AA338">
        <f>T338/(T338+S338+R338)</f>
        <v>0.77285166940339356</v>
      </c>
      <c r="AB338">
        <f>Z338-AA338</f>
        <v>0.18935763292218788</v>
      </c>
    </row>
    <row r="339" spans="1:28" x14ac:dyDescent="0.4">
      <c r="A339" t="s">
        <v>78</v>
      </c>
      <c r="B339">
        <v>2012</v>
      </c>
      <c r="C339" t="s">
        <v>47</v>
      </c>
      <c r="D339" t="s">
        <v>79</v>
      </c>
      <c r="E339" t="s">
        <v>35</v>
      </c>
      <c r="F339" t="s">
        <v>35</v>
      </c>
      <c r="G339">
        <v>6.28</v>
      </c>
      <c r="H339">
        <v>4.47</v>
      </c>
      <c r="I339">
        <v>13.3</v>
      </c>
      <c r="J339">
        <v>7.5</v>
      </c>
      <c r="K339">
        <v>37.5</v>
      </c>
      <c r="L339">
        <v>33.200000000000003</v>
      </c>
      <c r="M339">
        <v>-14.42</v>
      </c>
      <c r="N339">
        <v>-3.28</v>
      </c>
      <c r="O339">
        <v>-3.16</v>
      </c>
      <c r="P339">
        <v>13.46</v>
      </c>
      <c r="Q339">
        <v>196</v>
      </c>
      <c r="R339">
        <v>511</v>
      </c>
      <c r="S339">
        <v>307</v>
      </c>
      <c r="T339">
        <v>1315</v>
      </c>
      <c r="U339">
        <f>M339+P339-N339-O339</f>
        <v>5.48</v>
      </c>
      <c r="V339">
        <f>48-W339-X339-Y339</f>
        <v>10.5</v>
      </c>
      <c r="W339">
        <f>IF(U339&lt;0, 48-L339, MAX(0, (K339-L339)))</f>
        <v>4.2999999999999972</v>
      </c>
      <c r="X339">
        <f>L339-Y339</f>
        <v>0</v>
      </c>
      <c r="Y339">
        <f>K339-W339</f>
        <v>33.200000000000003</v>
      </c>
      <c r="Z339">
        <f>Y339/(Y339+X339+W339)</f>
        <v>0.88533333333333342</v>
      </c>
      <c r="AA339">
        <f>T339/(T339+S339+R339)</f>
        <v>0.61650257852789503</v>
      </c>
      <c r="AB339">
        <f>Z339-AA339</f>
        <v>0.26883075480543839</v>
      </c>
    </row>
    <row r="340" spans="1:28" x14ac:dyDescent="0.4">
      <c r="A340" t="s">
        <v>100</v>
      </c>
      <c r="B340">
        <v>2013</v>
      </c>
      <c r="C340" t="s">
        <v>187</v>
      </c>
      <c r="D340" t="s">
        <v>188</v>
      </c>
      <c r="E340" t="s">
        <v>41</v>
      </c>
      <c r="F340" t="s">
        <v>31</v>
      </c>
      <c r="G340">
        <v>0.57999999999999996</v>
      </c>
      <c r="H340">
        <v>-0.7</v>
      </c>
      <c r="I340">
        <v>3.8</v>
      </c>
      <c r="J340">
        <v>2.7</v>
      </c>
      <c r="K340">
        <v>35.299999999999997</v>
      </c>
      <c r="L340">
        <v>33.200000000000003</v>
      </c>
      <c r="M340">
        <v>-4.1500000000000004</v>
      </c>
      <c r="N340">
        <v>1.1200000000000001</v>
      </c>
      <c r="O340">
        <v>-20.81</v>
      </c>
      <c r="P340">
        <v>-4.4800000000000004</v>
      </c>
      <c r="Q340">
        <v>423</v>
      </c>
      <c r="R340">
        <v>348</v>
      </c>
      <c r="S340">
        <v>215</v>
      </c>
      <c r="T340">
        <v>1472</v>
      </c>
      <c r="U340">
        <f>M340+P340-N340-O340</f>
        <v>11.059999999999999</v>
      </c>
      <c r="V340">
        <f>48-W340-X340-Y340</f>
        <v>12.700000000000003</v>
      </c>
      <c r="W340">
        <f>IF(U340&lt;0, 48-L340, MAX(0, (K340-L340)))</f>
        <v>2.0999999999999943</v>
      </c>
      <c r="X340">
        <f>L340-Y340</f>
        <v>0</v>
      </c>
      <c r="Y340">
        <f>K340-W340</f>
        <v>33.200000000000003</v>
      </c>
      <c r="Z340">
        <f>Y340/(Y340+X340+W340)</f>
        <v>0.94050991501416448</v>
      </c>
      <c r="AA340">
        <f>T340/(T340+S340+R340)</f>
        <v>0.72334152334152335</v>
      </c>
      <c r="AB340">
        <f>Z340-AA340</f>
        <v>0.21716839167264113</v>
      </c>
    </row>
    <row r="341" spans="1:28" x14ac:dyDescent="0.4">
      <c r="A341" t="s">
        <v>28</v>
      </c>
      <c r="B341">
        <v>2020</v>
      </c>
      <c r="C341" t="s">
        <v>298</v>
      </c>
      <c r="D341" t="s">
        <v>260</v>
      </c>
      <c r="E341" t="s">
        <v>41</v>
      </c>
      <c r="F341" t="s">
        <v>49</v>
      </c>
      <c r="G341">
        <v>1.33</v>
      </c>
      <c r="H341">
        <v>1.64</v>
      </c>
      <c r="I341">
        <v>5.0999999999999996</v>
      </c>
      <c r="J341">
        <v>3.6</v>
      </c>
      <c r="K341">
        <v>35.299999999999997</v>
      </c>
      <c r="L341">
        <v>33.200000000000003</v>
      </c>
      <c r="M341">
        <v>-7.99</v>
      </c>
      <c r="N341">
        <v>-0.32</v>
      </c>
      <c r="O341">
        <v>-21.62</v>
      </c>
      <c r="P341">
        <v>-1.55</v>
      </c>
      <c r="Q341">
        <v>267</v>
      </c>
      <c r="R341">
        <v>256</v>
      </c>
      <c r="S341">
        <v>218</v>
      </c>
      <c r="T341">
        <v>915</v>
      </c>
      <c r="U341">
        <f>M341+P341-N341-O341</f>
        <v>12.4</v>
      </c>
      <c r="V341">
        <f>48-W341-X341-Y341</f>
        <v>12.700000000000003</v>
      </c>
      <c r="W341">
        <f>IF(U341&lt;0, 48-L341, MAX(0, (K341-L341)))</f>
        <v>2.0999999999999943</v>
      </c>
      <c r="X341">
        <f>L341-Y341</f>
        <v>0</v>
      </c>
      <c r="Y341">
        <f>K341-W341</f>
        <v>33.200000000000003</v>
      </c>
      <c r="Z341">
        <f>Y341/(Y341+X341+W341)</f>
        <v>0.94050991501416448</v>
      </c>
      <c r="AA341">
        <f>T341/(T341+S341+R341)</f>
        <v>0.65874730021598271</v>
      </c>
      <c r="AB341">
        <f>Z341-AA341</f>
        <v>0.28176261479818177</v>
      </c>
    </row>
    <row r="342" spans="1:28" x14ac:dyDescent="0.4">
      <c r="A342" t="s">
        <v>115</v>
      </c>
      <c r="B342">
        <v>2019</v>
      </c>
      <c r="C342" t="s">
        <v>111</v>
      </c>
      <c r="D342" t="s">
        <v>215</v>
      </c>
      <c r="E342" t="s">
        <v>31</v>
      </c>
      <c r="F342" t="s">
        <v>35</v>
      </c>
      <c r="G342">
        <v>1.85</v>
      </c>
      <c r="H342">
        <v>0.72</v>
      </c>
      <c r="I342">
        <v>7.4</v>
      </c>
      <c r="J342">
        <v>5.4</v>
      </c>
      <c r="K342">
        <v>33.200000000000003</v>
      </c>
      <c r="L342">
        <v>34.9</v>
      </c>
      <c r="M342">
        <v>8.26</v>
      </c>
      <c r="N342">
        <v>4.66</v>
      </c>
      <c r="O342">
        <v>-2.0099999999999998</v>
      </c>
      <c r="P342">
        <v>0.88</v>
      </c>
      <c r="Q342">
        <v>723</v>
      </c>
      <c r="R342">
        <v>310</v>
      </c>
      <c r="S342">
        <v>447</v>
      </c>
      <c r="T342">
        <v>2242</v>
      </c>
      <c r="U342">
        <f>M342+P342-N342-O342</f>
        <v>6.49</v>
      </c>
      <c r="V342">
        <f>48-W342-X342-Y342</f>
        <v>13.100000000000001</v>
      </c>
      <c r="W342">
        <f>IF(U342&lt;0, 48-L342, MAX(0, (K342-L342)))</f>
        <v>0</v>
      </c>
      <c r="X342">
        <f>L342-Y342</f>
        <v>1.6999999999999957</v>
      </c>
      <c r="Y342">
        <f>K342-W342</f>
        <v>33.200000000000003</v>
      </c>
      <c r="Z342">
        <f>Y342/(Y342+X342+W342)</f>
        <v>0.95128939828080239</v>
      </c>
      <c r="AA342">
        <f>T342/(T342+S342+R342)</f>
        <v>0.74758252750916976</v>
      </c>
      <c r="AB342">
        <f>Z342-AA342</f>
        <v>0.20370687077163263</v>
      </c>
    </row>
    <row r="343" spans="1:28" x14ac:dyDescent="0.4">
      <c r="A343" t="s">
        <v>208</v>
      </c>
      <c r="B343">
        <v>2021</v>
      </c>
      <c r="C343" t="s">
        <v>326</v>
      </c>
      <c r="D343" t="s">
        <v>309</v>
      </c>
      <c r="E343" t="s">
        <v>199</v>
      </c>
      <c r="F343" t="s">
        <v>45</v>
      </c>
      <c r="G343">
        <v>3.91</v>
      </c>
      <c r="H343">
        <v>1.27</v>
      </c>
      <c r="I343">
        <v>8.1999999999999993</v>
      </c>
      <c r="J343">
        <v>5</v>
      </c>
      <c r="K343">
        <v>33.200000000000003</v>
      </c>
      <c r="L343">
        <v>34.299999999999997</v>
      </c>
      <c r="M343">
        <v>6.94</v>
      </c>
      <c r="N343">
        <v>2.42</v>
      </c>
      <c r="O343">
        <v>-2.3199999999999998</v>
      </c>
      <c r="P343">
        <v>3.15</v>
      </c>
      <c r="Q343">
        <v>126</v>
      </c>
      <c r="R343">
        <v>709</v>
      </c>
      <c r="S343">
        <v>763</v>
      </c>
      <c r="T343">
        <v>1259</v>
      </c>
      <c r="U343">
        <f>M343+P343-N343-O343</f>
        <v>9.99</v>
      </c>
      <c r="V343">
        <f>48-W343-X343-Y343</f>
        <v>13.700000000000003</v>
      </c>
      <c r="W343">
        <f>IF(U343&lt;0, 48-L343, MAX(0, (K343-L343)))</f>
        <v>0</v>
      </c>
      <c r="X343">
        <f>L343-Y343</f>
        <v>1.0999999999999943</v>
      </c>
      <c r="Y343">
        <f>K343-W343</f>
        <v>33.200000000000003</v>
      </c>
      <c r="Z343">
        <f>Y343/(Y343+X343+W343)</f>
        <v>0.96793002915451909</v>
      </c>
      <c r="AA343">
        <f>T343/(T343+S343+R343)</f>
        <v>0.46100329549615526</v>
      </c>
      <c r="AB343">
        <f>Z343-AA343</f>
        <v>0.50692673365836383</v>
      </c>
    </row>
    <row r="344" spans="1:28" x14ac:dyDescent="0.4">
      <c r="A344" t="s">
        <v>42</v>
      </c>
      <c r="B344">
        <v>2010</v>
      </c>
      <c r="C344" t="s">
        <v>43</v>
      </c>
      <c r="D344" t="s">
        <v>44</v>
      </c>
      <c r="E344" t="s">
        <v>40</v>
      </c>
      <c r="F344" t="s">
        <v>45</v>
      </c>
      <c r="G344">
        <v>1.1000000000000001</v>
      </c>
      <c r="H344">
        <v>0.16</v>
      </c>
      <c r="I344">
        <v>6.1</v>
      </c>
      <c r="J344">
        <v>4.0999999999999996</v>
      </c>
      <c r="K344">
        <v>37.9</v>
      </c>
      <c r="L344">
        <v>33.5</v>
      </c>
      <c r="M344">
        <v>-2.59</v>
      </c>
      <c r="N344">
        <v>5.31</v>
      </c>
      <c r="O344">
        <v>-10.31</v>
      </c>
      <c r="P344">
        <v>1.22</v>
      </c>
      <c r="Q344">
        <v>214</v>
      </c>
      <c r="R344">
        <v>729</v>
      </c>
      <c r="S344">
        <v>465</v>
      </c>
      <c r="T344">
        <v>1661</v>
      </c>
      <c r="U344">
        <f>M344+P344-N344-O344</f>
        <v>3.6300000000000008</v>
      </c>
      <c r="V344">
        <f>48-W344-X344-Y344</f>
        <v>10.100000000000001</v>
      </c>
      <c r="W344">
        <f>IF(U344&lt;0, 48-L344, MAX(0, (K344-L344)))</f>
        <v>4.3999999999999986</v>
      </c>
      <c r="X344">
        <f>L344-Y344</f>
        <v>0</v>
      </c>
      <c r="Y344">
        <f>K344-W344</f>
        <v>33.5</v>
      </c>
      <c r="Z344">
        <f>Y344/(Y344+X344+W344)</f>
        <v>0.88390501319261217</v>
      </c>
      <c r="AA344">
        <f>T344/(T344+S344+R344)</f>
        <v>0.58178633975481608</v>
      </c>
      <c r="AB344">
        <f>Z344-AA344</f>
        <v>0.30211867343779608</v>
      </c>
    </row>
    <row r="345" spans="1:28" x14ac:dyDescent="0.4">
      <c r="A345" t="s">
        <v>57</v>
      </c>
      <c r="B345">
        <v>2019</v>
      </c>
      <c r="C345" t="s">
        <v>178</v>
      </c>
      <c r="D345" t="s">
        <v>140</v>
      </c>
      <c r="E345" t="s">
        <v>31</v>
      </c>
      <c r="F345" t="s">
        <v>201</v>
      </c>
      <c r="G345">
        <v>2.86</v>
      </c>
      <c r="H345">
        <v>1.98</v>
      </c>
      <c r="I345">
        <v>9.1</v>
      </c>
      <c r="J345">
        <v>7.5</v>
      </c>
      <c r="K345">
        <v>33.5</v>
      </c>
      <c r="L345">
        <v>35</v>
      </c>
      <c r="M345">
        <v>1.08</v>
      </c>
      <c r="N345">
        <v>-2.15</v>
      </c>
      <c r="O345">
        <v>-14.55</v>
      </c>
      <c r="P345">
        <v>4.5599999999999996</v>
      </c>
      <c r="Q345">
        <v>565</v>
      </c>
      <c r="R345">
        <v>415</v>
      </c>
      <c r="S345">
        <v>532</v>
      </c>
      <c r="T345">
        <v>1979</v>
      </c>
      <c r="U345">
        <f>M345+P345-N345-O345</f>
        <v>22.34</v>
      </c>
      <c r="V345">
        <f>48-W345-X345-Y345</f>
        <v>13</v>
      </c>
      <c r="W345">
        <f>IF(U345&lt;0, 48-L345, MAX(0, (K345-L345)))</f>
        <v>0</v>
      </c>
      <c r="X345">
        <f>L345-Y345</f>
        <v>1.5</v>
      </c>
      <c r="Y345">
        <f>K345-W345</f>
        <v>33.5</v>
      </c>
      <c r="Z345">
        <f>Y345/(Y345+X345+W345)</f>
        <v>0.95714285714285718</v>
      </c>
      <c r="AA345">
        <f>T345/(T345+S345+R345)</f>
        <v>0.67634996582365003</v>
      </c>
      <c r="AB345">
        <f>Z345-AA345</f>
        <v>0.28079289131920715</v>
      </c>
    </row>
    <row r="346" spans="1:28" x14ac:dyDescent="0.4">
      <c r="A346" t="s">
        <v>75</v>
      </c>
      <c r="B346">
        <v>2014</v>
      </c>
      <c r="C346" t="s">
        <v>141</v>
      </c>
      <c r="D346" t="s">
        <v>77</v>
      </c>
      <c r="E346" t="s">
        <v>199</v>
      </c>
      <c r="F346" t="s">
        <v>31</v>
      </c>
      <c r="G346">
        <v>3.22</v>
      </c>
      <c r="H346">
        <v>1.63</v>
      </c>
      <c r="I346">
        <v>9.1</v>
      </c>
      <c r="J346">
        <v>7.2</v>
      </c>
      <c r="K346">
        <v>33.5</v>
      </c>
      <c r="L346">
        <v>34.200000000000003</v>
      </c>
      <c r="M346">
        <v>1.21</v>
      </c>
      <c r="N346">
        <v>-4.72</v>
      </c>
      <c r="O346">
        <v>4.04</v>
      </c>
      <c r="P346">
        <v>4.08</v>
      </c>
      <c r="Q346">
        <v>617</v>
      </c>
      <c r="R346">
        <v>383</v>
      </c>
      <c r="S346">
        <v>410</v>
      </c>
      <c r="T346">
        <v>1971</v>
      </c>
      <c r="U346">
        <f>M346+P346-N346-O346</f>
        <v>5.97</v>
      </c>
      <c r="V346">
        <f>48-W346-X346-Y346</f>
        <v>13.799999999999997</v>
      </c>
      <c r="W346">
        <f>IF(U346&lt;0, 48-L346, MAX(0, (K346-L346)))</f>
        <v>0</v>
      </c>
      <c r="X346">
        <f>L346-Y346</f>
        <v>0.70000000000000284</v>
      </c>
      <c r="Y346">
        <f>K346-W346</f>
        <v>33.5</v>
      </c>
      <c r="Z346">
        <f>Y346/(Y346+X346+W346)</f>
        <v>0.97953216374269003</v>
      </c>
      <c r="AA346">
        <f>T346/(T346+S346+R346)</f>
        <v>0.7130969609261939</v>
      </c>
      <c r="AB346">
        <f>Z346-AA346</f>
        <v>0.26643520281649613</v>
      </c>
    </row>
    <row r="347" spans="1:28" x14ac:dyDescent="0.4">
      <c r="A347" t="s">
        <v>60</v>
      </c>
      <c r="B347">
        <v>2011</v>
      </c>
      <c r="C347" t="s">
        <v>61</v>
      </c>
      <c r="D347" t="s">
        <v>137</v>
      </c>
      <c r="E347" t="s">
        <v>41</v>
      </c>
      <c r="F347" t="s">
        <v>53</v>
      </c>
      <c r="G347">
        <v>1.41</v>
      </c>
      <c r="H347">
        <v>-0.05</v>
      </c>
      <c r="I347">
        <v>6.2</v>
      </c>
      <c r="J347">
        <v>4.8</v>
      </c>
      <c r="K347">
        <v>33.6</v>
      </c>
      <c r="L347">
        <v>38.4</v>
      </c>
      <c r="M347">
        <v>0.37</v>
      </c>
      <c r="N347">
        <v>-7.7</v>
      </c>
      <c r="O347">
        <v>-7.31</v>
      </c>
      <c r="P347">
        <v>-0.01</v>
      </c>
      <c r="Q347">
        <v>375</v>
      </c>
      <c r="R347">
        <v>353</v>
      </c>
      <c r="S347">
        <v>713</v>
      </c>
      <c r="T347">
        <v>2136</v>
      </c>
      <c r="U347">
        <f>M347+P347-N347-O347</f>
        <v>15.370000000000001</v>
      </c>
      <c r="V347">
        <f>48-W347-X347-Y347</f>
        <v>9.6000000000000014</v>
      </c>
      <c r="W347">
        <f>IF(U347&lt;0, 48-L347, MAX(0, (K347-L347)))</f>
        <v>0</v>
      </c>
      <c r="X347">
        <f>L347-Y347</f>
        <v>4.7999999999999972</v>
      </c>
      <c r="Y347">
        <f>K347-W347</f>
        <v>33.6</v>
      </c>
      <c r="Z347">
        <f>Y347/(Y347+X347+W347)</f>
        <v>0.87500000000000011</v>
      </c>
      <c r="AA347">
        <f>T347/(T347+S347+R347)</f>
        <v>0.66708307307932546</v>
      </c>
      <c r="AB347">
        <f>Z347-AA347</f>
        <v>0.20791692692067465</v>
      </c>
    </row>
    <row r="348" spans="1:28" x14ac:dyDescent="0.4">
      <c r="A348" t="s">
        <v>63</v>
      </c>
      <c r="B348">
        <v>2019</v>
      </c>
      <c r="C348" t="s">
        <v>179</v>
      </c>
      <c r="D348" t="s">
        <v>283</v>
      </c>
      <c r="E348" t="s">
        <v>35</v>
      </c>
      <c r="F348" t="s">
        <v>49</v>
      </c>
      <c r="G348">
        <v>6.31</v>
      </c>
      <c r="H348">
        <v>2.2000000000000002</v>
      </c>
      <c r="I348">
        <v>15.8</v>
      </c>
      <c r="J348">
        <v>6.7</v>
      </c>
      <c r="K348">
        <v>36.799999999999997</v>
      </c>
      <c r="L348">
        <v>33.6</v>
      </c>
      <c r="M348">
        <v>4.78</v>
      </c>
      <c r="N348">
        <v>5.28</v>
      </c>
      <c r="O348">
        <v>-0.97</v>
      </c>
      <c r="P348">
        <v>7.16</v>
      </c>
      <c r="Q348">
        <v>435</v>
      </c>
      <c r="R348">
        <v>491</v>
      </c>
      <c r="S348">
        <v>311</v>
      </c>
      <c r="T348">
        <v>1808</v>
      </c>
      <c r="U348">
        <f>M348+P348-N348-O348</f>
        <v>7.6300000000000008</v>
      </c>
      <c r="V348">
        <f>48-W348-X348-Y348</f>
        <v>11.200000000000003</v>
      </c>
      <c r="W348">
        <f>IF(U348&lt;0, 48-L348, MAX(0, (K348-L348)))</f>
        <v>3.1999999999999957</v>
      </c>
      <c r="X348">
        <f>L348-Y348</f>
        <v>0</v>
      </c>
      <c r="Y348">
        <f>K348-W348</f>
        <v>33.6</v>
      </c>
      <c r="Z348">
        <f>Y348/(Y348+X348+W348)</f>
        <v>0.91304347826086962</v>
      </c>
      <c r="AA348">
        <f>T348/(T348+S348+R348)</f>
        <v>0.69272030651340999</v>
      </c>
      <c r="AB348">
        <f>Z348-AA348</f>
        <v>0.22032317174745963</v>
      </c>
    </row>
    <row r="349" spans="1:28" x14ac:dyDescent="0.4">
      <c r="A349" t="s">
        <v>69</v>
      </c>
      <c r="B349">
        <v>2010</v>
      </c>
      <c r="C349" t="s">
        <v>70</v>
      </c>
      <c r="D349" t="s">
        <v>71</v>
      </c>
      <c r="E349" t="s">
        <v>35</v>
      </c>
      <c r="F349" t="s">
        <v>45</v>
      </c>
      <c r="G349">
        <v>2.2799999999999998</v>
      </c>
      <c r="H349">
        <v>-0.95</v>
      </c>
      <c r="I349">
        <v>7.8</v>
      </c>
      <c r="J349">
        <v>2</v>
      </c>
      <c r="K349">
        <v>33.6</v>
      </c>
      <c r="L349">
        <v>36</v>
      </c>
      <c r="M349">
        <v>-0.66</v>
      </c>
      <c r="N349">
        <v>-12.02</v>
      </c>
      <c r="O349">
        <v>-23.05</v>
      </c>
      <c r="P349">
        <v>-0.47</v>
      </c>
      <c r="Q349">
        <v>389</v>
      </c>
      <c r="R349">
        <v>316</v>
      </c>
      <c r="S349">
        <v>422</v>
      </c>
      <c r="T349">
        <v>1615</v>
      </c>
      <c r="U349">
        <f>M349+P349-N349-O349</f>
        <v>33.94</v>
      </c>
      <c r="V349">
        <f>48-W349-X349-Y349</f>
        <v>12</v>
      </c>
      <c r="W349">
        <f>IF(U349&lt;0, 48-L349, MAX(0, (K349-L349)))</f>
        <v>0</v>
      </c>
      <c r="X349">
        <f>L349-Y349</f>
        <v>2.3999999999999986</v>
      </c>
      <c r="Y349">
        <f>K349-W349</f>
        <v>33.6</v>
      </c>
      <c r="Z349">
        <f>Y349/(Y349+X349+W349)</f>
        <v>0.93333333333333335</v>
      </c>
      <c r="AA349">
        <f>T349/(T349+S349+R349)</f>
        <v>0.68635784105397368</v>
      </c>
      <c r="AB349">
        <f>Z349-AA349</f>
        <v>0.24697549227935967</v>
      </c>
    </row>
    <row r="350" spans="1:28" x14ac:dyDescent="0.4">
      <c r="A350" t="s">
        <v>112</v>
      </c>
      <c r="B350">
        <v>2022</v>
      </c>
      <c r="C350" t="s">
        <v>252</v>
      </c>
      <c r="D350" t="s">
        <v>295</v>
      </c>
      <c r="E350" t="s">
        <v>53</v>
      </c>
      <c r="F350" t="s">
        <v>199</v>
      </c>
      <c r="G350">
        <v>-0.68</v>
      </c>
      <c r="H350">
        <v>-0.96</v>
      </c>
      <c r="I350">
        <v>2.8</v>
      </c>
      <c r="J350">
        <v>1.9</v>
      </c>
      <c r="K350">
        <v>33.6</v>
      </c>
      <c r="L350">
        <v>35.299999999999997</v>
      </c>
      <c r="M350">
        <v>1.0900000000000001</v>
      </c>
      <c r="N350">
        <v>-3.49</v>
      </c>
      <c r="O350">
        <v>-3.33</v>
      </c>
      <c r="P350">
        <v>-5.14</v>
      </c>
      <c r="Q350">
        <v>514</v>
      </c>
      <c r="R350">
        <v>177</v>
      </c>
      <c r="S350">
        <v>276</v>
      </c>
      <c r="T350">
        <v>1625</v>
      </c>
      <c r="U350">
        <f>M350+P350-N350-O350</f>
        <v>2.7700000000000005</v>
      </c>
      <c r="V350">
        <f>48-W350-X350-Y350</f>
        <v>12.700000000000003</v>
      </c>
      <c r="W350">
        <f>IF(U350&lt;0, 48-L350, MAX(0, (K350-L350)))</f>
        <v>0</v>
      </c>
      <c r="X350">
        <f>L350-Y350</f>
        <v>1.6999999999999957</v>
      </c>
      <c r="Y350">
        <f>K350-W350</f>
        <v>33.6</v>
      </c>
      <c r="Z350">
        <f>Y350/(Y350+X350+W350)</f>
        <v>0.95184135977337125</v>
      </c>
      <c r="AA350">
        <f>T350/(T350+S350+R350)</f>
        <v>0.78200192492781517</v>
      </c>
      <c r="AB350">
        <f>Z350-AA350</f>
        <v>0.16983943484555608</v>
      </c>
    </row>
    <row r="351" spans="1:28" x14ac:dyDescent="0.4">
      <c r="A351" t="s">
        <v>208</v>
      </c>
      <c r="B351">
        <v>2014</v>
      </c>
      <c r="C351" t="s">
        <v>186</v>
      </c>
      <c r="D351" t="s">
        <v>190</v>
      </c>
      <c r="E351" t="s">
        <v>49</v>
      </c>
      <c r="F351" t="s">
        <v>199</v>
      </c>
      <c r="G351">
        <v>3.53</v>
      </c>
      <c r="H351">
        <v>1.06</v>
      </c>
      <c r="I351">
        <v>9.3000000000000007</v>
      </c>
      <c r="J351">
        <v>2.6</v>
      </c>
      <c r="K351">
        <v>35.200000000000003</v>
      </c>
      <c r="L351">
        <v>33.6</v>
      </c>
      <c r="M351">
        <v>-0.13</v>
      </c>
      <c r="N351">
        <v>-8.26</v>
      </c>
      <c r="O351">
        <v>-12.03</v>
      </c>
      <c r="P351">
        <v>3.89</v>
      </c>
      <c r="Q351">
        <v>227</v>
      </c>
      <c r="R351">
        <v>180</v>
      </c>
      <c r="S351">
        <v>136</v>
      </c>
      <c r="T351">
        <v>753</v>
      </c>
      <c r="U351">
        <f>M351+P351-N351-O351</f>
        <v>24.049999999999997</v>
      </c>
      <c r="V351">
        <f>48-W351-X351-Y351</f>
        <v>12.799999999999997</v>
      </c>
      <c r="W351">
        <f>IF(U351&lt;0, 48-L351, MAX(0, (K351-L351)))</f>
        <v>1.6000000000000014</v>
      </c>
      <c r="X351">
        <f>L351-Y351</f>
        <v>0</v>
      </c>
      <c r="Y351">
        <f>K351-W351</f>
        <v>33.6</v>
      </c>
      <c r="Z351">
        <f>Y351/(Y351+X351+W351)</f>
        <v>0.95454545454545447</v>
      </c>
      <c r="AA351">
        <f>T351/(T351+S351+R351)</f>
        <v>0.70439663236669781</v>
      </c>
      <c r="AB351">
        <f>Z351-AA351</f>
        <v>0.25014882217875667</v>
      </c>
    </row>
    <row r="352" spans="1:28" x14ac:dyDescent="0.4">
      <c r="A352" t="s">
        <v>37</v>
      </c>
      <c r="B352">
        <v>2011</v>
      </c>
      <c r="C352" t="s">
        <v>129</v>
      </c>
      <c r="D352" t="s">
        <v>130</v>
      </c>
      <c r="E352" t="s">
        <v>41</v>
      </c>
      <c r="F352" t="s">
        <v>31</v>
      </c>
      <c r="G352">
        <v>-1.1100000000000001</v>
      </c>
      <c r="H352">
        <v>-1.07</v>
      </c>
      <c r="I352">
        <v>2.2000000000000002</v>
      </c>
      <c r="J352">
        <v>2.2000000000000002</v>
      </c>
      <c r="K352">
        <v>33.6</v>
      </c>
      <c r="L352">
        <v>33.9</v>
      </c>
      <c r="M352">
        <v>0.8</v>
      </c>
      <c r="N352">
        <v>-8.27</v>
      </c>
      <c r="O352">
        <v>-4.8899999999999997</v>
      </c>
      <c r="P352">
        <v>-5.08</v>
      </c>
      <c r="Q352">
        <v>692</v>
      </c>
      <c r="R352">
        <v>491</v>
      </c>
      <c r="S352">
        <v>512</v>
      </c>
      <c r="T352">
        <v>2266</v>
      </c>
      <c r="U352">
        <f>M352+P352-N352-O352</f>
        <v>8.879999999999999</v>
      </c>
      <c r="V352">
        <f>48-W352-X352-Y352</f>
        <v>14.100000000000001</v>
      </c>
      <c r="W352">
        <f>IF(U352&lt;0, 48-L352, MAX(0, (K352-L352)))</f>
        <v>0</v>
      </c>
      <c r="X352">
        <f>L352-Y352</f>
        <v>0.29999999999999716</v>
      </c>
      <c r="Y352">
        <f>K352-W352</f>
        <v>33.6</v>
      </c>
      <c r="Z352">
        <f>Y352/(Y352+X352+W352)</f>
        <v>0.9911504424778762</v>
      </c>
      <c r="AA352">
        <f>T352/(T352+S352+R352)</f>
        <v>0.69317834200061179</v>
      </c>
      <c r="AB352">
        <f>Z352-AA352</f>
        <v>0.29797210047726441</v>
      </c>
    </row>
    <row r="353" spans="1:28" x14ac:dyDescent="0.4">
      <c r="A353" t="s">
        <v>78</v>
      </c>
      <c r="B353">
        <v>2020</v>
      </c>
      <c r="C353" t="s">
        <v>200</v>
      </c>
      <c r="D353" t="s">
        <v>307</v>
      </c>
      <c r="E353" t="s">
        <v>35</v>
      </c>
      <c r="F353" t="s">
        <v>49</v>
      </c>
      <c r="G353">
        <v>4.9400000000000004</v>
      </c>
      <c r="H353">
        <v>2.91</v>
      </c>
      <c r="I353">
        <v>9.1999999999999993</v>
      </c>
      <c r="J353">
        <v>8.3000000000000007</v>
      </c>
      <c r="K353">
        <v>33.799999999999997</v>
      </c>
      <c r="L353">
        <v>33.6</v>
      </c>
      <c r="M353">
        <v>-0.25</v>
      </c>
      <c r="N353">
        <v>1.58</v>
      </c>
      <c r="O353">
        <v>1.68</v>
      </c>
      <c r="P353">
        <v>6.57</v>
      </c>
      <c r="Q353">
        <v>504</v>
      </c>
      <c r="R353">
        <v>358</v>
      </c>
      <c r="S353">
        <v>351</v>
      </c>
      <c r="T353">
        <v>1601</v>
      </c>
      <c r="U353">
        <f>M353+P353-N353-O353</f>
        <v>3.0600000000000005</v>
      </c>
      <c r="V353">
        <f>48-W353-X353-Y353</f>
        <v>14.200000000000003</v>
      </c>
      <c r="W353">
        <f>IF(U353&lt;0, 48-L353, MAX(0, (K353-L353)))</f>
        <v>0.19999999999999574</v>
      </c>
      <c r="X353">
        <f>L353-Y353</f>
        <v>0</v>
      </c>
      <c r="Y353">
        <f>K353-W353</f>
        <v>33.6</v>
      </c>
      <c r="Z353">
        <f>Y353/(Y353+X353+W353)</f>
        <v>0.99408284023668647</v>
      </c>
      <c r="AA353">
        <f>T353/(T353+S353+R353)</f>
        <v>0.69307359307359306</v>
      </c>
      <c r="AB353">
        <f>Z353-AA353</f>
        <v>0.30100924716309341</v>
      </c>
    </row>
    <row r="354" spans="1:28" x14ac:dyDescent="0.4">
      <c r="A354" t="s">
        <v>63</v>
      </c>
      <c r="B354">
        <v>2014</v>
      </c>
      <c r="C354" t="s">
        <v>179</v>
      </c>
      <c r="D354" t="s">
        <v>101</v>
      </c>
      <c r="E354" t="s">
        <v>35</v>
      </c>
      <c r="F354" t="s">
        <v>31</v>
      </c>
      <c r="G354">
        <v>4.75</v>
      </c>
      <c r="H354">
        <v>3.06</v>
      </c>
      <c r="I354">
        <v>13.1</v>
      </c>
      <c r="J354">
        <v>8.6999999999999993</v>
      </c>
      <c r="K354">
        <v>38</v>
      </c>
      <c r="L354">
        <v>33.700000000000003</v>
      </c>
      <c r="M354">
        <v>-8.59</v>
      </c>
      <c r="N354">
        <v>5.74</v>
      </c>
      <c r="O354">
        <v>-10.36</v>
      </c>
      <c r="P354">
        <v>8.09</v>
      </c>
      <c r="Q354">
        <v>460</v>
      </c>
      <c r="R354">
        <v>446</v>
      </c>
      <c r="S354">
        <v>158</v>
      </c>
      <c r="T354">
        <v>1932</v>
      </c>
      <c r="U354">
        <f>M354+P354-N354-O354</f>
        <v>4.1199999999999992</v>
      </c>
      <c r="V354">
        <f>48-W354-X354-Y354</f>
        <v>10</v>
      </c>
      <c r="W354">
        <f>IF(U354&lt;0, 48-L354, MAX(0, (K354-L354)))</f>
        <v>4.2999999999999972</v>
      </c>
      <c r="X354">
        <f>L354-Y354</f>
        <v>0</v>
      </c>
      <c r="Y354">
        <f>K354-W354</f>
        <v>33.700000000000003</v>
      </c>
      <c r="Z354">
        <f>Y354/(Y354+X354+W354)</f>
        <v>0.88684210526315799</v>
      </c>
      <c r="AA354">
        <f>T354/(T354+S354+R354)</f>
        <v>0.76182965299684546</v>
      </c>
      <c r="AB354">
        <f>Z354-AA354</f>
        <v>0.12501245226631252</v>
      </c>
    </row>
    <row r="355" spans="1:28" x14ac:dyDescent="0.4">
      <c r="A355" t="s">
        <v>103</v>
      </c>
      <c r="B355">
        <v>2019</v>
      </c>
      <c r="C355" t="s">
        <v>258</v>
      </c>
      <c r="D355" t="s">
        <v>291</v>
      </c>
      <c r="E355" t="s">
        <v>31</v>
      </c>
      <c r="F355" t="s">
        <v>31</v>
      </c>
      <c r="G355">
        <v>5.68</v>
      </c>
      <c r="H355">
        <v>0.98</v>
      </c>
      <c r="I355">
        <v>11.1</v>
      </c>
      <c r="J355">
        <v>5.9</v>
      </c>
      <c r="K355">
        <v>33.700000000000003</v>
      </c>
      <c r="L355">
        <v>34.200000000000003</v>
      </c>
      <c r="M355">
        <v>1.77</v>
      </c>
      <c r="N355">
        <v>9.73</v>
      </c>
      <c r="O355">
        <v>-2.4</v>
      </c>
      <c r="P355">
        <v>7.95</v>
      </c>
      <c r="Q355">
        <v>270</v>
      </c>
      <c r="R355">
        <v>628</v>
      </c>
      <c r="S355">
        <v>641</v>
      </c>
      <c r="T355">
        <v>1457</v>
      </c>
      <c r="U355">
        <f>M355+P355-N355-O355</f>
        <v>2.39</v>
      </c>
      <c r="V355">
        <f>48-W355-X355-Y355</f>
        <v>13.799999999999997</v>
      </c>
      <c r="W355">
        <f>IF(U355&lt;0, 48-L355, MAX(0, (K355-L355)))</f>
        <v>0</v>
      </c>
      <c r="X355">
        <f>L355-Y355</f>
        <v>0.5</v>
      </c>
      <c r="Y355">
        <f>K355-W355</f>
        <v>33.700000000000003</v>
      </c>
      <c r="Z355">
        <f>Y355/(Y355+X355+W355)</f>
        <v>0.98538011695906436</v>
      </c>
      <c r="AA355">
        <f>T355/(T355+S355+R355)</f>
        <v>0.53448275862068961</v>
      </c>
      <c r="AB355">
        <f>Z355-AA355</f>
        <v>0.45089735833837474</v>
      </c>
    </row>
    <row r="356" spans="1:28" x14ac:dyDescent="0.4">
      <c r="A356" t="s">
        <v>69</v>
      </c>
      <c r="B356">
        <v>2021</v>
      </c>
      <c r="C356" t="s">
        <v>214</v>
      </c>
      <c r="D356" t="s">
        <v>160</v>
      </c>
      <c r="E356" t="s">
        <v>35</v>
      </c>
      <c r="F356" t="s">
        <v>35</v>
      </c>
      <c r="G356">
        <v>4.9400000000000004</v>
      </c>
      <c r="H356">
        <v>4.3600000000000003</v>
      </c>
      <c r="I356">
        <v>8.3000000000000007</v>
      </c>
      <c r="J356">
        <v>7.9</v>
      </c>
      <c r="K356">
        <v>34.1</v>
      </c>
      <c r="L356">
        <v>33.700000000000003</v>
      </c>
      <c r="M356">
        <v>-4.76</v>
      </c>
      <c r="N356">
        <v>3.03</v>
      </c>
      <c r="O356">
        <v>5.79</v>
      </c>
      <c r="P356">
        <v>17.2</v>
      </c>
      <c r="Q356">
        <v>184</v>
      </c>
      <c r="R356">
        <v>430</v>
      </c>
      <c r="S356">
        <v>422</v>
      </c>
      <c r="T356">
        <v>1028</v>
      </c>
      <c r="U356">
        <f>M356+P356-N356-O356</f>
        <v>3.62</v>
      </c>
      <c r="V356">
        <f>48-W356-X356-Y356</f>
        <v>13.899999999999999</v>
      </c>
      <c r="W356">
        <f>IF(U356&lt;0, 48-L356, MAX(0, (K356-L356)))</f>
        <v>0.39999999999999858</v>
      </c>
      <c r="X356">
        <f>L356-Y356</f>
        <v>0</v>
      </c>
      <c r="Y356">
        <f>K356-W356</f>
        <v>33.700000000000003</v>
      </c>
      <c r="Z356">
        <f>Y356/(Y356+X356+W356)</f>
        <v>0.98826979472140764</v>
      </c>
      <c r="AA356">
        <f>T356/(T356+S356+R356)</f>
        <v>0.54680851063829783</v>
      </c>
      <c r="AB356">
        <f>Z356-AA356</f>
        <v>0.44146128408310981</v>
      </c>
    </row>
    <row r="357" spans="1:28" x14ac:dyDescent="0.4">
      <c r="A357" t="s">
        <v>109</v>
      </c>
      <c r="B357">
        <v>2012</v>
      </c>
      <c r="C357" t="s">
        <v>111</v>
      </c>
      <c r="D357" t="s">
        <v>169</v>
      </c>
      <c r="E357" t="s">
        <v>31</v>
      </c>
      <c r="F357" t="s">
        <v>53</v>
      </c>
      <c r="G357">
        <v>1.97</v>
      </c>
      <c r="H357">
        <v>1.1100000000000001</v>
      </c>
      <c r="I357">
        <v>5.8</v>
      </c>
      <c r="J357">
        <v>5.2</v>
      </c>
      <c r="K357">
        <v>36.299999999999997</v>
      </c>
      <c r="L357">
        <v>33.799999999999997</v>
      </c>
      <c r="M357">
        <v>-13.26</v>
      </c>
      <c r="N357">
        <v>-4.6100000000000003</v>
      </c>
      <c r="O357">
        <v>-4.37</v>
      </c>
      <c r="P357">
        <v>6.59</v>
      </c>
      <c r="Q357">
        <v>322</v>
      </c>
      <c r="R357">
        <v>540</v>
      </c>
      <c r="S357">
        <v>348</v>
      </c>
      <c r="T357">
        <v>1455</v>
      </c>
      <c r="U357">
        <f>M357+P357-N357-O357</f>
        <v>2.3100000000000005</v>
      </c>
      <c r="V357">
        <f>48-W357-X357-Y357</f>
        <v>11.700000000000003</v>
      </c>
      <c r="W357">
        <f>IF(U357&lt;0, 48-L357, MAX(0, (K357-L357)))</f>
        <v>2.5</v>
      </c>
      <c r="X357">
        <f>L357-Y357</f>
        <v>0</v>
      </c>
      <c r="Y357">
        <f>K357-W357</f>
        <v>33.799999999999997</v>
      </c>
      <c r="Z357">
        <f>Y357/(Y357+X357+W357)</f>
        <v>0.93112947658402201</v>
      </c>
      <c r="AA357">
        <f>T357/(T357+S357+R357)</f>
        <v>0.62099871959026887</v>
      </c>
      <c r="AB357">
        <f>Z357-AA357</f>
        <v>0.31013075699375314</v>
      </c>
    </row>
    <row r="358" spans="1:28" x14ac:dyDescent="0.4">
      <c r="A358" t="s">
        <v>103</v>
      </c>
      <c r="B358">
        <v>2022</v>
      </c>
      <c r="C358" t="s">
        <v>258</v>
      </c>
      <c r="D358" t="s">
        <v>253</v>
      </c>
      <c r="E358" t="s">
        <v>31</v>
      </c>
      <c r="F358" t="s">
        <v>35</v>
      </c>
      <c r="G358">
        <v>6.39</v>
      </c>
      <c r="H358">
        <v>0.74</v>
      </c>
      <c r="I358">
        <v>12.7</v>
      </c>
      <c r="J358">
        <v>5.2</v>
      </c>
      <c r="K358">
        <v>33.799999999999997</v>
      </c>
      <c r="L358">
        <v>34.799999999999997</v>
      </c>
      <c r="M358">
        <v>-1.36</v>
      </c>
      <c r="N358">
        <v>9.92</v>
      </c>
      <c r="O358">
        <v>-5.56</v>
      </c>
      <c r="P358">
        <v>6.68</v>
      </c>
      <c r="Q358">
        <v>473</v>
      </c>
      <c r="R358">
        <v>367</v>
      </c>
      <c r="S358">
        <v>457</v>
      </c>
      <c r="T358">
        <v>1795</v>
      </c>
      <c r="U358">
        <f>M358+P358-N358-O358</f>
        <v>0.95999999999999908</v>
      </c>
      <c r="V358">
        <f>48-W358-X358-Y358</f>
        <v>13.200000000000003</v>
      </c>
      <c r="W358">
        <f>IF(U358&lt;0, 48-L358, MAX(0, (K358-L358)))</f>
        <v>0</v>
      </c>
      <c r="X358">
        <f>L358-Y358</f>
        <v>1</v>
      </c>
      <c r="Y358">
        <f>K358-W358</f>
        <v>33.799999999999997</v>
      </c>
      <c r="Z358">
        <f>Y358/(Y358+X358+W358)</f>
        <v>0.97126436781609193</v>
      </c>
      <c r="AA358">
        <f>T358/(T358+S358+R358)</f>
        <v>0.68537609774723174</v>
      </c>
      <c r="AB358">
        <f>Z358-AA358</f>
        <v>0.2858882700688602</v>
      </c>
    </row>
    <row r="359" spans="1:28" x14ac:dyDescent="0.4">
      <c r="A359" t="s">
        <v>208</v>
      </c>
      <c r="B359">
        <v>2020</v>
      </c>
      <c r="C359" t="s">
        <v>190</v>
      </c>
      <c r="D359" t="s">
        <v>309</v>
      </c>
      <c r="E359" t="s">
        <v>41</v>
      </c>
      <c r="F359" t="s">
        <v>35</v>
      </c>
      <c r="G359">
        <v>1.73</v>
      </c>
      <c r="H359">
        <v>0.39</v>
      </c>
      <c r="I359">
        <v>5.7</v>
      </c>
      <c r="J359">
        <v>3.8</v>
      </c>
      <c r="K359">
        <v>34.700000000000003</v>
      </c>
      <c r="L359">
        <v>33.9</v>
      </c>
      <c r="M359">
        <v>-1.91</v>
      </c>
      <c r="N359">
        <v>-2.25</v>
      </c>
      <c r="O359">
        <v>-11</v>
      </c>
      <c r="P359">
        <v>1.1100000000000001</v>
      </c>
      <c r="Q359">
        <v>355</v>
      </c>
      <c r="R359">
        <v>451</v>
      </c>
      <c r="S359">
        <v>387</v>
      </c>
      <c r="T359">
        <v>1419</v>
      </c>
      <c r="U359">
        <f>M359+P359-N359-O359</f>
        <v>12.45</v>
      </c>
      <c r="V359">
        <f>48-W359-X359-Y359</f>
        <v>13.299999999999997</v>
      </c>
      <c r="W359">
        <f>IF(U359&lt;0, 48-L359, MAX(0, (K359-L359)))</f>
        <v>0.80000000000000426</v>
      </c>
      <c r="X359">
        <f>L359-Y359</f>
        <v>0</v>
      </c>
      <c r="Y359">
        <f>K359-W359</f>
        <v>33.9</v>
      </c>
      <c r="Z359">
        <f>Y359/(Y359+X359+W359)</f>
        <v>0.97694524495677226</v>
      </c>
      <c r="AA359">
        <f>T359/(T359+S359+R359)</f>
        <v>0.62871067789100576</v>
      </c>
      <c r="AB359">
        <f>Z359-AA359</f>
        <v>0.3482345670657665</v>
      </c>
    </row>
    <row r="360" spans="1:28" x14ac:dyDescent="0.4">
      <c r="A360" t="s">
        <v>112</v>
      </c>
      <c r="B360">
        <v>2016</v>
      </c>
      <c r="C360" t="s">
        <v>171</v>
      </c>
      <c r="D360" t="s">
        <v>248</v>
      </c>
      <c r="E360" t="s">
        <v>31</v>
      </c>
      <c r="F360" t="s">
        <v>35</v>
      </c>
      <c r="G360">
        <v>3.66</v>
      </c>
      <c r="H360">
        <v>0.24</v>
      </c>
      <c r="I360">
        <v>9</v>
      </c>
      <c r="J360">
        <v>4.0999999999999996</v>
      </c>
      <c r="K360">
        <v>34.6</v>
      </c>
      <c r="L360">
        <v>34</v>
      </c>
      <c r="M360">
        <v>-0.51</v>
      </c>
      <c r="N360">
        <v>-3.91</v>
      </c>
      <c r="O360">
        <v>-7.54</v>
      </c>
      <c r="P360">
        <v>2.0499999999999998</v>
      </c>
      <c r="Q360">
        <v>389</v>
      </c>
      <c r="R360">
        <v>379</v>
      </c>
      <c r="S360">
        <v>397</v>
      </c>
      <c r="T360">
        <v>1500</v>
      </c>
      <c r="U360">
        <f>M360+P360-N360-O360</f>
        <v>12.99</v>
      </c>
      <c r="V360">
        <f>48-W360-X360-Y360</f>
        <v>13.399999999999999</v>
      </c>
      <c r="W360">
        <f>IF(U360&lt;0, 48-L360, MAX(0, (K360-L360)))</f>
        <v>0.60000000000000142</v>
      </c>
      <c r="X360">
        <f>L360-Y360</f>
        <v>0</v>
      </c>
      <c r="Y360">
        <f>K360-W360</f>
        <v>34</v>
      </c>
      <c r="Z360">
        <f>Y360/(Y360+X360+W360)</f>
        <v>0.98265895953757221</v>
      </c>
      <c r="AA360">
        <f>T360/(T360+S360+R360)</f>
        <v>0.65905096660808438</v>
      </c>
      <c r="AB360">
        <f>Z360-AA360</f>
        <v>0.32360799292948783</v>
      </c>
    </row>
    <row r="361" spans="1:28" x14ac:dyDescent="0.4">
      <c r="A361" t="s">
        <v>118</v>
      </c>
      <c r="B361">
        <v>2019</v>
      </c>
      <c r="C361" t="s">
        <v>214</v>
      </c>
      <c r="D361" t="s">
        <v>65</v>
      </c>
      <c r="E361" t="s">
        <v>35</v>
      </c>
      <c r="F361" t="s">
        <v>41</v>
      </c>
      <c r="G361">
        <v>4.33</v>
      </c>
      <c r="H361">
        <v>3.23</v>
      </c>
      <c r="I361">
        <v>8.9</v>
      </c>
      <c r="J361">
        <v>8.1</v>
      </c>
      <c r="K361">
        <v>34</v>
      </c>
      <c r="L361">
        <v>34</v>
      </c>
      <c r="M361">
        <v>-5.81</v>
      </c>
      <c r="N361">
        <v>3.15</v>
      </c>
      <c r="O361">
        <v>-5.24</v>
      </c>
      <c r="P361">
        <v>9.1999999999999993</v>
      </c>
      <c r="Q361">
        <v>424</v>
      </c>
      <c r="R361">
        <v>185</v>
      </c>
      <c r="S361">
        <v>216</v>
      </c>
      <c r="T361">
        <v>1269</v>
      </c>
      <c r="U361">
        <f>M361+P361-N361-O361</f>
        <v>5.48</v>
      </c>
      <c r="V361">
        <f>48-W361-X361-Y361</f>
        <v>14</v>
      </c>
      <c r="W361">
        <f>IF(U361&lt;0, 48-L361, MAX(0, (K361-L361)))</f>
        <v>0</v>
      </c>
      <c r="X361">
        <f>L361-Y361</f>
        <v>0</v>
      </c>
      <c r="Y361">
        <f>K361-W361</f>
        <v>34</v>
      </c>
      <c r="Z361">
        <f>Y361/(Y361+X361+W361)</f>
        <v>1</v>
      </c>
      <c r="AA361">
        <f>T361/(T361+S361+R361)</f>
        <v>0.75988023952095807</v>
      </c>
      <c r="AB361">
        <f>Z361-AA361</f>
        <v>0.24011976047904193</v>
      </c>
    </row>
    <row r="362" spans="1:28" x14ac:dyDescent="0.4">
      <c r="A362" t="s">
        <v>112</v>
      </c>
      <c r="B362">
        <v>2015</v>
      </c>
      <c r="C362" t="s">
        <v>171</v>
      </c>
      <c r="D362" t="s">
        <v>237</v>
      </c>
      <c r="E362" t="s">
        <v>31</v>
      </c>
      <c r="F362" t="s">
        <v>41</v>
      </c>
      <c r="G362">
        <v>3.18</v>
      </c>
      <c r="H362">
        <v>1.73</v>
      </c>
      <c r="I362">
        <v>7.5</v>
      </c>
      <c r="J362">
        <v>4.3</v>
      </c>
      <c r="K362">
        <v>34.1</v>
      </c>
      <c r="L362">
        <v>34.799999999999997</v>
      </c>
      <c r="M362">
        <v>-22.84</v>
      </c>
      <c r="N362">
        <v>-18.75</v>
      </c>
      <c r="O362">
        <v>-14.49</v>
      </c>
      <c r="P362">
        <v>8.19</v>
      </c>
      <c r="Q362">
        <v>251</v>
      </c>
      <c r="R362">
        <v>198</v>
      </c>
      <c r="S362">
        <v>220</v>
      </c>
      <c r="T362">
        <v>935</v>
      </c>
      <c r="U362">
        <f>M362+P362-N362-O362</f>
        <v>18.59</v>
      </c>
      <c r="V362">
        <f>48-W362-X362-Y362</f>
        <v>13.200000000000003</v>
      </c>
      <c r="W362">
        <f>IF(U362&lt;0, 48-L362, MAX(0, (K362-L362)))</f>
        <v>0</v>
      </c>
      <c r="X362">
        <f>L362-Y362</f>
        <v>0.69999999999999574</v>
      </c>
      <c r="Y362">
        <f>K362-W362</f>
        <v>34.1</v>
      </c>
      <c r="Z362">
        <f>Y362/(Y362+X362+W362)</f>
        <v>0.97988505747126453</v>
      </c>
      <c r="AA362">
        <f>T362/(T362+S362+R362)</f>
        <v>0.69105691056910568</v>
      </c>
      <c r="AB362">
        <f>Z362-AA362</f>
        <v>0.28882814690215886</v>
      </c>
    </row>
    <row r="363" spans="1:28" x14ac:dyDescent="0.4">
      <c r="A363" t="s">
        <v>50</v>
      </c>
      <c r="B363">
        <v>2017</v>
      </c>
      <c r="C363" t="s">
        <v>252</v>
      </c>
      <c r="D363" t="s">
        <v>169</v>
      </c>
      <c r="E363" t="s">
        <v>199</v>
      </c>
      <c r="F363" t="s">
        <v>35</v>
      </c>
      <c r="G363">
        <v>0.15</v>
      </c>
      <c r="H363">
        <v>-0.39</v>
      </c>
      <c r="I363">
        <v>4.5999999999999996</v>
      </c>
      <c r="J363">
        <v>3.2</v>
      </c>
      <c r="K363">
        <v>35.5</v>
      </c>
      <c r="L363">
        <v>34.200000000000003</v>
      </c>
      <c r="M363">
        <v>0.51</v>
      </c>
      <c r="N363">
        <v>-1.76</v>
      </c>
      <c r="O363">
        <v>-5.23</v>
      </c>
      <c r="P363">
        <v>-3.43</v>
      </c>
      <c r="Q363">
        <v>617</v>
      </c>
      <c r="R363">
        <v>383</v>
      </c>
      <c r="S363">
        <v>307</v>
      </c>
      <c r="T363">
        <v>2169</v>
      </c>
      <c r="U363">
        <f>M363+P363-N363-O363</f>
        <v>4.07</v>
      </c>
      <c r="V363">
        <f>48-W363-X363-Y363</f>
        <v>12.5</v>
      </c>
      <c r="W363">
        <f>IF(U363&lt;0, 48-L363, MAX(0, (K363-L363)))</f>
        <v>1.2999999999999972</v>
      </c>
      <c r="X363">
        <f>L363-Y363</f>
        <v>0</v>
      </c>
      <c r="Y363">
        <f>K363-W363</f>
        <v>34.200000000000003</v>
      </c>
      <c r="Z363">
        <f>Y363/(Y363+X363+W363)</f>
        <v>0.96338028169014089</v>
      </c>
      <c r="AA363">
        <f>T363/(T363+S363+R363)</f>
        <v>0.75865687303252882</v>
      </c>
      <c r="AB363">
        <f>Z363-AA363</f>
        <v>0.20472340865761207</v>
      </c>
    </row>
    <row r="364" spans="1:28" x14ac:dyDescent="0.4">
      <c r="A364" t="s">
        <v>121</v>
      </c>
      <c r="B364">
        <v>2011</v>
      </c>
      <c r="C364" t="s">
        <v>123</v>
      </c>
      <c r="D364" t="s">
        <v>86</v>
      </c>
      <c r="E364" t="s">
        <v>40</v>
      </c>
      <c r="F364" t="s">
        <v>31</v>
      </c>
      <c r="G364">
        <v>1.95</v>
      </c>
      <c r="H364">
        <v>0.08</v>
      </c>
      <c r="I364">
        <v>7.5</v>
      </c>
      <c r="J364">
        <v>4.7</v>
      </c>
      <c r="K364">
        <v>34.299999999999997</v>
      </c>
      <c r="L364">
        <v>35.9</v>
      </c>
      <c r="M364">
        <v>0.38</v>
      </c>
      <c r="N364">
        <v>6.84</v>
      </c>
      <c r="O364">
        <v>-12.51</v>
      </c>
      <c r="P364">
        <v>-1.32</v>
      </c>
      <c r="Q364">
        <v>570</v>
      </c>
      <c r="R364">
        <v>411</v>
      </c>
      <c r="S364">
        <v>508</v>
      </c>
      <c r="T364">
        <v>2194</v>
      </c>
      <c r="U364">
        <f>M364+P364-N364-O364</f>
        <v>4.7299999999999995</v>
      </c>
      <c r="V364">
        <f>48-W364-X364-Y364</f>
        <v>12.100000000000001</v>
      </c>
      <c r="W364">
        <f>IF(U364&lt;0, 48-L364, MAX(0, (K364-L364)))</f>
        <v>0</v>
      </c>
      <c r="X364">
        <f>L364-Y364</f>
        <v>1.6000000000000014</v>
      </c>
      <c r="Y364">
        <f>K364-W364</f>
        <v>34.299999999999997</v>
      </c>
      <c r="Z364">
        <f>Y364/(Y364+X364+W364)</f>
        <v>0.95543175487465182</v>
      </c>
      <c r="AA364">
        <f>T364/(T364+S364+R364)</f>
        <v>0.70478637969804048</v>
      </c>
      <c r="AB364">
        <f>Z364-AA364</f>
        <v>0.25064537517661134</v>
      </c>
    </row>
    <row r="365" spans="1:28" x14ac:dyDescent="0.4">
      <c r="A365" t="s">
        <v>103</v>
      </c>
      <c r="B365">
        <v>2020</v>
      </c>
      <c r="C365" t="s">
        <v>253</v>
      </c>
      <c r="D365" t="s">
        <v>291</v>
      </c>
      <c r="E365" t="s">
        <v>35</v>
      </c>
      <c r="F365" t="s">
        <v>49</v>
      </c>
      <c r="G365">
        <v>1.94</v>
      </c>
      <c r="H365">
        <v>2.11</v>
      </c>
      <c r="I365">
        <v>7</v>
      </c>
      <c r="J365">
        <v>5.9</v>
      </c>
      <c r="K365">
        <v>34.299999999999997</v>
      </c>
      <c r="L365">
        <v>35.4</v>
      </c>
      <c r="M365">
        <v>3.26</v>
      </c>
      <c r="N365">
        <v>4.32</v>
      </c>
      <c r="O365">
        <v>-1.19</v>
      </c>
      <c r="P365">
        <v>2.0099999999999998</v>
      </c>
      <c r="Q365">
        <v>421</v>
      </c>
      <c r="R365">
        <v>308</v>
      </c>
      <c r="S365">
        <v>367</v>
      </c>
      <c r="T365">
        <v>1650</v>
      </c>
      <c r="U365">
        <f>M365+P365-N365-O365</f>
        <v>2.1399999999999992</v>
      </c>
      <c r="V365">
        <f>48-W365-X365-Y365</f>
        <v>12.600000000000001</v>
      </c>
      <c r="W365">
        <f>IF(U365&lt;0, 48-L365, MAX(0, (K365-L365)))</f>
        <v>0</v>
      </c>
      <c r="X365">
        <f>L365-Y365</f>
        <v>1.1000000000000014</v>
      </c>
      <c r="Y365">
        <f>K365-W365</f>
        <v>34.299999999999997</v>
      </c>
      <c r="Z365">
        <f>Y365/(Y365+X365+W365)</f>
        <v>0.96892655367231639</v>
      </c>
      <c r="AA365">
        <f>T365/(T365+S365+R365)</f>
        <v>0.70967741935483875</v>
      </c>
      <c r="AB365">
        <f>Z365-AA365</f>
        <v>0.25924913431747765</v>
      </c>
    </row>
    <row r="366" spans="1:28" x14ac:dyDescent="0.4">
      <c r="A366" t="s">
        <v>69</v>
      </c>
      <c r="B366">
        <v>2015</v>
      </c>
      <c r="C366" t="s">
        <v>91</v>
      </c>
      <c r="D366" t="s">
        <v>224</v>
      </c>
      <c r="E366" t="s">
        <v>35</v>
      </c>
      <c r="F366" t="s">
        <v>49</v>
      </c>
      <c r="G366">
        <v>5.76</v>
      </c>
      <c r="H366">
        <v>3.87</v>
      </c>
      <c r="I366">
        <v>15.3</v>
      </c>
      <c r="J366">
        <v>11.8</v>
      </c>
      <c r="K366">
        <v>34.799999999999997</v>
      </c>
      <c r="L366">
        <v>34.4</v>
      </c>
      <c r="M366">
        <v>-4.8600000000000003</v>
      </c>
      <c r="N366">
        <v>-5.88</v>
      </c>
      <c r="O366">
        <v>-20.86</v>
      </c>
      <c r="P366">
        <v>14.9</v>
      </c>
      <c r="Q366">
        <v>824</v>
      </c>
      <c r="R366">
        <v>301</v>
      </c>
      <c r="S366">
        <v>264</v>
      </c>
      <c r="T366">
        <v>2556</v>
      </c>
      <c r="U366">
        <f>M366+P366-N366-O366</f>
        <v>36.78</v>
      </c>
      <c r="V366">
        <f>48-W366-X366-Y366</f>
        <v>13.200000000000003</v>
      </c>
      <c r="W366">
        <f>IF(U366&lt;0, 48-L366, MAX(0, (K366-L366)))</f>
        <v>0.39999999999999858</v>
      </c>
      <c r="X366">
        <f>L366-Y366</f>
        <v>0</v>
      </c>
      <c r="Y366">
        <f>K366-W366</f>
        <v>34.4</v>
      </c>
      <c r="Z366">
        <f>Y366/(Y366+X366+W366)</f>
        <v>0.9885057471264368</v>
      </c>
      <c r="AA366">
        <f>T366/(T366+S366+R366)</f>
        <v>0.81896827939762895</v>
      </c>
      <c r="AB366">
        <f>Z366-AA366</f>
        <v>0.16953746772880784</v>
      </c>
    </row>
    <row r="367" spans="1:28" x14ac:dyDescent="0.4">
      <c r="A367" t="s">
        <v>103</v>
      </c>
      <c r="B367">
        <v>2014</v>
      </c>
      <c r="C367" t="s">
        <v>211</v>
      </c>
      <c r="D367" t="s">
        <v>189</v>
      </c>
      <c r="E367" t="s">
        <v>199</v>
      </c>
      <c r="F367" t="s">
        <v>49</v>
      </c>
      <c r="G367">
        <v>-0.13</v>
      </c>
      <c r="H367">
        <v>-1.53</v>
      </c>
      <c r="I367">
        <v>3.5</v>
      </c>
      <c r="J367">
        <v>1.3</v>
      </c>
      <c r="K367">
        <v>34.5</v>
      </c>
      <c r="L367">
        <v>34.4</v>
      </c>
      <c r="M367">
        <v>-9</v>
      </c>
      <c r="N367">
        <v>-7.59</v>
      </c>
      <c r="O367">
        <v>-18.100000000000001</v>
      </c>
      <c r="P367">
        <v>-9.2799999999999994</v>
      </c>
      <c r="Q367">
        <v>588</v>
      </c>
      <c r="R367">
        <v>318</v>
      </c>
      <c r="S367">
        <v>344</v>
      </c>
      <c r="T367">
        <v>1991</v>
      </c>
      <c r="U367">
        <f>M367+P367-N367-O367</f>
        <v>7.41</v>
      </c>
      <c r="V367">
        <f>48-W367-X367-Y367</f>
        <v>13.5</v>
      </c>
      <c r="W367">
        <f>IF(U367&lt;0, 48-L367, MAX(0, (K367-L367)))</f>
        <v>0.10000000000000142</v>
      </c>
      <c r="X367">
        <f>L367-Y367</f>
        <v>0</v>
      </c>
      <c r="Y367">
        <f>K367-W367</f>
        <v>34.4</v>
      </c>
      <c r="Z367">
        <f>Y367/(Y367+X367+W367)</f>
        <v>0.99710144927536226</v>
      </c>
      <c r="AA367">
        <f>T367/(T367+S367+R367)</f>
        <v>0.75047116471918585</v>
      </c>
      <c r="AB367">
        <f>Z367-AA367</f>
        <v>0.24663028455617642</v>
      </c>
    </row>
    <row r="368" spans="1:28" x14ac:dyDescent="0.4">
      <c r="A368" t="s">
        <v>75</v>
      </c>
      <c r="B368">
        <v>2013</v>
      </c>
      <c r="C368" t="s">
        <v>141</v>
      </c>
      <c r="D368" t="s">
        <v>76</v>
      </c>
      <c r="E368" t="s">
        <v>41</v>
      </c>
      <c r="F368" t="s">
        <v>31</v>
      </c>
      <c r="G368">
        <v>4.9000000000000004</v>
      </c>
      <c r="H368">
        <v>3.55</v>
      </c>
      <c r="I368">
        <v>13.3</v>
      </c>
      <c r="J368">
        <v>11.1</v>
      </c>
      <c r="K368">
        <v>34.5</v>
      </c>
      <c r="L368">
        <v>35</v>
      </c>
      <c r="M368">
        <v>-8.44</v>
      </c>
      <c r="N368">
        <v>4.95</v>
      </c>
      <c r="O368">
        <v>-7.87</v>
      </c>
      <c r="P368">
        <v>11.23</v>
      </c>
      <c r="Q368">
        <v>634</v>
      </c>
      <c r="R368">
        <v>418</v>
      </c>
      <c r="S368">
        <v>455</v>
      </c>
      <c r="T368">
        <v>2261</v>
      </c>
      <c r="U368">
        <f>M368+P368-N368-O368</f>
        <v>5.7100000000000009</v>
      </c>
      <c r="V368">
        <f>48-W368-X368-Y368</f>
        <v>13</v>
      </c>
      <c r="W368">
        <f>IF(U368&lt;0, 48-L368, MAX(0, (K368-L368)))</f>
        <v>0</v>
      </c>
      <c r="X368">
        <f>L368-Y368</f>
        <v>0.5</v>
      </c>
      <c r="Y368">
        <f>K368-W368</f>
        <v>34.5</v>
      </c>
      <c r="Z368">
        <f>Y368/(Y368+X368+W368)</f>
        <v>0.98571428571428577</v>
      </c>
      <c r="AA368">
        <f>T368/(T368+S368+R368)</f>
        <v>0.72144224633056797</v>
      </c>
      <c r="AB368">
        <f>Z368-AA368</f>
        <v>0.26427203938371779</v>
      </c>
    </row>
    <row r="369" spans="1:28" x14ac:dyDescent="0.4">
      <c r="A369" t="s">
        <v>112</v>
      </c>
      <c r="B369">
        <v>2011</v>
      </c>
      <c r="C369" t="s">
        <v>114</v>
      </c>
      <c r="D369" t="s">
        <v>113</v>
      </c>
      <c r="E369" t="s">
        <v>45</v>
      </c>
      <c r="F369" t="s">
        <v>35</v>
      </c>
      <c r="G369">
        <v>-0.33</v>
      </c>
      <c r="H369">
        <v>-0.45</v>
      </c>
      <c r="I369">
        <v>3.6</v>
      </c>
      <c r="J369">
        <v>2.6</v>
      </c>
      <c r="K369">
        <v>34.6</v>
      </c>
      <c r="L369">
        <v>37</v>
      </c>
      <c r="M369">
        <v>-0.62</v>
      </c>
      <c r="N369">
        <v>-1.65</v>
      </c>
      <c r="O369">
        <v>-6.79</v>
      </c>
      <c r="P369">
        <v>-4.05</v>
      </c>
      <c r="Q369">
        <v>160</v>
      </c>
      <c r="R369">
        <v>494</v>
      </c>
      <c r="S369">
        <v>666</v>
      </c>
      <c r="T369">
        <v>1441</v>
      </c>
      <c r="U369">
        <f>M369+P369-N369-O369</f>
        <v>3.77</v>
      </c>
      <c r="V369">
        <f>48-W369-X369-Y369</f>
        <v>11</v>
      </c>
      <c r="W369">
        <f>IF(U369&lt;0, 48-L369, MAX(0, (K369-L369)))</f>
        <v>0</v>
      </c>
      <c r="X369">
        <f>L369-Y369</f>
        <v>2.3999999999999986</v>
      </c>
      <c r="Y369">
        <f>K369-W369</f>
        <v>34.6</v>
      </c>
      <c r="Z369">
        <f>Y369/(Y369+X369+W369)</f>
        <v>0.93513513513513513</v>
      </c>
      <c r="AA369">
        <f>T369/(T369+S369+R369)</f>
        <v>0.55401768550557473</v>
      </c>
      <c r="AB369">
        <f>Z369-AA369</f>
        <v>0.3811174496295604</v>
      </c>
    </row>
    <row r="370" spans="1:28" x14ac:dyDescent="0.4">
      <c r="A370" t="s">
        <v>97</v>
      </c>
      <c r="B370">
        <v>2011</v>
      </c>
      <c r="C370" t="s">
        <v>98</v>
      </c>
      <c r="D370" t="s">
        <v>99</v>
      </c>
      <c r="E370" t="s">
        <v>45</v>
      </c>
      <c r="F370" t="s">
        <v>35</v>
      </c>
      <c r="G370">
        <v>4.2300000000000004</v>
      </c>
      <c r="H370">
        <v>1.36</v>
      </c>
      <c r="I370">
        <v>13.3</v>
      </c>
      <c r="J370">
        <v>7</v>
      </c>
      <c r="K370">
        <v>38.9</v>
      </c>
      <c r="L370">
        <v>34.700000000000003</v>
      </c>
      <c r="M370">
        <v>6.57</v>
      </c>
      <c r="N370">
        <v>13.38</v>
      </c>
      <c r="O370">
        <v>-8.48</v>
      </c>
      <c r="P370">
        <v>2.67</v>
      </c>
      <c r="Q370">
        <v>664</v>
      </c>
      <c r="R370">
        <v>432</v>
      </c>
      <c r="S370">
        <v>92</v>
      </c>
      <c r="T370">
        <v>2606</v>
      </c>
      <c r="U370">
        <f>M370+P370-N370-O370</f>
        <v>4.34</v>
      </c>
      <c r="V370">
        <f>48-W370-X370-Y370</f>
        <v>9.1000000000000014</v>
      </c>
      <c r="W370">
        <f>IF(U370&lt;0, 48-L370, MAX(0, (K370-L370)))</f>
        <v>4.1999999999999957</v>
      </c>
      <c r="X370">
        <f>L370-Y370</f>
        <v>0</v>
      </c>
      <c r="Y370">
        <f>K370-W370</f>
        <v>34.700000000000003</v>
      </c>
      <c r="Z370">
        <f>Y370/(Y370+X370+W370)</f>
        <v>0.892030848329049</v>
      </c>
      <c r="AA370">
        <f>T370/(T370+S370+R370)</f>
        <v>0.83258785942492008</v>
      </c>
      <c r="AB370">
        <f>Z370-AA370</f>
        <v>5.9442988904128913E-2</v>
      </c>
    </row>
    <row r="371" spans="1:28" x14ac:dyDescent="0.4">
      <c r="A371" t="s">
        <v>87</v>
      </c>
      <c r="B371">
        <v>2010</v>
      </c>
      <c r="C371" t="s">
        <v>88</v>
      </c>
      <c r="D371" t="s">
        <v>89</v>
      </c>
      <c r="E371" t="s">
        <v>31</v>
      </c>
      <c r="F371" t="s">
        <v>41</v>
      </c>
      <c r="G371">
        <v>-0.74</v>
      </c>
      <c r="H371">
        <v>-0.43</v>
      </c>
      <c r="I371">
        <v>3.1</v>
      </c>
      <c r="J371">
        <v>2.8</v>
      </c>
      <c r="K371">
        <v>36.9</v>
      </c>
      <c r="L371">
        <v>34.700000000000003</v>
      </c>
      <c r="M371">
        <v>1.97</v>
      </c>
      <c r="N371">
        <v>-10.67</v>
      </c>
      <c r="O371">
        <v>-17.97</v>
      </c>
      <c r="P371">
        <v>-9.9700000000000006</v>
      </c>
      <c r="Q371">
        <v>404</v>
      </c>
      <c r="R371">
        <v>467</v>
      </c>
      <c r="S371">
        <v>336</v>
      </c>
      <c r="T371">
        <v>1885</v>
      </c>
      <c r="U371">
        <f>M371+P371-N371-O371</f>
        <v>20.64</v>
      </c>
      <c r="V371">
        <f>48-W371-X371-Y371</f>
        <v>11.100000000000001</v>
      </c>
      <c r="W371">
        <f>IF(U371&lt;0, 48-L371, MAX(0, (K371-L371)))</f>
        <v>2.1999999999999957</v>
      </c>
      <c r="X371">
        <f>L371-Y371</f>
        <v>0</v>
      </c>
      <c r="Y371">
        <f>K371-W371</f>
        <v>34.700000000000003</v>
      </c>
      <c r="Z371">
        <f>Y371/(Y371+X371+W371)</f>
        <v>0.94037940379403806</v>
      </c>
      <c r="AA371">
        <f>T371/(T371+S371+R371)</f>
        <v>0.70126488095238093</v>
      </c>
      <c r="AB371">
        <f>Z371-AA371</f>
        <v>0.23911452284165713</v>
      </c>
    </row>
    <row r="372" spans="1:28" x14ac:dyDescent="0.4">
      <c r="A372" t="s">
        <v>124</v>
      </c>
      <c r="B372">
        <v>2017</v>
      </c>
      <c r="C372" t="s">
        <v>173</v>
      </c>
      <c r="D372" t="s">
        <v>259</v>
      </c>
      <c r="E372" t="s">
        <v>35</v>
      </c>
      <c r="F372" t="s">
        <v>36</v>
      </c>
      <c r="G372">
        <v>2.74</v>
      </c>
      <c r="H372">
        <v>1.94</v>
      </c>
      <c r="I372">
        <v>9.5</v>
      </c>
      <c r="J372">
        <v>7.6</v>
      </c>
      <c r="K372">
        <v>36.4</v>
      </c>
      <c r="L372">
        <v>34.9</v>
      </c>
      <c r="M372">
        <v>-5.99</v>
      </c>
      <c r="N372">
        <v>-8.67</v>
      </c>
      <c r="O372">
        <v>-1.04</v>
      </c>
      <c r="P372">
        <v>5.75</v>
      </c>
      <c r="Q372">
        <v>636</v>
      </c>
      <c r="R372">
        <v>381</v>
      </c>
      <c r="S372">
        <v>254</v>
      </c>
      <c r="T372">
        <v>2354</v>
      </c>
      <c r="U372">
        <f>M372+P372-N372-O372</f>
        <v>9.4699999999999989</v>
      </c>
      <c r="V372">
        <f>48-W372-X372-Y372</f>
        <v>11.600000000000001</v>
      </c>
      <c r="W372">
        <f>IF(U372&lt;0, 48-L372, MAX(0, (K372-L372)))</f>
        <v>1.5</v>
      </c>
      <c r="X372">
        <f>L372-Y372</f>
        <v>0</v>
      </c>
      <c r="Y372">
        <f>K372-W372</f>
        <v>34.9</v>
      </c>
      <c r="Z372">
        <f>Y372/(Y372+X372+W372)</f>
        <v>0.95879120879120883</v>
      </c>
      <c r="AA372">
        <f>T372/(T372+S372+R372)</f>
        <v>0.78755436600869855</v>
      </c>
      <c r="AB372">
        <f>Z372-AA372</f>
        <v>0.17123684278251028</v>
      </c>
    </row>
    <row r="373" spans="1:28" x14ac:dyDescent="0.4">
      <c r="A373" t="s">
        <v>109</v>
      </c>
      <c r="B373">
        <v>2017</v>
      </c>
      <c r="C373" t="s">
        <v>192</v>
      </c>
      <c r="D373" t="s">
        <v>247</v>
      </c>
      <c r="E373" t="s">
        <v>35</v>
      </c>
      <c r="F373" t="s">
        <v>41</v>
      </c>
      <c r="G373">
        <v>4.24</v>
      </c>
      <c r="H373">
        <v>1.61</v>
      </c>
      <c r="I373">
        <v>11.7</v>
      </c>
      <c r="J373">
        <v>7.3</v>
      </c>
      <c r="K373">
        <v>35.9</v>
      </c>
      <c r="L373">
        <v>35</v>
      </c>
      <c r="M373">
        <v>-1</v>
      </c>
      <c r="N373">
        <v>-4.84</v>
      </c>
      <c r="O373">
        <v>-5.28</v>
      </c>
      <c r="P373">
        <v>3.31</v>
      </c>
      <c r="Q373">
        <v>148</v>
      </c>
      <c r="R373">
        <v>885</v>
      </c>
      <c r="S373">
        <v>808</v>
      </c>
      <c r="T373">
        <v>1808</v>
      </c>
      <c r="U373">
        <f>M373+P373-N373-O373</f>
        <v>12.43</v>
      </c>
      <c r="V373">
        <f>48-W373-X373-Y373</f>
        <v>12.100000000000001</v>
      </c>
      <c r="W373">
        <f>IF(U373&lt;0, 48-L373, MAX(0, (K373-L373)))</f>
        <v>0.89999999999999858</v>
      </c>
      <c r="X373">
        <f>L373-Y373</f>
        <v>0</v>
      </c>
      <c r="Y373">
        <f>K373-W373</f>
        <v>35</v>
      </c>
      <c r="Z373">
        <f>Y373/(Y373+X373+W373)</f>
        <v>0.97493036211699169</v>
      </c>
      <c r="AA373">
        <f>T373/(T373+S373+R373)</f>
        <v>0.51642387889174524</v>
      </c>
      <c r="AB373">
        <f>Z373-AA373</f>
        <v>0.45850648322524645</v>
      </c>
    </row>
    <row r="374" spans="1:28" x14ac:dyDescent="0.4">
      <c r="A374" t="s">
        <v>69</v>
      </c>
      <c r="B374">
        <v>2014</v>
      </c>
      <c r="C374" t="s">
        <v>91</v>
      </c>
      <c r="D374" t="s">
        <v>140</v>
      </c>
      <c r="E374" t="s">
        <v>35</v>
      </c>
      <c r="F374" t="s">
        <v>31</v>
      </c>
      <c r="G374">
        <v>6.61</v>
      </c>
      <c r="H374">
        <v>3.65</v>
      </c>
      <c r="I374">
        <v>12.7</v>
      </c>
      <c r="J374">
        <v>11.5</v>
      </c>
      <c r="K374">
        <v>35</v>
      </c>
      <c r="L374">
        <v>35.799999999999997</v>
      </c>
      <c r="M374">
        <v>-7.0000000000000007E-2</v>
      </c>
      <c r="N374">
        <v>4.74</v>
      </c>
      <c r="O374">
        <v>-7.56</v>
      </c>
      <c r="P374">
        <v>11.79</v>
      </c>
      <c r="Q374">
        <v>568</v>
      </c>
      <c r="R374">
        <v>185</v>
      </c>
      <c r="S374">
        <v>237</v>
      </c>
      <c r="T374">
        <v>1948</v>
      </c>
      <c r="U374">
        <f>M374+P374-N374-O374</f>
        <v>14.54</v>
      </c>
      <c r="V374">
        <f>48-W374-X374-Y374</f>
        <v>12.200000000000003</v>
      </c>
      <c r="W374">
        <f>IF(U374&lt;0, 48-L374, MAX(0, (K374-L374)))</f>
        <v>0</v>
      </c>
      <c r="X374">
        <f>L374-Y374</f>
        <v>0.79999999999999716</v>
      </c>
      <c r="Y374">
        <f>K374-W374</f>
        <v>35</v>
      </c>
      <c r="Z374">
        <f>Y374/(Y374+X374+W374)</f>
        <v>0.97765363128491622</v>
      </c>
      <c r="AA374">
        <f>T374/(T374+S374+R374)</f>
        <v>0.82194092827004217</v>
      </c>
      <c r="AB374">
        <f>Z374-AA374</f>
        <v>0.15571270301487405</v>
      </c>
    </row>
    <row r="375" spans="1:28" x14ac:dyDescent="0.4">
      <c r="A375" t="s">
        <v>46</v>
      </c>
      <c r="B375">
        <v>2017</v>
      </c>
      <c r="C375" t="s">
        <v>47</v>
      </c>
      <c r="D375" t="s">
        <v>156</v>
      </c>
      <c r="E375" t="s">
        <v>35</v>
      </c>
      <c r="F375" t="s">
        <v>35</v>
      </c>
      <c r="G375">
        <v>5.78</v>
      </c>
      <c r="H375">
        <v>2.85</v>
      </c>
      <c r="I375">
        <v>14.7</v>
      </c>
      <c r="J375">
        <v>8.6999999999999993</v>
      </c>
      <c r="K375">
        <v>37.799999999999997</v>
      </c>
      <c r="L375">
        <v>35.1</v>
      </c>
      <c r="M375">
        <v>-5.49</v>
      </c>
      <c r="N375">
        <v>3.94</v>
      </c>
      <c r="O375">
        <v>-6.34</v>
      </c>
      <c r="P375">
        <v>10.29</v>
      </c>
      <c r="Q375">
        <v>265</v>
      </c>
      <c r="R375">
        <v>652</v>
      </c>
      <c r="S375">
        <v>475</v>
      </c>
      <c r="T375">
        <v>1954</v>
      </c>
      <c r="U375">
        <f>M375+P375-N375-O375</f>
        <v>7.1999999999999993</v>
      </c>
      <c r="V375">
        <f>48-W375-X375-Y375</f>
        <v>10.200000000000003</v>
      </c>
      <c r="W375">
        <f>IF(U375&lt;0, 48-L375, MAX(0, (K375-L375)))</f>
        <v>2.6999999999999957</v>
      </c>
      <c r="X375">
        <f>L375-Y375</f>
        <v>0</v>
      </c>
      <c r="Y375">
        <f>K375-W375</f>
        <v>35.1</v>
      </c>
      <c r="Z375">
        <f>Y375/(Y375+X375+W375)</f>
        <v>0.92857142857142871</v>
      </c>
      <c r="AA375">
        <f>T375/(T375+S375+R375)</f>
        <v>0.63420967218435575</v>
      </c>
      <c r="AB375">
        <f>Z375-AA375</f>
        <v>0.29436175638707296</v>
      </c>
    </row>
    <row r="376" spans="1:28" x14ac:dyDescent="0.4">
      <c r="A376" t="s">
        <v>28</v>
      </c>
      <c r="B376">
        <v>2010</v>
      </c>
      <c r="C376" t="s">
        <v>29</v>
      </c>
      <c r="D376" t="s">
        <v>30</v>
      </c>
      <c r="E376" t="s">
        <v>31</v>
      </c>
      <c r="F376" t="s">
        <v>31</v>
      </c>
      <c r="G376">
        <v>3.61</v>
      </c>
      <c r="H376">
        <v>2.81</v>
      </c>
      <c r="I376">
        <v>11.4</v>
      </c>
      <c r="J376">
        <v>9.8000000000000007</v>
      </c>
      <c r="K376">
        <v>35.4</v>
      </c>
      <c r="L376">
        <v>35.1</v>
      </c>
      <c r="M376">
        <v>-6.42</v>
      </c>
      <c r="N376">
        <v>-3.42</v>
      </c>
      <c r="O376">
        <v>4.6399999999999997</v>
      </c>
      <c r="P376">
        <v>9.15</v>
      </c>
      <c r="Q376">
        <v>591</v>
      </c>
      <c r="R376">
        <v>487</v>
      </c>
      <c r="S376">
        <v>462</v>
      </c>
      <c r="T376">
        <v>2384</v>
      </c>
      <c r="U376">
        <f>M376+P376-N376-O376</f>
        <v>1.5100000000000007</v>
      </c>
      <c r="V376">
        <f>48-W376-X376-Y376</f>
        <v>12.600000000000001</v>
      </c>
      <c r="W376">
        <f>IF(U376&lt;0, 48-L376, MAX(0, (K376-L376)))</f>
        <v>0.29999999999999716</v>
      </c>
      <c r="X376">
        <f>L376-Y376</f>
        <v>0</v>
      </c>
      <c r="Y376">
        <f>K376-W376</f>
        <v>35.1</v>
      </c>
      <c r="Z376">
        <f>Y376/(Y376+X376+W376)</f>
        <v>0.99152542372881369</v>
      </c>
      <c r="AA376">
        <f>T376/(T376+S376+R376)</f>
        <v>0.71527152715271525</v>
      </c>
      <c r="AB376">
        <f>Z376-AA376</f>
        <v>0.27625389657609845</v>
      </c>
    </row>
    <row r="377" spans="1:28" x14ac:dyDescent="0.4">
      <c r="A377" t="s">
        <v>42</v>
      </c>
      <c r="B377">
        <v>2014</v>
      </c>
      <c r="C377" t="s">
        <v>155</v>
      </c>
      <c r="D377" t="s">
        <v>200</v>
      </c>
      <c r="E377" t="s">
        <v>49</v>
      </c>
      <c r="F377" t="s">
        <v>53</v>
      </c>
      <c r="G377">
        <v>3.26</v>
      </c>
      <c r="H377">
        <v>2.0699999999999998</v>
      </c>
      <c r="I377">
        <v>10.6</v>
      </c>
      <c r="J377">
        <v>7.7</v>
      </c>
      <c r="K377">
        <v>35.299999999999997</v>
      </c>
      <c r="L377">
        <v>38.700000000000003</v>
      </c>
      <c r="M377">
        <v>-2</v>
      </c>
      <c r="N377">
        <v>2.5099999999999998</v>
      </c>
      <c r="O377">
        <v>-0.86</v>
      </c>
      <c r="P377">
        <v>6.06</v>
      </c>
      <c r="Q377">
        <v>296</v>
      </c>
      <c r="R377">
        <v>352</v>
      </c>
      <c r="S377">
        <v>558</v>
      </c>
      <c r="T377">
        <v>1992</v>
      </c>
      <c r="U377">
        <f>M377+P377-N377-O377</f>
        <v>2.4099999999999997</v>
      </c>
      <c r="V377">
        <f>48-W377-X377-Y377</f>
        <v>9.2999999999999972</v>
      </c>
      <c r="W377">
        <f>IF(U377&lt;0, 48-L377, MAX(0, (K377-L377)))</f>
        <v>0</v>
      </c>
      <c r="X377">
        <f>L377-Y377</f>
        <v>3.4000000000000057</v>
      </c>
      <c r="Y377">
        <f>K377-W377</f>
        <v>35.299999999999997</v>
      </c>
      <c r="Z377">
        <f>Y377/(Y377+X377+W377)</f>
        <v>0.91214470284237714</v>
      </c>
      <c r="AA377">
        <f>T377/(T377+S377+R377)</f>
        <v>0.68642315644383189</v>
      </c>
      <c r="AB377">
        <f>Z377-AA377</f>
        <v>0.22572154639854525</v>
      </c>
    </row>
    <row r="378" spans="1:28" x14ac:dyDescent="0.4">
      <c r="A378" t="s">
        <v>28</v>
      </c>
      <c r="B378">
        <v>2013</v>
      </c>
      <c r="C378" t="s">
        <v>30</v>
      </c>
      <c r="D378" t="s">
        <v>29</v>
      </c>
      <c r="E378" t="s">
        <v>31</v>
      </c>
      <c r="F378" t="s">
        <v>31</v>
      </c>
      <c r="G378">
        <v>1.91</v>
      </c>
      <c r="H378">
        <v>1.71</v>
      </c>
      <c r="I378">
        <v>7.9</v>
      </c>
      <c r="J378">
        <v>7.3</v>
      </c>
      <c r="K378">
        <v>37.200000000000003</v>
      </c>
      <c r="L378">
        <v>35.299999999999997</v>
      </c>
      <c r="M378">
        <v>2.48</v>
      </c>
      <c r="N378">
        <v>-5.52</v>
      </c>
      <c r="O378">
        <v>-10.6</v>
      </c>
      <c r="P378">
        <v>3.98</v>
      </c>
      <c r="Q378">
        <v>336</v>
      </c>
      <c r="R378">
        <v>575</v>
      </c>
      <c r="S378">
        <v>450</v>
      </c>
      <c r="T378">
        <v>2033</v>
      </c>
      <c r="U378">
        <f>M378+P378-N378-O378</f>
        <v>22.58</v>
      </c>
      <c r="V378">
        <f>48-W378-X378-Y378</f>
        <v>10.799999999999997</v>
      </c>
      <c r="W378">
        <f>IF(U378&lt;0, 48-L378, MAX(0, (K378-L378)))</f>
        <v>1.9000000000000057</v>
      </c>
      <c r="X378">
        <f>L378-Y378</f>
        <v>0</v>
      </c>
      <c r="Y378">
        <f>K378-W378</f>
        <v>35.299999999999997</v>
      </c>
      <c r="Z378">
        <f>Y378/(Y378+X378+W378)</f>
        <v>0.94892473118279552</v>
      </c>
      <c r="AA378">
        <f>T378/(T378+S378+R378)</f>
        <v>0.66481360366252451</v>
      </c>
      <c r="AB378">
        <f>Z378-AA378</f>
        <v>0.28411112752027101</v>
      </c>
    </row>
    <row r="379" spans="1:28" x14ac:dyDescent="0.4">
      <c r="A379" t="s">
        <v>81</v>
      </c>
      <c r="B379">
        <v>2016</v>
      </c>
      <c r="C379" t="s">
        <v>206</v>
      </c>
      <c r="D379" t="s">
        <v>228</v>
      </c>
      <c r="E379" t="s">
        <v>35</v>
      </c>
      <c r="F379" t="s">
        <v>35</v>
      </c>
      <c r="G379">
        <v>1.45</v>
      </c>
      <c r="H379">
        <v>1.1000000000000001</v>
      </c>
      <c r="I379">
        <v>7.2</v>
      </c>
      <c r="J379">
        <v>6.6</v>
      </c>
      <c r="K379">
        <v>35.299999999999997</v>
      </c>
      <c r="L379">
        <v>36.1</v>
      </c>
      <c r="M379">
        <v>-11.65</v>
      </c>
      <c r="N379">
        <v>-12.29</v>
      </c>
      <c r="O379">
        <v>-2.96</v>
      </c>
      <c r="P379">
        <v>-0.33</v>
      </c>
      <c r="Q379">
        <v>419</v>
      </c>
      <c r="R379">
        <v>530</v>
      </c>
      <c r="S379">
        <v>592</v>
      </c>
      <c r="T379">
        <v>2185</v>
      </c>
      <c r="U379">
        <f>M379+P379-N379-O379</f>
        <v>3.2699999999999987</v>
      </c>
      <c r="V379">
        <f>48-W379-X379-Y379</f>
        <v>11.899999999999999</v>
      </c>
      <c r="W379">
        <f>IF(U379&lt;0, 48-L379, MAX(0, (K379-L379)))</f>
        <v>0</v>
      </c>
      <c r="X379">
        <f>L379-Y379</f>
        <v>0.80000000000000426</v>
      </c>
      <c r="Y379">
        <f>K379-W379</f>
        <v>35.299999999999997</v>
      </c>
      <c r="Z379">
        <f>Y379/(Y379+X379+W379)</f>
        <v>0.97783933518005528</v>
      </c>
      <c r="AA379">
        <f>T379/(T379+S379+R379)</f>
        <v>0.66071968551557303</v>
      </c>
      <c r="AB379">
        <f>Z379-AA379</f>
        <v>0.31711964966448225</v>
      </c>
    </row>
    <row r="380" spans="1:28" x14ac:dyDescent="0.4">
      <c r="A380" t="s">
        <v>75</v>
      </c>
      <c r="B380">
        <v>2010</v>
      </c>
      <c r="C380" t="s">
        <v>76</v>
      </c>
      <c r="D380" t="s">
        <v>77</v>
      </c>
      <c r="E380" t="s">
        <v>31</v>
      </c>
      <c r="F380" t="s">
        <v>31</v>
      </c>
      <c r="G380">
        <v>2.72</v>
      </c>
      <c r="H380">
        <v>1.49</v>
      </c>
      <c r="I380">
        <v>8.4</v>
      </c>
      <c r="J380">
        <v>7.8</v>
      </c>
      <c r="K380">
        <v>35.799999999999997</v>
      </c>
      <c r="L380">
        <v>37.700000000000003</v>
      </c>
      <c r="M380">
        <v>-3.9</v>
      </c>
      <c r="N380">
        <v>-4.99</v>
      </c>
      <c r="O380">
        <v>-9.6999999999999993</v>
      </c>
      <c r="P380">
        <v>3.6</v>
      </c>
      <c r="Q380">
        <v>274</v>
      </c>
      <c r="R380">
        <v>446</v>
      </c>
      <c r="S380">
        <v>604</v>
      </c>
      <c r="T380">
        <v>1986</v>
      </c>
      <c r="U380">
        <f>M380+P380-N380-O380</f>
        <v>14.39</v>
      </c>
      <c r="V380">
        <f>48-W380-X380-Y380</f>
        <v>10.299999999999997</v>
      </c>
      <c r="W380">
        <f>IF(U380&lt;0, 48-L380, MAX(0, (K380-L380)))</f>
        <v>0</v>
      </c>
      <c r="X380">
        <f>L380-Y380</f>
        <v>1.9000000000000057</v>
      </c>
      <c r="Y380">
        <f>K380-W380</f>
        <v>35.799999999999997</v>
      </c>
      <c r="Z380">
        <f>Y380/(Y380+X380+W380)</f>
        <v>0.94960212201591498</v>
      </c>
      <c r="AA380">
        <f>T380/(T380+S380+R380)</f>
        <v>0.6541501976284585</v>
      </c>
      <c r="AB380">
        <f>Z380-AA380</f>
        <v>0.29545192438745649</v>
      </c>
    </row>
    <row r="381" spans="1:28" x14ac:dyDescent="0.4">
      <c r="A381" t="s">
        <v>124</v>
      </c>
      <c r="B381">
        <v>2021</v>
      </c>
      <c r="C381" t="s">
        <v>99</v>
      </c>
      <c r="D381" t="s">
        <v>259</v>
      </c>
      <c r="E381" t="s">
        <v>35</v>
      </c>
      <c r="F381" t="s">
        <v>199</v>
      </c>
      <c r="G381">
        <v>2.84</v>
      </c>
      <c r="H381">
        <v>2.86</v>
      </c>
      <c r="I381">
        <v>8</v>
      </c>
      <c r="J381">
        <v>7.3</v>
      </c>
      <c r="K381">
        <v>36.4</v>
      </c>
      <c r="L381">
        <v>35.799999999999997</v>
      </c>
      <c r="M381">
        <v>-4.12</v>
      </c>
      <c r="N381">
        <v>-0.96</v>
      </c>
      <c r="O381">
        <v>-4.51</v>
      </c>
      <c r="P381">
        <v>0.74</v>
      </c>
      <c r="Q381">
        <v>106</v>
      </c>
      <c r="R381">
        <v>579</v>
      </c>
      <c r="S381">
        <v>558</v>
      </c>
      <c r="T381">
        <v>1374</v>
      </c>
      <c r="U381">
        <f>M381+P381-N381-O381</f>
        <v>2.09</v>
      </c>
      <c r="V381">
        <f>48-W381-X381-Y381</f>
        <v>11.600000000000001</v>
      </c>
      <c r="W381">
        <f>IF(U381&lt;0, 48-L381, MAX(0, (K381-L381)))</f>
        <v>0.60000000000000142</v>
      </c>
      <c r="X381">
        <f>L381-Y381</f>
        <v>0</v>
      </c>
      <c r="Y381">
        <f>K381-W381</f>
        <v>35.799999999999997</v>
      </c>
      <c r="Z381">
        <f>Y381/(Y381+X381+W381)</f>
        <v>0.98351648351648346</v>
      </c>
      <c r="AA381">
        <f>T381/(T381+S381+R381)</f>
        <v>0.54719235364396657</v>
      </c>
      <c r="AB381">
        <f>Z381-AA381</f>
        <v>0.4363241298725169</v>
      </c>
    </row>
    <row r="382" spans="1:28" x14ac:dyDescent="0.4">
      <c r="A382" t="s">
        <v>109</v>
      </c>
      <c r="B382">
        <v>2014</v>
      </c>
      <c r="C382" t="s">
        <v>192</v>
      </c>
      <c r="D382" t="s">
        <v>212</v>
      </c>
      <c r="E382" t="s">
        <v>41</v>
      </c>
      <c r="F382" t="s">
        <v>132</v>
      </c>
      <c r="G382">
        <v>2.25</v>
      </c>
      <c r="H382">
        <v>2.08</v>
      </c>
      <c r="I382">
        <v>9</v>
      </c>
      <c r="J382">
        <v>8.8000000000000007</v>
      </c>
      <c r="K382">
        <v>35.799999999999997</v>
      </c>
      <c r="L382">
        <v>36</v>
      </c>
      <c r="M382">
        <v>2</v>
      </c>
      <c r="N382">
        <v>-2.2799999999999998</v>
      </c>
      <c r="O382">
        <v>-2.73</v>
      </c>
      <c r="P382">
        <v>7.21</v>
      </c>
      <c r="Q382">
        <v>463</v>
      </c>
      <c r="R382">
        <v>552</v>
      </c>
      <c r="S382">
        <v>571</v>
      </c>
      <c r="T382">
        <v>2385</v>
      </c>
      <c r="U382">
        <f>M382+P382-N382-O382</f>
        <v>14.22</v>
      </c>
      <c r="V382">
        <f>48-W382-X382-Y382</f>
        <v>12</v>
      </c>
      <c r="W382">
        <f>IF(U382&lt;0, 48-L382, MAX(0, (K382-L382)))</f>
        <v>0</v>
      </c>
      <c r="X382">
        <f>L382-Y382</f>
        <v>0.20000000000000284</v>
      </c>
      <c r="Y382">
        <f>K382-W382</f>
        <v>35.799999999999997</v>
      </c>
      <c r="Z382">
        <f>Y382/(Y382+X382+W382)</f>
        <v>0.99444444444444435</v>
      </c>
      <c r="AA382">
        <f>T382/(T382+S382+R382)</f>
        <v>0.6798745724059293</v>
      </c>
      <c r="AB382">
        <f>Z382-AA382</f>
        <v>0.31456987203851505</v>
      </c>
    </row>
    <row r="383" spans="1:28" x14ac:dyDescent="0.4">
      <c r="A383" t="s">
        <v>63</v>
      </c>
      <c r="B383">
        <v>2020</v>
      </c>
      <c r="C383" t="s">
        <v>179</v>
      </c>
      <c r="D383" t="s">
        <v>99</v>
      </c>
      <c r="E383" t="s">
        <v>35</v>
      </c>
      <c r="F383" t="s">
        <v>35</v>
      </c>
      <c r="G383">
        <v>6.98</v>
      </c>
      <c r="H383">
        <v>0.77</v>
      </c>
      <c r="I383">
        <v>14.6</v>
      </c>
      <c r="J383">
        <v>4.2</v>
      </c>
      <c r="K383">
        <v>36.5</v>
      </c>
      <c r="L383">
        <v>35.9</v>
      </c>
      <c r="M383">
        <v>11.04</v>
      </c>
      <c r="N383">
        <v>8.34</v>
      </c>
      <c r="O383">
        <v>-2.2400000000000002</v>
      </c>
      <c r="P383">
        <v>4.7300000000000004</v>
      </c>
      <c r="Q383">
        <v>102</v>
      </c>
      <c r="R383">
        <v>575</v>
      </c>
      <c r="S383">
        <v>548</v>
      </c>
      <c r="T383">
        <v>1434</v>
      </c>
      <c r="U383">
        <f>M383+P383-N383-O383</f>
        <v>9.67</v>
      </c>
      <c r="V383">
        <f>48-W383-X383-Y383</f>
        <v>11.5</v>
      </c>
      <c r="W383">
        <f>IF(U383&lt;0, 48-L383, MAX(0, (K383-L383)))</f>
        <v>0.60000000000000142</v>
      </c>
      <c r="X383">
        <f>L383-Y383</f>
        <v>0</v>
      </c>
      <c r="Y383">
        <f>K383-W383</f>
        <v>35.9</v>
      </c>
      <c r="Z383">
        <f>Y383/(Y383+X383+W383)</f>
        <v>0.98356164383561639</v>
      </c>
      <c r="AA383">
        <f>T383/(T383+S383+R383)</f>
        <v>0.56081345326554555</v>
      </c>
      <c r="AB383">
        <f>Z383-AA383</f>
        <v>0.42274819057007085</v>
      </c>
    </row>
    <row r="384" spans="1:28" x14ac:dyDescent="0.4">
      <c r="A384" t="s">
        <v>97</v>
      </c>
      <c r="B384">
        <v>2019</v>
      </c>
      <c r="C384" t="s">
        <v>160</v>
      </c>
      <c r="D384" t="s">
        <v>99</v>
      </c>
      <c r="E384" t="s">
        <v>35</v>
      </c>
      <c r="F384" t="s">
        <v>35</v>
      </c>
      <c r="G384">
        <v>5.53</v>
      </c>
      <c r="H384">
        <v>4.13</v>
      </c>
      <c r="I384">
        <v>14.4</v>
      </c>
      <c r="J384">
        <v>11.1</v>
      </c>
      <c r="K384">
        <v>36.9</v>
      </c>
      <c r="L384">
        <v>36</v>
      </c>
      <c r="M384">
        <v>-13.95</v>
      </c>
      <c r="N384">
        <v>2.4900000000000002</v>
      </c>
      <c r="O384">
        <v>-9.36</v>
      </c>
      <c r="P384">
        <v>8.9499999999999993</v>
      </c>
      <c r="Q384">
        <v>322</v>
      </c>
      <c r="R384">
        <v>530</v>
      </c>
      <c r="S384">
        <v>466</v>
      </c>
      <c r="T384">
        <v>1981</v>
      </c>
      <c r="U384">
        <f>M384+P384-N384-O384</f>
        <v>1.8699999999999992</v>
      </c>
      <c r="V384">
        <f>48-W384-X384-Y384</f>
        <v>11.100000000000001</v>
      </c>
      <c r="W384">
        <f>IF(U384&lt;0, 48-L384, MAX(0, (K384-L384)))</f>
        <v>0.89999999999999858</v>
      </c>
      <c r="X384">
        <f>L384-Y384</f>
        <v>0</v>
      </c>
      <c r="Y384">
        <f>K384-W384</f>
        <v>36</v>
      </c>
      <c r="Z384">
        <f>Y384/(Y384+X384+W384)</f>
        <v>0.97560975609756106</v>
      </c>
      <c r="AA384">
        <f>T384/(T384+S384+R384)</f>
        <v>0.66543500167954317</v>
      </c>
      <c r="AB384">
        <f>Z384-AA384</f>
        <v>0.3101747544180179</v>
      </c>
    </row>
    <row r="385" spans="1:28" x14ac:dyDescent="0.4">
      <c r="A385" t="s">
        <v>81</v>
      </c>
      <c r="B385">
        <v>2018</v>
      </c>
      <c r="C385" t="s">
        <v>206</v>
      </c>
      <c r="D385" t="s">
        <v>228</v>
      </c>
      <c r="E385" t="s">
        <v>35</v>
      </c>
      <c r="F385" t="s">
        <v>35</v>
      </c>
      <c r="G385">
        <v>4.6100000000000003</v>
      </c>
      <c r="H385">
        <v>2.02</v>
      </c>
      <c r="I385">
        <v>12.6</v>
      </c>
      <c r="J385">
        <v>8.6</v>
      </c>
      <c r="K385">
        <v>36.700000000000003</v>
      </c>
      <c r="L385">
        <v>36.4</v>
      </c>
      <c r="M385">
        <v>-7.32</v>
      </c>
      <c r="N385">
        <v>-2.36</v>
      </c>
      <c r="O385">
        <v>-12.04</v>
      </c>
      <c r="P385">
        <v>4.4800000000000004</v>
      </c>
      <c r="Q385">
        <v>153</v>
      </c>
      <c r="R385">
        <v>764</v>
      </c>
      <c r="S385">
        <v>716</v>
      </c>
      <c r="T385">
        <v>1993</v>
      </c>
      <c r="U385">
        <f>M385+P385-N385-O385</f>
        <v>11.559999999999999</v>
      </c>
      <c r="V385">
        <f>48-W385-X385-Y385</f>
        <v>11.299999999999997</v>
      </c>
      <c r="W385">
        <f>IF(U385&lt;0, 48-L385, MAX(0, (K385-L385)))</f>
        <v>0.30000000000000426</v>
      </c>
      <c r="X385">
        <f>L385-Y385</f>
        <v>0</v>
      </c>
      <c r="Y385">
        <f>K385-W385</f>
        <v>36.4</v>
      </c>
      <c r="Z385">
        <f>Y385/(Y385+X385+W385)</f>
        <v>0.99182561307901895</v>
      </c>
      <c r="AA385">
        <f>T385/(T385+S385+R385)</f>
        <v>0.57385545637777136</v>
      </c>
      <c r="AB385">
        <f>Z385-AA385</f>
        <v>0.4179701567012476</v>
      </c>
    </row>
    <row r="386" spans="1:28" x14ac:dyDescent="0.4">
      <c r="A386" t="s">
        <v>97</v>
      </c>
      <c r="B386">
        <v>2018</v>
      </c>
      <c r="C386" t="s">
        <v>99</v>
      </c>
      <c r="D386" t="s">
        <v>160</v>
      </c>
      <c r="E386" t="s">
        <v>35</v>
      </c>
      <c r="F386" t="s">
        <v>45</v>
      </c>
      <c r="G386">
        <v>4.26</v>
      </c>
      <c r="H386">
        <v>2.35</v>
      </c>
      <c r="I386">
        <v>12.7</v>
      </c>
      <c r="J386">
        <v>9</v>
      </c>
      <c r="K386">
        <v>36.4</v>
      </c>
      <c r="L386">
        <v>36.6</v>
      </c>
      <c r="M386">
        <v>5.42</v>
      </c>
      <c r="N386">
        <v>3.57</v>
      </c>
      <c r="O386">
        <v>-13.39</v>
      </c>
      <c r="P386">
        <v>6.71</v>
      </c>
      <c r="Q386">
        <v>433</v>
      </c>
      <c r="R386">
        <v>467</v>
      </c>
      <c r="S386">
        <v>493</v>
      </c>
      <c r="T386">
        <v>2328</v>
      </c>
      <c r="U386">
        <f>M386+P386-N386-O386</f>
        <v>21.95</v>
      </c>
      <c r="V386">
        <f>48-W386-X386-Y386</f>
        <v>11.399999999999999</v>
      </c>
      <c r="W386">
        <f>IF(U386&lt;0, 48-L386, MAX(0, (K386-L386)))</f>
        <v>0</v>
      </c>
      <c r="X386">
        <f>L386-Y386</f>
        <v>0.20000000000000284</v>
      </c>
      <c r="Y386">
        <f>K386-W386</f>
        <v>36.4</v>
      </c>
      <c r="Z386">
        <f>Y386/(Y386+X386+W386)</f>
        <v>0.99453551912568294</v>
      </c>
      <c r="AA386">
        <f>T386/(T386+S386+R386)</f>
        <v>0.70802919708029199</v>
      </c>
      <c r="AB386">
        <f>Z386-AA386</f>
        <v>0.28650632204539095</v>
      </c>
    </row>
    <row r="387" spans="1:28" x14ac:dyDescent="0.4">
      <c r="A387" t="s">
        <v>60</v>
      </c>
      <c r="B387">
        <v>2013</v>
      </c>
      <c r="C387" t="s">
        <v>61</v>
      </c>
      <c r="D387" t="s">
        <v>95</v>
      </c>
      <c r="E387" t="s">
        <v>35</v>
      </c>
      <c r="F387" t="s">
        <v>31</v>
      </c>
      <c r="G387">
        <v>2.9</v>
      </c>
      <c r="H387">
        <v>1.19</v>
      </c>
      <c r="I387">
        <v>10.5</v>
      </c>
      <c r="J387">
        <v>6.9</v>
      </c>
      <c r="K387">
        <v>38.200000000000003</v>
      </c>
      <c r="L387">
        <v>36.799999999999997</v>
      </c>
      <c r="M387">
        <v>-2.89</v>
      </c>
      <c r="N387">
        <v>-6.3</v>
      </c>
      <c r="O387">
        <v>5.62</v>
      </c>
      <c r="P387">
        <v>2.76</v>
      </c>
      <c r="Q387">
        <v>542</v>
      </c>
      <c r="R387">
        <v>327</v>
      </c>
      <c r="S387">
        <v>226</v>
      </c>
      <c r="T387">
        <v>2530</v>
      </c>
      <c r="U387">
        <f>M387+P387-N387-O387</f>
        <v>0.54999999999999982</v>
      </c>
      <c r="V387">
        <f>48-W387-X387-Y387</f>
        <v>9.7999999999999972</v>
      </c>
      <c r="W387">
        <f>IF(U387&lt;0, 48-L387, MAX(0, (K387-L387)))</f>
        <v>1.4000000000000057</v>
      </c>
      <c r="X387">
        <f>L387-Y387</f>
        <v>0</v>
      </c>
      <c r="Y387">
        <f>K387-W387</f>
        <v>36.799999999999997</v>
      </c>
      <c r="Z387">
        <f>Y387/(Y387+X387+W387)</f>
        <v>0.96335078534031404</v>
      </c>
      <c r="AA387">
        <f>T387/(T387+S387+R387)</f>
        <v>0.82062925721699642</v>
      </c>
      <c r="AB387">
        <f>Z387-AA387</f>
        <v>0.14272152812331762</v>
      </c>
    </row>
    <row r="388" spans="1:28" x14ac:dyDescent="0.4">
      <c r="A388" t="s">
        <v>42</v>
      </c>
      <c r="B388">
        <v>2011</v>
      </c>
      <c r="C388" t="s">
        <v>131</v>
      </c>
      <c r="D388" t="s">
        <v>43</v>
      </c>
      <c r="E388" t="s">
        <v>35</v>
      </c>
      <c r="F388" t="s">
        <v>132</v>
      </c>
      <c r="G388">
        <v>3.77</v>
      </c>
      <c r="H388">
        <v>2.63</v>
      </c>
      <c r="I388">
        <v>12.3</v>
      </c>
      <c r="J388">
        <v>10.7</v>
      </c>
      <c r="K388">
        <v>37.4</v>
      </c>
      <c r="L388">
        <v>39.1</v>
      </c>
      <c r="M388">
        <v>8.15</v>
      </c>
      <c r="N388">
        <v>0</v>
      </c>
      <c r="O388">
        <v>5.46</v>
      </c>
      <c r="P388">
        <v>9.5299999999999994</v>
      </c>
      <c r="Q388">
        <v>476</v>
      </c>
      <c r="R388">
        <v>275</v>
      </c>
      <c r="S388">
        <v>416</v>
      </c>
      <c r="T388">
        <v>2751</v>
      </c>
      <c r="U388">
        <f>M388+P388-N388-O388</f>
        <v>12.219999999999999</v>
      </c>
      <c r="V388">
        <f>48-W388-X388-Y388</f>
        <v>8.8999999999999986</v>
      </c>
      <c r="W388">
        <f>IF(U388&lt;0, 48-L388, MAX(0, (K388-L388)))</f>
        <v>0</v>
      </c>
      <c r="X388">
        <f>L388-Y388</f>
        <v>1.7000000000000028</v>
      </c>
      <c r="Y388">
        <f>K388-W388</f>
        <v>37.4</v>
      </c>
      <c r="Z388">
        <f>Y388/(Y388+X388+W388)</f>
        <v>0.9565217391304347</v>
      </c>
      <c r="AA388">
        <f>T388/(T388+S388+R388)</f>
        <v>0.79924462521789652</v>
      </c>
      <c r="AB388">
        <f>Z388-AA388</f>
        <v>0.15727711391253818</v>
      </c>
    </row>
    <row r="389" spans="1:28" x14ac:dyDescent="0.4">
      <c r="A389" t="s">
        <v>72</v>
      </c>
      <c r="B389">
        <v>2012</v>
      </c>
      <c r="C389" t="s">
        <v>74</v>
      </c>
      <c r="D389" t="s">
        <v>73</v>
      </c>
      <c r="E389" t="s">
        <v>31</v>
      </c>
      <c r="F389" t="s">
        <v>35</v>
      </c>
      <c r="G389">
        <v>3.58</v>
      </c>
      <c r="H389">
        <v>2.0299999999999998</v>
      </c>
      <c r="I389">
        <v>9.6999999999999993</v>
      </c>
      <c r="J389">
        <v>6.6</v>
      </c>
      <c r="K389">
        <v>37.4</v>
      </c>
      <c r="L389">
        <v>38.5</v>
      </c>
      <c r="M389">
        <v>0.6</v>
      </c>
      <c r="N389">
        <v>-2.68</v>
      </c>
      <c r="O389">
        <v>-1.28</v>
      </c>
      <c r="P389">
        <v>3.77</v>
      </c>
      <c r="Q389">
        <v>374</v>
      </c>
      <c r="R389">
        <v>217</v>
      </c>
      <c r="S389">
        <v>286</v>
      </c>
      <c r="T389">
        <v>1946</v>
      </c>
      <c r="U389">
        <f>M389+P389-N389-O389</f>
        <v>8.33</v>
      </c>
      <c r="V389">
        <f>48-W389-X389-Y389</f>
        <v>9.5</v>
      </c>
      <c r="W389">
        <f>IF(U389&lt;0, 48-L389, MAX(0, (K389-L389)))</f>
        <v>0</v>
      </c>
      <c r="X389">
        <f>L389-Y389</f>
        <v>1.1000000000000014</v>
      </c>
      <c r="Y389">
        <f>K389-W389</f>
        <v>37.4</v>
      </c>
      <c r="Z389">
        <f>Y389/(Y389+X389+W389)</f>
        <v>0.97142857142857142</v>
      </c>
      <c r="AA389">
        <f>T389/(T389+S389+R389)</f>
        <v>0.79461004491629239</v>
      </c>
      <c r="AB389">
        <f>Z389-AA389</f>
        <v>0.17681852651227903</v>
      </c>
    </row>
    <row r="390" spans="1:28" x14ac:dyDescent="0.4">
      <c r="A390" t="s">
        <v>109</v>
      </c>
      <c r="B390">
        <v>2013</v>
      </c>
      <c r="C390" t="s">
        <v>111</v>
      </c>
      <c r="D390" t="s">
        <v>192</v>
      </c>
      <c r="E390" t="s">
        <v>31</v>
      </c>
      <c r="F390" t="s">
        <v>35</v>
      </c>
      <c r="G390">
        <v>1.94</v>
      </c>
      <c r="H390">
        <v>0.28000000000000003</v>
      </c>
      <c r="I390">
        <v>8</v>
      </c>
      <c r="J390">
        <v>5.5</v>
      </c>
      <c r="K390">
        <v>37.700000000000003</v>
      </c>
      <c r="L390">
        <v>38.6</v>
      </c>
      <c r="M390">
        <v>-13.26</v>
      </c>
      <c r="N390">
        <v>-10.29</v>
      </c>
      <c r="O390">
        <v>-6.29</v>
      </c>
      <c r="P390">
        <v>1.08</v>
      </c>
      <c r="Q390">
        <v>214</v>
      </c>
      <c r="R390">
        <v>503</v>
      </c>
      <c r="S390">
        <v>583</v>
      </c>
      <c r="T390">
        <v>2287</v>
      </c>
      <c r="U390">
        <f>M390+P390-N390-O390</f>
        <v>4.3999999999999995</v>
      </c>
      <c r="V390">
        <f>48-W390-X390-Y390</f>
        <v>9.3999999999999986</v>
      </c>
      <c r="W390">
        <f>IF(U390&lt;0, 48-L390, MAX(0, (K390-L390)))</f>
        <v>0</v>
      </c>
      <c r="X390">
        <f>L390-Y390</f>
        <v>0.89999999999999858</v>
      </c>
      <c r="Y390">
        <f>K390-W390</f>
        <v>37.700000000000003</v>
      </c>
      <c r="Z390">
        <f>Y390/(Y390+X390+W390)</f>
        <v>0.97668393782383423</v>
      </c>
      <c r="AA390">
        <f>T390/(T390+S390+R390)</f>
        <v>0.67803142603024014</v>
      </c>
      <c r="AB390">
        <f>Z390-AA390</f>
        <v>0.29865251179359409</v>
      </c>
    </row>
    <row r="391" spans="1:28" x14ac:dyDescent="0.4">
      <c r="A391" t="s">
        <v>69</v>
      </c>
      <c r="B391">
        <v>2011</v>
      </c>
      <c r="C391" t="s">
        <v>140</v>
      </c>
      <c r="D391" t="s">
        <v>71</v>
      </c>
      <c r="E391" t="s">
        <v>31</v>
      </c>
      <c r="F391" t="s">
        <v>41</v>
      </c>
      <c r="G391">
        <v>1.8</v>
      </c>
      <c r="H391">
        <v>1.25</v>
      </c>
      <c r="I391">
        <v>8.6</v>
      </c>
      <c r="J391">
        <v>5.0999999999999996</v>
      </c>
      <c r="K391">
        <v>38</v>
      </c>
      <c r="L391">
        <v>37.700000000000003</v>
      </c>
      <c r="M391">
        <v>-7.77</v>
      </c>
      <c r="N391">
        <v>-6.12</v>
      </c>
      <c r="O391">
        <v>-2.85</v>
      </c>
      <c r="P391">
        <v>0.38</v>
      </c>
      <c r="Q391">
        <v>249</v>
      </c>
      <c r="R391">
        <v>352</v>
      </c>
      <c r="S391">
        <v>339</v>
      </c>
      <c r="T391">
        <v>1773</v>
      </c>
      <c r="U391">
        <f>M391+P391-N391-O391</f>
        <v>1.5800000000000005</v>
      </c>
      <c r="V391">
        <f>48-W391-X391-Y391</f>
        <v>10</v>
      </c>
      <c r="W391">
        <f>IF(U391&lt;0, 48-L391, MAX(0, (K391-L391)))</f>
        <v>0.29999999999999716</v>
      </c>
      <c r="X391">
        <f>L391-Y391</f>
        <v>0</v>
      </c>
      <c r="Y391">
        <f>K391-W391</f>
        <v>37.700000000000003</v>
      </c>
      <c r="Z391">
        <f>Y391/(Y391+X391+W391)</f>
        <v>0.99210526315789482</v>
      </c>
      <c r="AA391">
        <f>T391/(T391+S391+R391)</f>
        <v>0.71956168831168832</v>
      </c>
      <c r="AB391">
        <f>Z391-AA391</f>
        <v>0.2725435748462065</v>
      </c>
    </row>
  </sheetData>
  <sortState xmlns:xlrd2="http://schemas.microsoft.com/office/spreadsheetml/2017/richdata2" ref="A2:AB391">
    <sortCondition ref="Y2:Y39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StackOrStaggerData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Austin Hartman</cp:lastModifiedBy>
  <dcterms:created xsi:type="dcterms:W3CDTF">2022-06-06T17:05:33Z</dcterms:created>
  <dcterms:modified xsi:type="dcterms:W3CDTF">2022-09-01T04:34:27Z</dcterms:modified>
</cp:coreProperties>
</file>