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\Downloads\"/>
    </mc:Choice>
  </mc:AlternateContent>
  <xr:revisionPtr revIDLastSave="0" documentId="13_ncr:1_{D8F1DC2D-9B0D-4816-8FBD-FE16DA9B01E8}" xr6:coauthVersionLast="47" xr6:coauthVersionMax="47" xr10:uidLastSave="{00000000-0000-0000-0000-000000000000}"/>
  <bookViews>
    <workbookView xWindow="360" yWindow="1035" windowWidth="14250" windowHeight="11265" xr2:uid="{4DFB3BDB-F275-4CA0-890C-77F63BAF5457}"/>
  </bookViews>
  <sheets>
    <sheet name="Planning Are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K3" i="1"/>
  <c r="M14" i="1"/>
  <c r="K15" i="1" s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M2" i="1"/>
  <c r="I18" i="1"/>
  <c r="I17" i="1"/>
  <c r="I6" i="1"/>
  <c r="I5" i="1"/>
  <c r="I19" i="1"/>
  <c r="I20" i="1"/>
  <c r="I21" i="1"/>
  <c r="I22" i="1"/>
  <c r="I23" i="1"/>
  <c r="I24" i="1"/>
  <c r="I25" i="1"/>
  <c r="I7" i="1"/>
  <c r="I8" i="1"/>
  <c r="I9" i="1"/>
  <c r="I10" i="1"/>
  <c r="I11" i="1"/>
  <c r="I12" i="1"/>
  <c r="I13" i="1"/>
  <c r="M15" i="1" l="1"/>
  <c r="K16" i="1" s="1"/>
  <c r="O15" i="1"/>
  <c r="M16" i="1" l="1"/>
  <c r="K17" i="1" s="1"/>
  <c r="O16" i="1"/>
  <c r="M17" i="1" l="1"/>
  <c r="K18" i="1"/>
  <c r="O17" i="1"/>
  <c r="M18" i="1" l="1"/>
  <c r="K19" i="1" s="1"/>
  <c r="O18" i="1"/>
  <c r="O19" i="1" l="1"/>
  <c r="M19" i="1"/>
  <c r="K20" i="1" s="1"/>
  <c r="O20" i="1" l="1"/>
  <c r="M20" i="1"/>
  <c r="K21" i="1" s="1"/>
  <c r="O21" i="1" l="1"/>
  <c r="M21" i="1"/>
  <c r="K22" i="1" s="1"/>
  <c r="M22" i="1" l="1"/>
  <c r="K23" i="1" s="1"/>
  <c r="O22" i="1"/>
  <c r="M23" i="1" l="1"/>
  <c r="O23" i="1"/>
  <c r="K24" i="1"/>
  <c r="O24" i="1" l="1"/>
  <c r="M24" i="1"/>
  <c r="K25" i="1" s="1"/>
</calcChain>
</file>

<file path=xl/sharedStrings.xml><?xml version="1.0" encoding="utf-8"?>
<sst xmlns="http://schemas.openxmlformats.org/spreadsheetml/2006/main" count="33" uniqueCount="11">
  <si>
    <t xml:space="preserve">SKU </t>
  </si>
  <si>
    <t>SKU-Standard</t>
  </si>
  <si>
    <t>SKU-PIPO</t>
  </si>
  <si>
    <t>Week</t>
  </si>
  <si>
    <t>Forecast</t>
  </si>
  <si>
    <t>Actual Demand</t>
  </si>
  <si>
    <t>Safety Stock</t>
  </si>
  <si>
    <t>Projected Inventory</t>
  </si>
  <si>
    <t>Planned Order QTY</t>
  </si>
  <si>
    <t>Procurement Status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</si>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</sst>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5A98-4F5F-4B6E-B06E-C57609E68311}">
  <dimension ref="A1:O25"/>
  <sheetViews>
    <sheetView tabSelected="1" workbookViewId="0">
      <selection activeCell="C17" sqref="C17"/>
    </sheetView>
  </sheetViews>
  <sheetFormatPr defaultRowHeight="15" x14ac:dyDescent="0.25"/>
  <sheetData>
    <row r="1" spans="1:15" x14ac:dyDescent="0.25">
      <c r="A1" s="1" t="s">
        <v>0</v>
      </c>
      <c r="C1" s="1" t="s">
        <v>3</v>
      </c>
      <c r="E1" s="1" t="s">
        <v>4</v>
      </c>
      <c r="G1" s="1" t="s">
        <v>5</v>
      </c>
      <c r="I1" s="1" t="s">
        <v>6</v>
      </c>
      <c r="K1" s="1" t="s">
        <v>7</v>
      </c>
      <c r="M1" s="1" t="s">
        <v>8</v>
      </c>
      <c r="O1" s="1" t="s">
        <v>9</v>
      </c>
    </row>
    <row r="2" spans="1:15" x14ac:dyDescent="0.25">
      <c r="A2" t="s">
        <v>1</v>
      </c>
      <c r="C2">
        <v>1</v>
      </c>
      <c r="E2">
        <v>115</v>
      </c>
      <c r="G2">
        <v>115</v>
      </c>
      <c r="K2">
        <v>385</v>
      </c>
      <c r="M2">
        <f>IF(K2 &lt; (E2 + I2), 150, 0)</f>
        <v>0</v>
      </c>
      <c r="O2" t="str">
        <f>IF(K2 &lt; (E2+I2), "Trigger", "OK")</f>
        <v>OK</v>
      </c>
    </row>
    <row r="3" spans="1:15" x14ac:dyDescent="0.25">
      <c r="A3" t="s">
        <v>1</v>
      </c>
      <c r="C3">
        <v>2</v>
      </c>
      <c r="E3">
        <v>108</v>
      </c>
      <c r="G3">
        <v>100</v>
      </c>
      <c r="K3">
        <f>K2+M2-G2</f>
        <v>270</v>
      </c>
      <c r="M3">
        <f>IF(K3 &lt; (E3 + I3), 150, 0)</f>
        <v>0</v>
      </c>
      <c r="O3" t="str">
        <f t="shared" ref="O3:O25" si="0">IF(K3 &lt; (E3+I3), "Trigger", "OK")</f>
        <v>OK</v>
      </c>
    </row>
    <row r="4" spans="1:15" x14ac:dyDescent="0.25">
      <c r="A4" t="s">
        <v>1</v>
      </c>
      <c r="C4">
        <v>3</v>
      </c>
      <c r="E4">
        <v>100</v>
      </c>
      <c r="G4">
        <v>85</v>
      </c>
      <c r="K4">
        <f>K3+M3-G3</f>
        <v>170</v>
      </c>
      <c r="M4">
        <f>IF(K4 &lt; (E4 + I4), 150, 0)</f>
        <v>0</v>
      </c>
      <c r="O4" t="str">
        <f t="shared" si="0"/>
        <v>OK</v>
      </c>
    </row>
    <row r="5" spans="1:15" x14ac:dyDescent="0.25">
      <c r="A5" t="s">
        <v>1</v>
      </c>
      <c r="C5">
        <v>4</v>
      </c>
      <c r="E5">
        <v>91</v>
      </c>
      <c r="G5">
        <v>88</v>
      </c>
      <c r="I5">
        <f>_xlfn.STDEV.S(G2:G4) * 1.65</f>
        <v>24.75</v>
      </c>
      <c r="K5">
        <f>K4+M4-G4</f>
        <v>85</v>
      </c>
      <c r="M5">
        <f>IF(K5 &lt; (E5 + I5), 150, 0)</f>
        <v>150</v>
      </c>
      <c r="O5" t="str">
        <f t="shared" si="0"/>
        <v>Trigger</v>
      </c>
    </row>
    <row r="6" spans="1:15" x14ac:dyDescent="0.25">
      <c r="A6" t="s">
        <v>1</v>
      </c>
      <c r="C6">
        <v>5</v>
      </c>
      <c r="E6">
        <v>89</v>
      </c>
      <c r="G6">
        <v>95</v>
      </c>
      <c r="I6">
        <f>_xlfn.STDEV.S(G3:G5) * 1.65</f>
        <v>13.096468989769724</v>
      </c>
      <c r="K6">
        <f>K5+M5-G5</f>
        <v>147</v>
      </c>
      <c r="M6">
        <f>IF(K6 &lt; (E6 + I6), 150, 0)</f>
        <v>0</v>
      </c>
      <c r="O6" t="str">
        <f t="shared" si="0"/>
        <v>OK</v>
      </c>
    </row>
    <row r="7" spans="1:15" x14ac:dyDescent="0.25">
      <c r="A7" t="s">
        <v>1</v>
      </c>
      <c r="C7">
        <v>6</v>
      </c>
      <c r="E7">
        <v>97</v>
      </c>
      <c r="G7">
        <v>109</v>
      </c>
      <c r="I7">
        <f t="shared" ref="I6:I13" si="1">_xlfn.STDEV.S(G4:G6) * 1.65</f>
        <v>8.4671423750873576</v>
      </c>
      <c r="K7">
        <f>K6+M6-G6</f>
        <v>52</v>
      </c>
      <c r="M7">
        <f>IF(K7 &lt; (E7 + I7), 150, 0)</f>
        <v>150</v>
      </c>
      <c r="O7" t="str">
        <f t="shared" si="0"/>
        <v>Trigger</v>
      </c>
    </row>
    <row r="8" spans="1:15" x14ac:dyDescent="0.25">
      <c r="A8" t="s">
        <v>1</v>
      </c>
      <c r="C8">
        <v>7</v>
      </c>
      <c r="E8">
        <v>97</v>
      </c>
      <c r="G8">
        <v>88</v>
      </c>
      <c r="I8">
        <f t="shared" si="1"/>
        <v>17.642916425579983</v>
      </c>
      <c r="K8">
        <f>K7+M7-G7</f>
        <v>93</v>
      </c>
      <c r="M8">
        <f>IF(K8 &lt; (E8 + I8), 150, 0)</f>
        <v>150</v>
      </c>
      <c r="O8" t="str">
        <f t="shared" si="0"/>
        <v>Trigger</v>
      </c>
    </row>
    <row r="9" spans="1:15" x14ac:dyDescent="0.25">
      <c r="A9" t="s">
        <v>1</v>
      </c>
      <c r="C9">
        <v>8</v>
      </c>
      <c r="E9">
        <v>100</v>
      </c>
      <c r="G9">
        <v>103</v>
      </c>
      <c r="I9">
        <f t="shared" si="1"/>
        <v>17.642916425579983</v>
      </c>
      <c r="K9">
        <f>K8+M8-G8</f>
        <v>155</v>
      </c>
      <c r="M9">
        <f>IF(K9 &lt; (E9 + I9), 150, 0)</f>
        <v>0</v>
      </c>
      <c r="O9" t="str">
        <f t="shared" si="0"/>
        <v>OK</v>
      </c>
    </row>
    <row r="10" spans="1:15" x14ac:dyDescent="0.25">
      <c r="A10" t="s">
        <v>1</v>
      </c>
      <c r="C10">
        <v>9</v>
      </c>
      <c r="E10">
        <v>94</v>
      </c>
      <c r="G10">
        <v>91</v>
      </c>
      <c r="I10">
        <f t="shared" si="1"/>
        <v>17.847478813546747</v>
      </c>
      <c r="K10">
        <f>K9+M9-G9</f>
        <v>52</v>
      </c>
      <c r="M10">
        <f>IF(K10 &lt; (E10 + I10), 150, 0)</f>
        <v>150</v>
      </c>
      <c r="O10" t="str">
        <f t="shared" si="0"/>
        <v>Trigger</v>
      </c>
    </row>
    <row r="11" spans="1:15" x14ac:dyDescent="0.25">
      <c r="A11" t="s">
        <v>1</v>
      </c>
      <c r="C11">
        <v>10</v>
      </c>
      <c r="E11">
        <v>97</v>
      </c>
      <c r="G11">
        <v>96</v>
      </c>
      <c r="I11">
        <f t="shared" si="1"/>
        <v>13.096468989769724</v>
      </c>
      <c r="K11">
        <f>K10+M10-G10</f>
        <v>111</v>
      </c>
      <c r="M11">
        <f>IF(K11 &lt; (E11 + I11), 150, 0)</f>
        <v>0</v>
      </c>
      <c r="O11" t="str">
        <f t="shared" si="0"/>
        <v>OK</v>
      </c>
    </row>
    <row r="12" spans="1:15" x14ac:dyDescent="0.25">
      <c r="A12" t="s">
        <v>1</v>
      </c>
      <c r="C12">
        <v>11</v>
      </c>
      <c r="E12">
        <v>96</v>
      </c>
      <c r="G12">
        <v>102</v>
      </c>
      <c r="I12">
        <f t="shared" si="1"/>
        <v>9.9457277260138177</v>
      </c>
      <c r="K12">
        <f>K11+M11-G11</f>
        <v>15</v>
      </c>
      <c r="M12">
        <f>IF(K12 &lt; (E12 + I12), 150, 0)</f>
        <v>150</v>
      </c>
      <c r="O12" t="str">
        <f t="shared" si="0"/>
        <v>Trigger</v>
      </c>
    </row>
    <row r="13" spans="1:15" x14ac:dyDescent="0.25">
      <c r="A13" t="s">
        <v>1</v>
      </c>
      <c r="C13">
        <v>12</v>
      </c>
      <c r="E13">
        <v>106</v>
      </c>
      <c r="G13">
        <v>120</v>
      </c>
      <c r="I13">
        <f t="shared" si="1"/>
        <v>9.0874914030220673</v>
      </c>
      <c r="K13">
        <f>K12+M12-G12</f>
        <v>63</v>
      </c>
      <c r="M13">
        <f>IF(K13 &lt; (E13 + I13), 150, 0)</f>
        <v>150</v>
      </c>
      <c r="O13" t="str">
        <f t="shared" si="0"/>
        <v>Trigger</v>
      </c>
    </row>
    <row r="14" spans="1:15" x14ac:dyDescent="0.25">
      <c r="A14" t="s">
        <v>2</v>
      </c>
      <c r="C14">
        <v>1</v>
      </c>
      <c r="E14">
        <v>85</v>
      </c>
      <c r="G14">
        <v>85</v>
      </c>
      <c r="K14">
        <v>187</v>
      </c>
      <c r="M14">
        <f>IF(K14 &lt; (E14 + I14), 150, 0)</f>
        <v>0</v>
      </c>
      <c r="O14" t="str">
        <f t="shared" si="0"/>
        <v>OK</v>
      </c>
    </row>
    <row r="15" spans="1:15" x14ac:dyDescent="0.25">
      <c r="A15" t="s">
        <v>2</v>
      </c>
      <c r="C15">
        <v>2</v>
      </c>
      <c r="E15">
        <v>88</v>
      </c>
      <c r="G15">
        <v>91</v>
      </c>
      <c r="K15">
        <f>K14+M14-G14</f>
        <v>102</v>
      </c>
      <c r="M15">
        <f>IF(K15 &lt; (E15 + I15), 150, 0)</f>
        <v>0</v>
      </c>
      <c r="O15" t="str">
        <f t="shared" si="0"/>
        <v>OK</v>
      </c>
    </row>
    <row r="16" spans="1:15" x14ac:dyDescent="0.25">
      <c r="A16" t="s">
        <v>2</v>
      </c>
      <c r="C16">
        <v>3</v>
      </c>
      <c r="E16">
        <v>99</v>
      </c>
      <c r="G16">
        <v>120</v>
      </c>
      <c r="K16">
        <f>K15+M15-G15</f>
        <v>11</v>
      </c>
      <c r="M16">
        <f>IF(K16 &lt; (E16 + I16), 150, 0)</f>
        <v>150</v>
      </c>
      <c r="O16" t="str">
        <f t="shared" si="0"/>
        <v>Trigger</v>
      </c>
    </row>
    <row r="17" spans="1:15" x14ac:dyDescent="0.25">
      <c r="A17" t="s">
        <v>2</v>
      </c>
      <c r="C17">
        <v>4</v>
      </c>
      <c r="E17">
        <v>98</v>
      </c>
      <c r="G17">
        <v>82</v>
      </c>
      <c r="I17">
        <f>_xlfn.STDEV.S(G14:G16) * 1.65</f>
        <v>30.883369311006231</v>
      </c>
      <c r="K17">
        <f>K16+M16-G16</f>
        <v>41</v>
      </c>
      <c r="M17">
        <f>IF(K17 &lt; (E17 + I17), 150, 0)</f>
        <v>150</v>
      </c>
      <c r="O17" t="str">
        <f t="shared" si="0"/>
        <v>Trigger</v>
      </c>
    </row>
    <row r="18" spans="1:15" x14ac:dyDescent="0.25">
      <c r="A18" t="s">
        <v>2</v>
      </c>
      <c r="C18">
        <v>5</v>
      </c>
      <c r="E18">
        <v>101</v>
      </c>
      <c r="G18">
        <v>101</v>
      </c>
      <c r="I18">
        <f>_xlfn.STDEV.S(G15:G17) * 1.65</f>
        <v>32.765416218934284</v>
      </c>
      <c r="K18">
        <f>K17+M17-G17</f>
        <v>109</v>
      </c>
      <c r="M18">
        <f>IF(K18 &lt; (E18 + I18), 150, 0)</f>
        <v>150</v>
      </c>
      <c r="O18" t="str">
        <f t="shared" si="0"/>
        <v>Trigger</v>
      </c>
    </row>
    <row r="19" spans="1:15" x14ac:dyDescent="0.25">
      <c r="A19" t="s">
        <v>2</v>
      </c>
      <c r="C19">
        <v>6</v>
      </c>
      <c r="E19">
        <v>89</v>
      </c>
      <c r="G19">
        <v>85</v>
      </c>
      <c r="I19">
        <f t="shared" ref="I18:I25" si="2">_xlfn.STDEV.S(G16:G18) * 1.65</f>
        <v>31.349999999999998</v>
      </c>
      <c r="K19">
        <f>K18+M18-G18</f>
        <v>158</v>
      </c>
      <c r="M19">
        <f>IF(K19 &lt; (E19 + I19), 150, 0)</f>
        <v>0</v>
      </c>
      <c r="O19" t="str">
        <f t="shared" si="0"/>
        <v>OK</v>
      </c>
    </row>
    <row r="20" spans="1:15" x14ac:dyDescent="0.25">
      <c r="A20" t="s">
        <v>2</v>
      </c>
      <c r="C20">
        <v>7</v>
      </c>
      <c r="E20">
        <v>103</v>
      </c>
      <c r="G20">
        <v>122</v>
      </c>
      <c r="I20">
        <f t="shared" si="2"/>
        <v>16.853708790649016</v>
      </c>
      <c r="K20">
        <f>K19+M19-G19</f>
        <v>73</v>
      </c>
      <c r="M20">
        <f>IF(K20 &lt; (E20 + I20), 150, 0)</f>
        <v>150</v>
      </c>
      <c r="O20" t="str">
        <f t="shared" si="0"/>
        <v>Trigger</v>
      </c>
    </row>
    <row r="21" spans="1:15" x14ac:dyDescent="0.25">
      <c r="A21" t="s">
        <v>2</v>
      </c>
      <c r="C21">
        <v>8</v>
      </c>
      <c r="E21">
        <v>99</v>
      </c>
      <c r="G21">
        <v>89</v>
      </c>
      <c r="I21">
        <f t="shared" si="2"/>
        <v>30.617764451376942</v>
      </c>
      <c r="K21">
        <f>K20+M20-G20</f>
        <v>101</v>
      </c>
      <c r="M21">
        <f>IF(K21 &lt; (E21 + I21), 150, 0)</f>
        <v>150</v>
      </c>
      <c r="O21" t="str">
        <f t="shared" si="0"/>
        <v>Trigger</v>
      </c>
    </row>
    <row r="22" spans="1:15" x14ac:dyDescent="0.25">
      <c r="A22" t="s">
        <v>2</v>
      </c>
      <c r="C22">
        <v>9</v>
      </c>
      <c r="E22">
        <v>99</v>
      </c>
      <c r="G22">
        <v>86</v>
      </c>
      <c r="I22">
        <f t="shared" si="2"/>
        <v>33.504887703139694</v>
      </c>
      <c r="K22">
        <f>K21+M21-G21</f>
        <v>162</v>
      </c>
      <c r="M22">
        <f>IF(K22 &lt; (E22 + I22), 150, 0)</f>
        <v>0</v>
      </c>
      <c r="O22" t="str">
        <f t="shared" si="0"/>
        <v>OK</v>
      </c>
    </row>
    <row r="23" spans="1:15" x14ac:dyDescent="0.25">
      <c r="A23" t="s">
        <v>2</v>
      </c>
      <c r="C23">
        <v>10</v>
      </c>
      <c r="E23">
        <v>95</v>
      </c>
      <c r="G23">
        <v>110</v>
      </c>
      <c r="I23">
        <f t="shared" si="2"/>
        <v>32.958724186472992</v>
      </c>
      <c r="K23">
        <f>K22+M22-G22</f>
        <v>76</v>
      </c>
      <c r="M23">
        <f>IF(K23 &lt; (E23 + I23), 150, 0)</f>
        <v>150</v>
      </c>
      <c r="O23" t="str">
        <f t="shared" si="0"/>
        <v>Trigger</v>
      </c>
    </row>
    <row r="24" spans="1:15" x14ac:dyDescent="0.25">
      <c r="A24" t="s">
        <v>2</v>
      </c>
      <c r="C24">
        <v>11</v>
      </c>
      <c r="E24">
        <v>94</v>
      </c>
      <c r="G24">
        <v>86</v>
      </c>
      <c r="I24">
        <f t="shared" si="2"/>
        <v>21.576549770526334</v>
      </c>
      <c r="K24">
        <f>K23+M23-G23</f>
        <v>116</v>
      </c>
      <c r="M24">
        <f>IF(K24 &lt; (E24 + I24), 150, 0)</f>
        <v>0</v>
      </c>
      <c r="O24" t="str">
        <f t="shared" si="0"/>
        <v>OK</v>
      </c>
    </row>
    <row r="25" spans="1:15" x14ac:dyDescent="0.25">
      <c r="A25" t="s">
        <v>2</v>
      </c>
      <c r="C25">
        <v>12</v>
      </c>
      <c r="E25">
        <v>97</v>
      </c>
      <c r="G25">
        <v>95</v>
      </c>
      <c r="I25">
        <f t="shared" si="2"/>
        <v>22.863070659909177</v>
      </c>
      <c r="K25">
        <f>K24+M24-G24</f>
        <v>30</v>
      </c>
      <c r="M25">
        <v>0</v>
      </c>
      <c r="O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Hong</dc:creator>
  <cp:lastModifiedBy>Austin Hong</cp:lastModifiedBy>
  <dcterms:created xsi:type="dcterms:W3CDTF">2025-07-19T04:23:14Z</dcterms:created>
  <dcterms:modified xsi:type="dcterms:W3CDTF">2025-07-20T18:53:06Z</dcterms:modified>
</cp:coreProperties>
</file>