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chank\OneDrive\Eagle\Projects\ECE180DA\"/>
    </mc:Choice>
  </mc:AlternateContent>
  <xr:revisionPtr revIDLastSave="72" documentId="13_ncr:1_{6D6B25FC-8222-4274-8A7B-E37B4898C941}" xr6:coauthVersionLast="41" xr6:coauthVersionMax="45" xr10:uidLastSave="{7724F37C-6E1C-4AFA-8A02-F58AFB73BA27}"/>
  <bookViews>
    <workbookView xWindow="-6585" yWindow="7155" windowWidth="13260" windowHeight="8310" xr2:uid="{00000000-000D-0000-FFFF-FFFF00000000}"/>
  </bookViews>
  <sheets>
    <sheet name="CURRENT DESIGN" sheetId="2" r:id="rId1"/>
    <sheet name="DESIGN WITH IMPROVEMENT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" i="1" l="1"/>
  <c r="H19" i="1"/>
  <c r="H18" i="1"/>
  <c r="H17" i="1"/>
  <c r="H18" i="2"/>
  <c r="H19" i="2"/>
  <c r="H17" i="2" l="1"/>
  <c r="H21" i="1"/>
  <c r="H15" i="1"/>
  <c r="H14" i="1"/>
  <c r="H13" i="1"/>
  <c r="H11" i="1"/>
  <c r="H10" i="1"/>
  <c r="H9" i="1"/>
  <c r="H8" i="1"/>
  <c r="H7" i="1"/>
  <c r="H5" i="1"/>
  <c r="H21" i="2"/>
  <c r="H15" i="2"/>
  <c r="H14" i="2"/>
  <c r="H13" i="2"/>
  <c r="H5" i="2"/>
  <c r="H4" i="2"/>
  <c r="H3" i="2"/>
  <c r="H11" i="2"/>
  <c r="H10" i="2"/>
  <c r="H9" i="2"/>
  <c r="H8" i="2"/>
  <c r="H7" i="2"/>
  <c r="H23" i="2" l="1"/>
  <c r="H4" i="1"/>
  <c r="H3" i="1"/>
</calcChain>
</file>

<file path=xl/sharedStrings.xml><?xml version="1.0" encoding="utf-8"?>
<sst xmlns="http://schemas.openxmlformats.org/spreadsheetml/2006/main" count="187" uniqueCount="86">
  <si>
    <t>Vendor</t>
  </si>
  <si>
    <t>Vendor Part #</t>
  </si>
  <si>
    <t>Manufacturer</t>
  </si>
  <si>
    <t>Package</t>
  </si>
  <si>
    <t>Description</t>
  </si>
  <si>
    <t>Unit Price</t>
  </si>
  <si>
    <t>Total Cost</t>
  </si>
  <si>
    <t>Link</t>
  </si>
  <si>
    <t>Digikey</t>
  </si>
  <si>
    <t>563-1318-6-ND</t>
  </si>
  <si>
    <t>ThroughHole</t>
  </si>
  <si>
    <t>Slide Switch</t>
  </si>
  <si>
    <t>https://www.digikey.com/product-detail/en/nidec-copal-electronics/CL-SB-12B-01T/563-1318-6-ND/3507883</t>
  </si>
  <si>
    <t>36-92-ND</t>
  </si>
  <si>
    <t>Keystone</t>
  </si>
  <si>
    <t>Throughhole</t>
  </si>
  <si>
    <t>Battery Clip</t>
  </si>
  <si>
    <t>https://www.digikey.com/product-detail/en/keystone-electronics/92/36-92-ND/82326</t>
  </si>
  <si>
    <t>Amazon</t>
  </si>
  <si>
    <t>Batteries</t>
  </si>
  <si>
    <t>https://www.amazon.com/AmazonBasics-Performance-Alkaline-Batteries-Count/dp/B00MNV8E0C/ref=sr_1_4?keywords=AA+batteries&amp;qid=1575599021&amp;sr=8-4</t>
  </si>
  <si>
    <t>Batteries + Power Switch</t>
  </si>
  <si>
    <t>Shappy</t>
  </si>
  <si>
    <t>JST Connectors</t>
  </si>
  <si>
    <t>https://www.amazon.com/Shappy-Pieces-Connector-Silicone-Female/dp/B07449V33P/ref=sr_1_2?keywords=wired+jst&amp;qid=1575599534&amp;sr=8-2</t>
  </si>
  <si>
    <t>LampVPath</t>
  </si>
  <si>
    <t>Battery Holder</t>
  </si>
  <si>
    <t>https://www.amazon.com/LAMPVPATH-Pack-Battery-Holder-Leads/dp/B07KVJ9FPN/ref=sr_1_11?crid=24W1FGZ8X27H5&amp;keywords=6+aa+battery+pack&amp;qid=1575599660&amp;sprefix=6+AA+batt%2Caps%2C201&amp;sr=8-11</t>
  </si>
  <si>
    <t>SMD Components</t>
  </si>
  <si>
    <t>Pololu</t>
  </si>
  <si>
    <t>2x20</t>
  </si>
  <si>
    <t>https://www.pololu.com/product/1037</t>
  </si>
  <si>
    <t xml:space="preserve">Pololu </t>
  </si>
  <si>
    <t>https://www.pololu.com/product/966</t>
  </si>
  <si>
    <t>2x40</t>
  </si>
  <si>
    <t>1x40</t>
  </si>
  <si>
    <t>Rpi Female Headers (2x20)</t>
  </si>
  <si>
    <t>LED Strip Angled Male Headers (1x4)</t>
  </si>
  <si>
    <t>IMU Straight Male Headers (2x3)</t>
  </si>
  <si>
    <t>https://www.pololu.com/product/967</t>
  </si>
  <si>
    <t>Voltage Regulator</t>
  </si>
  <si>
    <t>8-SOIC</t>
  </si>
  <si>
    <t>5V 1.3A Voltage Regulator</t>
  </si>
  <si>
    <t>Microchip</t>
  </si>
  <si>
    <t>576-3379-5-ND</t>
  </si>
  <si>
    <t>Diode Schottky</t>
  </si>
  <si>
    <t>DO-214AA</t>
  </si>
  <si>
    <t>Vishay</t>
  </si>
  <si>
    <t>SS26-E3/52TGICT-ND</t>
  </si>
  <si>
    <t>https://www.digikey.com/product-detail/en/microchip-technology/MIC4680-5.0YM/576-3379-5-ND/1030019</t>
  </si>
  <si>
    <t>https://www.digikey.com/product-detail/en/vishay-semiconductor-diodes-division/SS26-E3-52T/SS26-E3-52TGICT-ND/1091676</t>
  </si>
  <si>
    <t>68 uH Inductor</t>
  </si>
  <si>
    <t xml:space="preserve">TDK </t>
  </si>
  <si>
    <t>445-6155-1-ND</t>
  </si>
  <si>
    <t>https://www.digikey.com/product-detail/en/tdk-corporation/GLFR1608T680M-LR/445-6155-1-ND/2465481</t>
  </si>
  <si>
    <t>490-13970-1-ND</t>
  </si>
  <si>
    <t>Murata</t>
  </si>
  <si>
    <t>220 uF Decoupling Capacitor</t>
  </si>
  <si>
    <t>https://www.digikey.com/product-detail/en/murata-electronics/GRM31CR60J227ME11L/490-13970-1-ND/6155800</t>
  </si>
  <si>
    <t>445-8027-1-ND</t>
  </si>
  <si>
    <t>15 uF Decoupling Capacitor</t>
  </si>
  <si>
    <t>https://www.digikey.com/product-detail/en/tdk-corporation/C1608X5R0J156M080AC/445-8027-1-ND/2792157</t>
  </si>
  <si>
    <t>PCB</t>
  </si>
  <si>
    <t>PCBWay</t>
  </si>
  <si>
    <t>O603</t>
  </si>
  <si>
    <t>Quote</t>
  </si>
  <si>
    <t>LEDs</t>
  </si>
  <si>
    <t>WS2801 LED Strip</t>
  </si>
  <si>
    <t>Visdoll</t>
  </si>
  <si>
    <t>50Pcs</t>
  </si>
  <si>
    <t>SMD, 0603</t>
  </si>
  <si>
    <t>SMD, 1206</t>
  </si>
  <si>
    <t>SMD, DO-214AA</t>
  </si>
  <si>
    <t>SMD, 8-SOIC</t>
  </si>
  <si>
    <t>https://www.amazon.com/gp/product/B0192X56MM/ref=ppx_yo_dt_b_asin_title_o07_s00?ie=UTF8&amp;th=1</t>
  </si>
  <si>
    <t>48Pcs</t>
  </si>
  <si>
    <t>20Pcs</t>
  </si>
  <si>
    <t>3Pcs</t>
  </si>
  <si>
    <t># Orders Per Hat</t>
  </si>
  <si>
    <t>Total:</t>
  </si>
  <si>
    <t>Crimps</t>
  </si>
  <si>
    <t>Crimp Housing</t>
  </si>
  <si>
    <t>https://www.pololu.com/product/1903</t>
  </si>
  <si>
    <t>100Pcs</t>
  </si>
  <si>
    <t>10Pcs</t>
  </si>
  <si>
    <t>https://www.pololu.com/product/1930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</si>
</sst>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0" xfId="0" applyFont="1" applyFill="1"/>
    <xf numFmtId="0" fontId="0" fillId="0" borderId="0" xfId="0" applyAlignment="1">
      <alignment vertical="center" wrapText="1"/>
    </xf>
    <xf numFmtId="0" fontId="3" fillId="0" borderId="0" xfId="1"/>
    <xf numFmtId="0" fontId="2" fillId="0" borderId="0" xfId="0" applyFont="1"/>
    <xf numFmtId="0" fontId="0" fillId="0" borderId="0" xfId="0" applyAlignment="1">
      <alignment horizontal="right"/>
    </xf>
    <xf numFmtId="2" fontId="0" fillId="0" borderId="0" xfId="0" applyNumberFormat="1"/>
    <xf numFmtId="13" fontId="0" fillId="0" borderId="0" xfId="0" applyNumberFormat="1" applyAlignment="1">
      <alignment horizontal="right"/>
    </xf>
    <xf numFmtId="13" fontId="0" fillId="0" borderId="0" xfId="0" applyNumberFormat="1"/>
    <xf numFmtId="0" fontId="0" fillId="0" borderId="0" xfId="0" applyNumberForma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Font="1"/>
    <xf numFmtId="0" fontId="4" fillId="0" borderId="0" xfId="0" applyFont="1" applyAlignment="1">
      <alignment horizontal="right"/>
    </xf>
    <xf numFmtId="0" fontId="0" fillId="0" borderId="0" xfId="0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tdk-corporation/GLFR1608T680M-LR/445-6155-1-ND/2465481" TargetMode="External"/><Relationship Id="rId13" Type="http://schemas.openxmlformats.org/officeDocument/2006/relationships/hyperlink" Target="https://www.pololu.com/product/1903" TargetMode="External"/><Relationship Id="rId3" Type="http://schemas.openxmlformats.org/officeDocument/2006/relationships/hyperlink" Target="https://www.pololu.com/product/1037" TargetMode="External"/><Relationship Id="rId7" Type="http://schemas.openxmlformats.org/officeDocument/2006/relationships/hyperlink" Target="https://www.digikey.com/product-detail/en/vishay-semiconductor-diodes-division/SS26-E3-52T/SS26-E3-52TGICT-ND/1091676" TargetMode="External"/><Relationship Id="rId12" Type="http://schemas.openxmlformats.org/officeDocument/2006/relationships/hyperlink" Target="https://www.amazon.com/AmazonBasics-Performance-Alkaline-Batteries-Count/dp/B00MNV8E0C/ref=sr_1_4?keywords=AA+batteries&amp;qid=1575599021&amp;sr=8-4" TargetMode="External"/><Relationship Id="rId2" Type="http://schemas.openxmlformats.org/officeDocument/2006/relationships/hyperlink" Target="https://www.amazon.com/LAMPVPATH-Pack-Battery-Holder-Leads/dp/B07KVJ9FPN/ref=sr_1_11?crid=24W1FGZ8X27H5&amp;keywords=6+aa+battery+pack&amp;qid=1575599660&amp;sprefix=6+AA+batt%2Caps%2C201&amp;sr=8-11" TargetMode="External"/><Relationship Id="rId1" Type="http://schemas.openxmlformats.org/officeDocument/2006/relationships/hyperlink" Target="https://www.amazon.com/Shappy-Pieces-Connector-Silicone-Female/dp/B07449V33P/ref=sr_1_2?keywords=wired+jst&amp;qid=1575599534&amp;sr=8-2" TargetMode="External"/><Relationship Id="rId6" Type="http://schemas.openxmlformats.org/officeDocument/2006/relationships/hyperlink" Target="https://www.digikey.com/product-detail/en/microchip-technology/MIC4680-5.0YM/576-3379-5-ND/1030019" TargetMode="External"/><Relationship Id="rId11" Type="http://schemas.openxmlformats.org/officeDocument/2006/relationships/hyperlink" Target="https://www.amazon.com/gp/product/B0192X56MM/ref=ppx_yo_dt_b_asin_title_o07_s00?ie=UTF8&amp;th=1" TargetMode="External"/><Relationship Id="rId5" Type="http://schemas.openxmlformats.org/officeDocument/2006/relationships/hyperlink" Target="https://www.pololu.com/product/967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digikey.com/product-detail/en/tdk-corporation/C1608X5R0J156M080AC/445-8027-1-ND/2792157" TargetMode="External"/><Relationship Id="rId4" Type="http://schemas.openxmlformats.org/officeDocument/2006/relationships/hyperlink" Target="https://www.pololu.com/product/966" TargetMode="External"/><Relationship Id="rId9" Type="http://schemas.openxmlformats.org/officeDocument/2006/relationships/hyperlink" Target="https://www.digikey.com/product-detail/en/murata-electronics/GRM31CR60J227ME11L/490-13970-1-ND/6155800" TargetMode="External"/><Relationship Id="rId14" Type="http://schemas.openxmlformats.org/officeDocument/2006/relationships/hyperlink" Target="https://www.pololu.com/product/193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tdk-corporation/C1608X5R0J156M080AC/445-8027-1-ND/2792157" TargetMode="External"/><Relationship Id="rId3" Type="http://schemas.openxmlformats.org/officeDocument/2006/relationships/hyperlink" Target="https://www.pololu.com/product/967" TargetMode="External"/><Relationship Id="rId7" Type="http://schemas.openxmlformats.org/officeDocument/2006/relationships/hyperlink" Target="https://www.digikey.com/product-detail/en/murata-electronics/GRM31CR60J227ME11L/490-13970-1-ND/6155800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pololu.com/product/966" TargetMode="External"/><Relationship Id="rId1" Type="http://schemas.openxmlformats.org/officeDocument/2006/relationships/hyperlink" Target="https://www.pololu.com/product/1037" TargetMode="External"/><Relationship Id="rId6" Type="http://schemas.openxmlformats.org/officeDocument/2006/relationships/hyperlink" Target="https://www.digikey.com/product-detail/en/tdk-corporation/GLFR1608T680M-LR/445-6155-1-ND/2465481" TargetMode="External"/><Relationship Id="rId11" Type="http://schemas.openxmlformats.org/officeDocument/2006/relationships/hyperlink" Target="https://www.pololu.com/product/1930" TargetMode="External"/><Relationship Id="rId5" Type="http://schemas.openxmlformats.org/officeDocument/2006/relationships/hyperlink" Target="https://www.digikey.com/product-detail/en/vishay-semiconductor-diodes-division/SS26-E3-52T/SS26-E3-52TGICT-ND/1091676" TargetMode="External"/><Relationship Id="rId10" Type="http://schemas.openxmlformats.org/officeDocument/2006/relationships/hyperlink" Target="https://www.pololu.com/product/1903" TargetMode="External"/><Relationship Id="rId4" Type="http://schemas.openxmlformats.org/officeDocument/2006/relationships/hyperlink" Target="https://www.digikey.com/product-detail/en/microchip-technology/MIC4680-5.0YM/576-3379-5-ND/1030019" TargetMode="External"/><Relationship Id="rId9" Type="http://schemas.openxmlformats.org/officeDocument/2006/relationships/hyperlink" Target="https://www.amazon.com/gp/product/B0192X56MM/ref=ppx_yo_dt_b_asin_title_o07_s00?ie=UTF8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8A757-FA05-4697-B3A3-92069A033695}">
  <dimension ref="A1:I23"/>
  <sheetViews>
    <sheetView tabSelected="1" workbookViewId="0">
      <selection activeCell="L34" sqref="L34"/>
    </sheetView>
  </sheetViews>
  <sheetFormatPr defaultRowHeight="15" x14ac:dyDescent="0.25"/>
  <cols>
    <col min="2" max="2" width="18.140625" customWidth="1"/>
    <col min="3" max="3" width="13.85546875" customWidth="1"/>
    <col min="4" max="4" width="16.5703125" customWidth="1"/>
    <col min="5" max="5" width="34.42578125" customWidth="1"/>
    <col min="6" max="6" width="15.85546875" customWidth="1"/>
    <col min="7" max="7" width="9.85546875" customWidth="1"/>
    <col min="8" max="8" width="10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78</v>
      </c>
      <c r="G1" s="1" t="s">
        <v>5</v>
      </c>
      <c r="H1" s="1" t="s">
        <v>6</v>
      </c>
      <c r="I1" s="1" t="s">
        <v>7</v>
      </c>
    </row>
    <row r="2" spans="1:9" x14ac:dyDescent="0.25">
      <c r="A2" s="4" t="s">
        <v>21</v>
      </c>
    </row>
    <row r="3" spans="1:9" x14ac:dyDescent="0.25">
      <c r="A3" t="s">
        <v>18</v>
      </c>
      <c r="C3" s="5" t="s">
        <v>18</v>
      </c>
      <c r="D3" s="5" t="s">
        <v>75</v>
      </c>
      <c r="E3" s="5" t="s">
        <v>19</v>
      </c>
      <c r="F3" s="8">
        <v>0.125</v>
      </c>
      <c r="G3" s="5">
        <v>14</v>
      </c>
      <c r="H3" s="6">
        <f t="shared" ref="H3:H5" si="0">(F3*G3)</f>
        <v>1.75</v>
      </c>
      <c r="I3" s="3" t="s">
        <v>20</v>
      </c>
    </row>
    <row r="4" spans="1:9" x14ac:dyDescent="0.25">
      <c r="A4" t="s">
        <v>18</v>
      </c>
      <c r="C4" s="5" t="s">
        <v>22</v>
      </c>
      <c r="D4" s="5" t="s">
        <v>76</v>
      </c>
      <c r="E4" s="5" t="s">
        <v>23</v>
      </c>
      <c r="F4" s="8">
        <v>0.05</v>
      </c>
      <c r="G4" s="5">
        <v>6</v>
      </c>
      <c r="H4" s="6">
        <f t="shared" si="0"/>
        <v>0.30000000000000004</v>
      </c>
      <c r="I4" s="3" t="s">
        <v>24</v>
      </c>
    </row>
    <row r="5" spans="1:9" x14ac:dyDescent="0.25">
      <c r="A5" t="s">
        <v>18</v>
      </c>
      <c r="C5" s="5" t="s">
        <v>25</v>
      </c>
      <c r="D5" s="5" t="s">
        <v>77</v>
      </c>
      <c r="E5" s="5" t="s">
        <v>26</v>
      </c>
      <c r="F5" s="8">
        <v>0.33333333333333331</v>
      </c>
      <c r="G5" s="5">
        <v>9</v>
      </c>
      <c r="H5" s="6">
        <f t="shared" si="0"/>
        <v>3</v>
      </c>
      <c r="I5" s="3" t="s">
        <v>27</v>
      </c>
    </row>
    <row r="6" spans="1:9" x14ac:dyDescent="0.25">
      <c r="A6" s="4" t="s">
        <v>40</v>
      </c>
      <c r="C6" s="5"/>
      <c r="D6" s="5"/>
      <c r="E6" s="5"/>
      <c r="G6" s="5"/>
      <c r="H6" s="6"/>
      <c r="I6" s="3"/>
    </row>
    <row r="7" spans="1:9" x14ac:dyDescent="0.25">
      <c r="A7" t="s">
        <v>8</v>
      </c>
      <c r="B7" s="10" t="s">
        <v>44</v>
      </c>
      <c r="C7" s="5" t="s">
        <v>43</v>
      </c>
      <c r="D7" s="5" t="s">
        <v>73</v>
      </c>
      <c r="E7" s="5" t="s">
        <v>42</v>
      </c>
      <c r="F7">
        <v>1</v>
      </c>
      <c r="G7" s="5">
        <v>2.19</v>
      </c>
      <c r="H7" s="6">
        <f>(F7*G7)</f>
        <v>2.19</v>
      </c>
      <c r="I7" s="3" t="s">
        <v>49</v>
      </c>
    </row>
    <row r="8" spans="1:9" x14ac:dyDescent="0.25">
      <c r="A8" t="s">
        <v>8</v>
      </c>
      <c r="B8" s="10" t="s">
        <v>48</v>
      </c>
      <c r="C8" s="5" t="s">
        <v>47</v>
      </c>
      <c r="D8" s="5" t="s">
        <v>72</v>
      </c>
      <c r="E8" s="5" t="s">
        <v>45</v>
      </c>
      <c r="F8">
        <v>1</v>
      </c>
      <c r="G8" s="5">
        <v>0.49</v>
      </c>
      <c r="H8" s="6">
        <f t="shared" ref="H8:H11" si="1">(F8*G8)</f>
        <v>0.49</v>
      </c>
      <c r="I8" s="3" t="s">
        <v>50</v>
      </c>
    </row>
    <row r="9" spans="1:9" x14ac:dyDescent="0.25">
      <c r="A9" t="s">
        <v>8</v>
      </c>
      <c r="B9" s="10" t="s">
        <v>53</v>
      </c>
      <c r="C9" s="5" t="s">
        <v>52</v>
      </c>
      <c r="D9" s="5" t="s">
        <v>70</v>
      </c>
      <c r="E9" s="5" t="s">
        <v>51</v>
      </c>
      <c r="F9">
        <v>1</v>
      </c>
      <c r="G9" s="5">
        <v>0.27</v>
      </c>
      <c r="H9" s="6">
        <f t="shared" si="1"/>
        <v>0.27</v>
      </c>
      <c r="I9" s="3" t="s">
        <v>54</v>
      </c>
    </row>
    <row r="10" spans="1:9" x14ac:dyDescent="0.25">
      <c r="A10" t="s">
        <v>8</v>
      </c>
      <c r="B10" s="10" t="s">
        <v>55</v>
      </c>
      <c r="C10" s="5" t="s">
        <v>56</v>
      </c>
      <c r="D10" s="5" t="s">
        <v>71</v>
      </c>
      <c r="E10" s="5" t="s">
        <v>57</v>
      </c>
      <c r="F10">
        <v>1</v>
      </c>
      <c r="G10" s="5">
        <v>1.52</v>
      </c>
      <c r="H10" s="6">
        <f t="shared" si="1"/>
        <v>1.52</v>
      </c>
      <c r="I10" s="3" t="s">
        <v>58</v>
      </c>
    </row>
    <row r="11" spans="1:9" x14ac:dyDescent="0.25">
      <c r="A11" t="s">
        <v>8</v>
      </c>
      <c r="B11" s="10" t="s">
        <v>59</v>
      </c>
      <c r="C11" s="5" t="s">
        <v>52</v>
      </c>
      <c r="D11" s="5" t="s">
        <v>70</v>
      </c>
      <c r="E11" s="5" t="s">
        <v>60</v>
      </c>
      <c r="F11">
        <v>1</v>
      </c>
      <c r="G11" s="5">
        <v>0.46</v>
      </c>
      <c r="H11" s="6">
        <f t="shared" si="1"/>
        <v>0.46</v>
      </c>
      <c r="I11" s="3" t="s">
        <v>61</v>
      </c>
    </row>
    <row r="12" spans="1:9" x14ac:dyDescent="0.25">
      <c r="A12" s="4" t="s">
        <v>28</v>
      </c>
      <c r="C12" s="5"/>
      <c r="D12" s="5"/>
      <c r="E12" s="5"/>
      <c r="H12" s="6"/>
    </row>
    <row r="13" spans="1:9" x14ac:dyDescent="0.25">
      <c r="A13" t="s">
        <v>29</v>
      </c>
      <c r="B13">
        <v>1037</v>
      </c>
      <c r="C13" s="5" t="s">
        <v>29</v>
      </c>
      <c r="D13" s="5" t="s">
        <v>30</v>
      </c>
      <c r="E13" s="5" t="s">
        <v>36</v>
      </c>
      <c r="F13">
        <v>1</v>
      </c>
      <c r="G13">
        <v>1.25</v>
      </c>
      <c r="H13" s="6">
        <f t="shared" ref="H13:H21" si="2">(F13*G13)</f>
        <v>1.25</v>
      </c>
      <c r="I13" s="3" t="s">
        <v>31</v>
      </c>
    </row>
    <row r="14" spans="1:9" x14ac:dyDescent="0.25">
      <c r="A14" t="s">
        <v>32</v>
      </c>
      <c r="B14">
        <v>854</v>
      </c>
      <c r="C14" s="5" t="s">
        <v>29</v>
      </c>
      <c r="D14" s="5" t="s">
        <v>34</v>
      </c>
      <c r="E14" s="5" t="s">
        <v>38</v>
      </c>
      <c r="F14" s="8">
        <v>7.4999999999999997E-2</v>
      </c>
      <c r="G14" s="9">
        <v>1.49</v>
      </c>
      <c r="H14" s="6">
        <f t="shared" si="2"/>
        <v>0.11175</v>
      </c>
      <c r="I14" s="3" t="s">
        <v>33</v>
      </c>
    </row>
    <row r="15" spans="1:9" x14ac:dyDescent="0.25">
      <c r="A15" t="s">
        <v>29</v>
      </c>
      <c r="B15">
        <v>967</v>
      </c>
      <c r="C15" s="5" t="s">
        <v>29</v>
      </c>
      <c r="D15" s="5" t="s">
        <v>35</v>
      </c>
      <c r="E15" s="5" t="s">
        <v>37</v>
      </c>
      <c r="F15" s="8">
        <v>0.1</v>
      </c>
      <c r="G15" s="5">
        <v>1</v>
      </c>
      <c r="H15" s="6">
        <f t="shared" si="2"/>
        <v>0.1</v>
      </c>
      <c r="I15" s="3" t="s">
        <v>39</v>
      </c>
    </row>
    <row r="16" spans="1:9" x14ac:dyDescent="0.25">
      <c r="A16" s="4" t="s">
        <v>66</v>
      </c>
      <c r="C16" s="5"/>
      <c r="D16" s="5"/>
      <c r="E16" s="5"/>
      <c r="F16" s="8"/>
      <c r="G16" s="5"/>
      <c r="H16" s="6"/>
      <c r="I16" s="3"/>
    </row>
    <row r="17" spans="1:9" x14ac:dyDescent="0.25">
      <c r="A17" t="s">
        <v>18</v>
      </c>
      <c r="C17" s="5" t="s">
        <v>68</v>
      </c>
      <c r="D17" s="5" t="s">
        <v>69</v>
      </c>
      <c r="E17" s="5" t="s">
        <v>67</v>
      </c>
      <c r="F17" s="7">
        <v>0.16</v>
      </c>
      <c r="G17" s="5">
        <v>26</v>
      </c>
      <c r="H17" s="6">
        <f t="shared" si="2"/>
        <v>4.16</v>
      </c>
      <c r="I17" s="3" t="s">
        <v>74</v>
      </c>
    </row>
    <row r="18" spans="1:9" x14ac:dyDescent="0.25">
      <c r="A18" t="s">
        <v>29</v>
      </c>
      <c r="B18">
        <v>1930</v>
      </c>
      <c r="C18" s="5" t="s">
        <v>29</v>
      </c>
      <c r="D18" s="5" t="s">
        <v>83</v>
      </c>
      <c r="E18" s="5" t="s">
        <v>80</v>
      </c>
      <c r="F18" s="7">
        <v>0.04</v>
      </c>
      <c r="G18" s="5">
        <v>5.95</v>
      </c>
      <c r="H18" s="6">
        <f t="shared" si="2"/>
        <v>0.23800000000000002</v>
      </c>
      <c r="I18" s="3" t="s">
        <v>85</v>
      </c>
    </row>
    <row r="19" spans="1:9" x14ac:dyDescent="0.25">
      <c r="A19" t="s">
        <v>29</v>
      </c>
      <c r="B19">
        <v>1903</v>
      </c>
      <c r="C19" s="5" t="s">
        <v>29</v>
      </c>
      <c r="D19" s="5" t="s">
        <v>84</v>
      </c>
      <c r="E19" s="5" t="s">
        <v>81</v>
      </c>
      <c r="F19" s="7">
        <v>0.1</v>
      </c>
      <c r="G19" s="5">
        <v>0.59</v>
      </c>
      <c r="H19" s="6">
        <f>(F19*G19)</f>
        <v>5.8999999999999997E-2</v>
      </c>
      <c r="I19" s="3" t="s">
        <v>82</v>
      </c>
    </row>
    <row r="20" spans="1:9" x14ac:dyDescent="0.25">
      <c r="A20" s="4" t="s">
        <v>62</v>
      </c>
      <c r="C20" s="5"/>
      <c r="E20" s="5"/>
      <c r="H20" s="6"/>
    </row>
    <row r="21" spans="1:9" x14ac:dyDescent="0.25">
      <c r="A21" t="s">
        <v>63</v>
      </c>
      <c r="C21" s="5" t="s">
        <v>63</v>
      </c>
      <c r="E21" s="5" t="s">
        <v>62</v>
      </c>
      <c r="F21" s="8">
        <v>0.2</v>
      </c>
      <c r="G21" s="11">
        <v>24</v>
      </c>
      <c r="H21" s="6">
        <f t="shared" si="2"/>
        <v>4.8000000000000007</v>
      </c>
      <c r="I21" t="s">
        <v>65</v>
      </c>
    </row>
    <row r="22" spans="1:9" x14ac:dyDescent="0.25">
      <c r="E22" s="5"/>
    </row>
    <row r="23" spans="1:9" x14ac:dyDescent="0.25">
      <c r="E23" s="5"/>
      <c r="G23" s="4" t="s">
        <v>79</v>
      </c>
      <c r="H23" s="6">
        <f>SUM(H3:H21)</f>
        <v>20.69875</v>
      </c>
    </row>
  </sheetData>
  <hyperlinks>
    <hyperlink ref="I4" r:id="rId1" xr:uid="{9EEF4082-DEB9-4FE0-AD6F-CE13C5B9357D}"/>
    <hyperlink ref="I5" r:id="rId2" xr:uid="{D5CD3E07-06D6-4451-B217-94C6D125B73C}"/>
    <hyperlink ref="I13" r:id="rId3" xr:uid="{FEDEBA5E-E902-44B2-8018-96AE9E2E446A}"/>
    <hyperlink ref="I14" r:id="rId4" xr:uid="{865DAA10-2523-4827-AFA5-F26F7033E9C0}"/>
    <hyperlink ref="I15" r:id="rId5" xr:uid="{1A84B2E8-FA98-40C2-AD0C-90204953C317}"/>
    <hyperlink ref="I7" r:id="rId6" xr:uid="{4D8DCAEE-B632-4D83-BDFE-BC5FA096355C}"/>
    <hyperlink ref="I8" r:id="rId7" xr:uid="{E13974B6-3696-44C8-ACD6-C2095CAA01C2}"/>
    <hyperlink ref="I9" r:id="rId8" xr:uid="{94DB57FB-9800-4B29-B5B4-E1D0E270A7AF}"/>
    <hyperlink ref="I10" r:id="rId9" xr:uid="{C64227DE-FA47-4E96-B4C8-4CEBF026D04F}"/>
    <hyperlink ref="I11" r:id="rId10" xr:uid="{52BCBB40-5D95-43C5-ABAE-46F5B9CECA92}"/>
    <hyperlink ref="I17" r:id="rId11" xr:uid="{D54A850C-2FEA-45FF-A82A-D1BF7212419B}"/>
    <hyperlink ref="I3" r:id="rId12" xr:uid="{5099D009-3E76-4D5F-9D60-6C7CB7B12F69}"/>
    <hyperlink ref="I19" r:id="rId13" xr:uid="{482975D4-DC63-4EB5-B3CA-9681AE2A6069}"/>
    <hyperlink ref="I18" r:id="rId14" xr:uid="{E0FE6647-4127-42C2-9D2F-5E222635A96A}"/>
  </hyperlinks>
  <pageMargins left="0.7" right="0.7" top="0.75" bottom="0.75" header="0.3" footer="0.3"/>
  <pageSetup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workbookViewId="0">
      <selection activeCell="E31" sqref="E31"/>
    </sheetView>
  </sheetViews>
  <sheetFormatPr defaultRowHeight="15" x14ac:dyDescent="0.25"/>
  <cols>
    <col min="1" max="1" width="8.85546875" customWidth="1"/>
    <col min="2" max="2" width="20.42578125" customWidth="1"/>
    <col min="3" max="3" width="15.28515625" customWidth="1"/>
    <col min="4" max="4" width="11.7109375" customWidth="1"/>
    <col min="5" max="5" width="35.28515625" customWidth="1"/>
    <col min="6" max="6" width="16.140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78</v>
      </c>
      <c r="G1" s="1" t="s">
        <v>5</v>
      </c>
      <c r="H1" s="1" t="s">
        <v>6</v>
      </c>
      <c r="I1" s="1" t="s">
        <v>7</v>
      </c>
    </row>
    <row r="2" spans="1:9" x14ac:dyDescent="0.25">
      <c r="A2" s="4" t="s">
        <v>21</v>
      </c>
      <c r="B2" s="12"/>
      <c r="C2" s="2"/>
      <c r="F2" s="5"/>
      <c r="I2" s="3"/>
    </row>
    <row r="3" spans="1:9" x14ac:dyDescent="0.25">
      <c r="A3" t="s">
        <v>8</v>
      </c>
      <c r="B3" s="12" t="s">
        <v>9</v>
      </c>
      <c r="C3" s="13"/>
      <c r="D3" s="5" t="s">
        <v>10</v>
      </c>
      <c r="E3" s="5" t="s">
        <v>11</v>
      </c>
      <c r="F3" s="5">
        <v>1</v>
      </c>
      <c r="G3">
        <v>0.99</v>
      </c>
      <c r="H3" s="6">
        <f>G3*F3</f>
        <v>0.99</v>
      </c>
      <c r="I3" s="3" t="s">
        <v>12</v>
      </c>
    </row>
    <row r="4" spans="1:9" x14ac:dyDescent="0.25">
      <c r="A4" t="s">
        <v>8</v>
      </c>
      <c r="B4" s="12" t="s">
        <v>13</v>
      </c>
      <c r="C4" s="5" t="s">
        <v>14</v>
      </c>
      <c r="D4" s="5" t="s">
        <v>15</v>
      </c>
      <c r="E4" s="5" t="s">
        <v>16</v>
      </c>
      <c r="F4" s="5">
        <v>12</v>
      </c>
      <c r="G4">
        <v>0.32</v>
      </c>
      <c r="H4" s="6">
        <f t="shared" ref="H4" si="0">F4*G4</f>
        <v>3.84</v>
      </c>
      <c r="I4" s="3" t="s">
        <v>17</v>
      </c>
    </row>
    <row r="5" spans="1:9" x14ac:dyDescent="0.25">
      <c r="A5" t="s">
        <v>18</v>
      </c>
      <c r="B5" s="5"/>
      <c r="C5" s="5" t="s">
        <v>18</v>
      </c>
      <c r="D5" s="5"/>
      <c r="E5" s="5" t="s">
        <v>19</v>
      </c>
      <c r="F5" s="7">
        <v>0.125</v>
      </c>
      <c r="G5" s="5">
        <v>14</v>
      </c>
      <c r="H5" s="6">
        <f t="shared" ref="H5" si="1">(F5*G5)</f>
        <v>1.75</v>
      </c>
      <c r="I5" s="3" t="s">
        <v>20</v>
      </c>
    </row>
    <row r="6" spans="1:9" x14ac:dyDescent="0.25">
      <c r="A6" s="4" t="s">
        <v>40</v>
      </c>
      <c r="B6" s="5"/>
      <c r="C6" s="5"/>
      <c r="D6" s="5"/>
      <c r="E6" s="5"/>
      <c r="F6" s="5"/>
      <c r="G6" s="5"/>
      <c r="H6" s="6"/>
      <c r="I6" s="3"/>
    </row>
    <row r="7" spans="1:9" x14ac:dyDescent="0.25">
      <c r="A7" t="s">
        <v>8</v>
      </c>
      <c r="B7" s="10" t="s">
        <v>44</v>
      </c>
      <c r="C7" s="5" t="s">
        <v>43</v>
      </c>
      <c r="D7" s="5" t="s">
        <v>41</v>
      </c>
      <c r="E7" s="5" t="s">
        <v>42</v>
      </c>
      <c r="F7" s="5">
        <v>1</v>
      </c>
      <c r="G7" s="5">
        <v>2.19</v>
      </c>
      <c r="H7" s="6">
        <f>(F7*G7)</f>
        <v>2.19</v>
      </c>
      <c r="I7" s="3" t="s">
        <v>49</v>
      </c>
    </row>
    <row r="8" spans="1:9" x14ac:dyDescent="0.25">
      <c r="A8" t="s">
        <v>8</v>
      </c>
      <c r="B8" s="10" t="s">
        <v>48</v>
      </c>
      <c r="C8" s="5" t="s">
        <v>47</v>
      </c>
      <c r="D8" s="5" t="s">
        <v>46</v>
      </c>
      <c r="E8" s="5" t="s">
        <v>45</v>
      </c>
      <c r="F8" s="5">
        <v>1</v>
      </c>
      <c r="G8" s="5">
        <v>0.49</v>
      </c>
      <c r="H8" s="6">
        <f t="shared" ref="H8:H11" si="2">(F8*G8)</f>
        <v>0.49</v>
      </c>
      <c r="I8" s="3" t="s">
        <v>50</v>
      </c>
    </row>
    <row r="9" spans="1:9" x14ac:dyDescent="0.25">
      <c r="A9" t="s">
        <v>8</v>
      </c>
      <c r="B9" s="10" t="s">
        <v>53</v>
      </c>
      <c r="C9" s="5" t="s">
        <v>52</v>
      </c>
      <c r="D9" s="5" t="s">
        <v>64</v>
      </c>
      <c r="E9" s="5" t="s">
        <v>51</v>
      </c>
      <c r="F9" s="5">
        <v>1</v>
      </c>
      <c r="G9" s="5">
        <v>0.27</v>
      </c>
      <c r="H9" s="6">
        <f t="shared" si="2"/>
        <v>0.27</v>
      </c>
      <c r="I9" s="3" t="s">
        <v>54</v>
      </c>
    </row>
    <row r="10" spans="1:9" x14ac:dyDescent="0.25">
      <c r="A10" t="s">
        <v>8</v>
      </c>
      <c r="B10" s="10" t="s">
        <v>55</v>
      </c>
      <c r="C10" s="5" t="s">
        <v>56</v>
      </c>
      <c r="D10" s="5">
        <v>1206</v>
      </c>
      <c r="E10" s="5" t="s">
        <v>57</v>
      </c>
      <c r="F10" s="5">
        <v>1</v>
      </c>
      <c r="G10" s="5">
        <v>1.52</v>
      </c>
      <c r="H10" s="6">
        <f t="shared" si="2"/>
        <v>1.52</v>
      </c>
      <c r="I10" s="3" t="s">
        <v>58</v>
      </c>
    </row>
    <row r="11" spans="1:9" x14ac:dyDescent="0.25">
      <c r="A11" t="s">
        <v>8</v>
      </c>
      <c r="B11" s="10" t="s">
        <v>59</v>
      </c>
      <c r="C11" s="5" t="s">
        <v>52</v>
      </c>
      <c r="D11" s="5" t="s">
        <v>64</v>
      </c>
      <c r="E11" s="5" t="s">
        <v>60</v>
      </c>
      <c r="F11" s="5">
        <v>1</v>
      </c>
      <c r="G11" s="5">
        <v>0.46</v>
      </c>
      <c r="H11" s="6">
        <f t="shared" si="2"/>
        <v>0.46</v>
      </c>
      <c r="I11" s="3" t="s">
        <v>61</v>
      </c>
    </row>
    <row r="12" spans="1:9" x14ac:dyDescent="0.25">
      <c r="A12" s="4" t="s">
        <v>28</v>
      </c>
      <c r="B12" s="5"/>
      <c r="C12" s="5"/>
      <c r="D12" s="5"/>
      <c r="E12" s="5"/>
      <c r="F12" s="5"/>
      <c r="H12" s="6"/>
    </row>
    <row r="13" spans="1:9" x14ac:dyDescent="0.25">
      <c r="A13" t="s">
        <v>29</v>
      </c>
      <c r="B13" s="5">
        <v>1037</v>
      </c>
      <c r="C13" s="5" t="s">
        <v>29</v>
      </c>
      <c r="D13" s="5" t="s">
        <v>30</v>
      </c>
      <c r="E13" s="5" t="s">
        <v>36</v>
      </c>
      <c r="F13" s="5">
        <v>1</v>
      </c>
      <c r="G13">
        <v>1.25</v>
      </c>
      <c r="H13" s="6">
        <f t="shared" ref="H13:H21" si="3">(F13*G13)</f>
        <v>1.25</v>
      </c>
      <c r="I13" s="3" t="s">
        <v>31</v>
      </c>
    </row>
    <row r="14" spans="1:9" x14ac:dyDescent="0.25">
      <c r="A14" t="s">
        <v>32</v>
      </c>
      <c r="B14" s="5">
        <v>854</v>
      </c>
      <c r="C14" s="5" t="s">
        <v>29</v>
      </c>
      <c r="D14" s="5" t="s">
        <v>34</v>
      </c>
      <c r="E14" s="5" t="s">
        <v>38</v>
      </c>
      <c r="F14" s="7">
        <v>7.4999999999999997E-2</v>
      </c>
      <c r="G14" s="9">
        <v>1.49</v>
      </c>
      <c r="H14" s="6">
        <f t="shared" si="3"/>
        <v>0.11175</v>
      </c>
      <c r="I14" s="3" t="s">
        <v>33</v>
      </c>
    </row>
    <row r="15" spans="1:9" x14ac:dyDescent="0.25">
      <c r="A15" t="s">
        <v>29</v>
      </c>
      <c r="B15" s="5">
        <v>967</v>
      </c>
      <c r="C15" s="5" t="s">
        <v>29</v>
      </c>
      <c r="D15" s="5" t="s">
        <v>35</v>
      </c>
      <c r="E15" s="5" t="s">
        <v>37</v>
      </c>
      <c r="F15" s="7">
        <v>0.1</v>
      </c>
      <c r="G15" s="5">
        <v>1</v>
      </c>
      <c r="H15" s="6">
        <f t="shared" si="3"/>
        <v>0.1</v>
      </c>
      <c r="I15" s="3" t="s">
        <v>39</v>
      </c>
    </row>
    <row r="16" spans="1:9" x14ac:dyDescent="0.25">
      <c r="A16" s="4" t="s">
        <v>66</v>
      </c>
      <c r="C16" s="5"/>
      <c r="D16" s="5"/>
      <c r="E16" s="5"/>
      <c r="F16" s="8"/>
      <c r="G16" s="5"/>
      <c r="H16" s="6"/>
      <c r="I16" s="3"/>
    </row>
    <row r="17" spans="1:9" x14ac:dyDescent="0.25">
      <c r="A17" t="s">
        <v>18</v>
      </c>
      <c r="C17" s="5" t="s">
        <v>68</v>
      </c>
      <c r="D17" s="5" t="s">
        <v>69</v>
      </c>
      <c r="E17" s="5" t="s">
        <v>67</v>
      </c>
      <c r="F17" s="7">
        <v>0.16</v>
      </c>
      <c r="G17" s="5">
        <v>26</v>
      </c>
      <c r="H17" s="6">
        <f t="shared" ref="H17:H19" si="4">(F17*G17)</f>
        <v>4.16</v>
      </c>
      <c r="I17" s="3" t="s">
        <v>74</v>
      </c>
    </row>
    <row r="18" spans="1:9" x14ac:dyDescent="0.25">
      <c r="A18" t="s">
        <v>29</v>
      </c>
      <c r="B18">
        <v>1930</v>
      </c>
      <c r="C18" s="5" t="s">
        <v>29</v>
      </c>
      <c r="D18" s="5" t="s">
        <v>83</v>
      </c>
      <c r="E18" s="5" t="s">
        <v>80</v>
      </c>
      <c r="F18" s="7">
        <v>0.04</v>
      </c>
      <c r="G18" s="5">
        <v>5.95</v>
      </c>
      <c r="H18" s="6">
        <f t="shared" si="4"/>
        <v>0.23800000000000002</v>
      </c>
      <c r="I18" s="3" t="s">
        <v>85</v>
      </c>
    </row>
    <row r="19" spans="1:9" x14ac:dyDescent="0.25">
      <c r="A19" t="s">
        <v>29</v>
      </c>
      <c r="B19">
        <v>1903</v>
      </c>
      <c r="C19" s="5" t="s">
        <v>29</v>
      </c>
      <c r="D19" s="5" t="s">
        <v>84</v>
      </c>
      <c r="E19" s="5" t="s">
        <v>81</v>
      </c>
      <c r="F19" s="7">
        <v>0.1</v>
      </c>
      <c r="G19" s="5">
        <v>0.59</v>
      </c>
      <c r="H19" s="6">
        <f>(F19*G19)</f>
        <v>5.8999999999999997E-2</v>
      </c>
      <c r="I19" s="3" t="s">
        <v>82</v>
      </c>
    </row>
    <row r="20" spans="1:9" x14ac:dyDescent="0.25">
      <c r="A20" s="4" t="s">
        <v>62</v>
      </c>
      <c r="B20" s="5"/>
      <c r="C20" s="5"/>
      <c r="D20" s="5"/>
      <c r="E20" s="5"/>
      <c r="F20" s="5"/>
      <c r="H20" s="6"/>
    </row>
    <row r="21" spans="1:9" x14ac:dyDescent="0.25">
      <c r="A21" t="s">
        <v>63</v>
      </c>
      <c r="B21" s="5"/>
      <c r="C21" s="5" t="s">
        <v>63</v>
      </c>
      <c r="D21" s="5"/>
      <c r="E21" s="5" t="s">
        <v>62</v>
      </c>
      <c r="F21" s="7">
        <v>0.2</v>
      </c>
      <c r="G21" s="11">
        <v>24</v>
      </c>
      <c r="H21" s="6">
        <f t="shared" si="3"/>
        <v>4.8000000000000007</v>
      </c>
      <c r="I21" t="s">
        <v>65</v>
      </c>
    </row>
    <row r="23" spans="1:9" x14ac:dyDescent="0.25">
      <c r="G23" s="4" t="s">
        <v>79</v>
      </c>
      <c r="H23" s="6">
        <f>SUM(H3:H21)</f>
        <v>22.228750000000002</v>
      </c>
    </row>
  </sheetData>
  <hyperlinks>
    <hyperlink ref="I13" r:id="rId1" xr:uid="{D6052CDB-9739-4B0F-8509-4B97E3C980A8}"/>
    <hyperlink ref="I14" r:id="rId2" xr:uid="{AA04E3A5-1A2C-43DC-86BD-442D406EFDA7}"/>
    <hyperlink ref="I15" r:id="rId3" xr:uid="{8F5451E9-0D26-477D-BFF5-230EDACF614C}"/>
    <hyperlink ref="I7" r:id="rId4" xr:uid="{3CBA988A-CF28-4F00-92DC-CAA5971BEC43}"/>
    <hyperlink ref="I8" r:id="rId5" xr:uid="{B021660D-9E85-4757-8D17-68BFDB97AA7E}"/>
    <hyperlink ref="I9" r:id="rId6" xr:uid="{4A29FEBE-9C70-4BBF-9C77-E5E0A234FD79}"/>
    <hyperlink ref="I10" r:id="rId7" xr:uid="{B2EAE275-1E67-44E6-B11D-549EE9BE5179}"/>
    <hyperlink ref="I11" r:id="rId8" xr:uid="{892C36E0-B8CE-4BAD-A228-0F8DE93DF51F}"/>
    <hyperlink ref="I17" r:id="rId9" xr:uid="{58039C75-A658-4E7F-9920-1FA0A143FF35}"/>
    <hyperlink ref="I19" r:id="rId10" xr:uid="{A9BAD801-0590-46F4-8D85-A8F2A88C8AA8}"/>
    <hyperlink ref="I18" r:id="rId11" xr:uid="{DF285B8B-3A84-4139-B315-EF2CAA23BAFE}"/>
  </hyperlinks>
  <pageMargins left="0.7" right="0.7" top="0.75" bottom="0.75" header="0.3" footer="0.3"/>
  <pageSetup orientation="portrait" horizontalDpi="0" verticalDpi="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DESIGN</vt:lpstr>
      <vt:lpstr>DESIGN WITH IMPROVEMENTS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Chan</dc:creator>
  <cp:lastModifiedBy>Kenny Chan</cp:lastModifiedBy>
  <dcterms:created xsi:type="dcterms:W3CDTF">2015-06-05T18:17:20Z</dcterms:created>
  <dcterms:modified xsi:type="dcterms:W3CDTF">2019-12-08T00:55:51Z</dcterms:modified>
</cp:coreProperties>
</file>