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1\"/>
    </mc:Choice>
  </mc:AlternateContent>
  <bookViews>
    <workbookView xWindow="0" yWindow="0" windowWidth="28800" windowHeight="12420"/>
  </bookViews>
  <sheets>
    <sheet name="0 bis 2 ^ 14" sheetId="1" r:id="rId1"/>
    <sheet name="0 bis 2 ^ 14 - Diagramm" sheetId="3" r:id="rId2"/>
    <sheet name="2 ^ 14 bis 2 ^ 24" sheetId="2" r:id="rId3"/>
    <sheet name="2 ^ 14 bis 2 ^ 24 - Diagramm" sheetId="4" r:id="rId4"/>
  </sheets>
  <definedNames>
    <definedName name="alpha" localSheetId="0">'0 bis 2 ^ 14'!$G$4</definedName>
    <definedName name="alpha" localSheetId="2">'2 ^ 14 bis 2 ^ 24'!$G$4</definedName>
    <definedName name="beta" localSheetId="0">'0 bis 2 ^ 14'!$I$4</definedName>
    <definedName name="beta" localSheetId="2">'2 ^ 14 bis 2 ^ 24'!$I$4</definedName>
    <definedName name="det" localSheetId="0">'0 bis 2 ^ 14'!$G$3</definedName>
    <definedName name="det" localSheetId="2">'2 ^ 14 bis 2 ^ 24'!$G$3</definedName>
    <definedName name="n" localSheetId="0">'0 bis 2 ^ 14'!$I$3</definedName>
    <definedName name="n" localSheetId="2">'2 ^ 14 bis 2 ^ 24'!$I$3</definedName>
    <definedName name="sumx" localSheetId="0">'0 bis 2 ^ 14'!$G$1</definedName>
    <definedName name="sumx" localSheetId="2">'2 ^ 14 bis 2 ^ 24'!$G$1</definedName>
    <definedName name="sumx2" localSheetId="0">'0 bis 2 ^ 14'!$I$2</definedName>
    <definedName name="sumx2" localSheetId="2">'2 ^ 14 bis 2 ^ 24'!$I$2</definedName>
    <definedName name="sumxy" localSheetId="0">'0 bis 2 ^ 14'!$G$2</definedName>
    <definedName name="sumxy" localSheetId="2">'2 ^ 14 bis 2 ^ 24'!$G$2</definedName>
    <definedName name="sumy" localSheetId="0">'0 bis 2 ^ 14'!$I$1</definedName>
    <definedName name="sumy" localSheetId="2">'2 ^ 14 bis 2 ^ 24'!$I$1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3" i="2"/>
  <c r="K3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" i="1"/>
  <c r="I2" i="2"/>
  <c r="G3" i="2" s="1"/>
  <c r="G2" i="2"/>
  <c r="I1" i="2"/>
  <c r="G1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I4" i="1"/>
  <c r="G4" i="1"/>
  <c r="G3" i="1"/>
  <c r="I2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3" i="1"/>
  <c r="I1" i="1"/>
  <c r="G1" i="1"/>
  <c r="G4" i="2" l="1"/>
  <c r="I4" i="2"/>
</calcChain>
</file>

<file path=xl/sharedStrings.xml><?xml version="1.0" encoding="utf-8"?>
<sst xmlns="http://schemas.openxmlformats.org/spreadsheetml/2006/main" count="32" uniqueCount="14">
  <si>
    <t>alpha</t>
  </si>
  <si>
    <t>beta</t>
  </si>
  <si>
    <t>msglen</t>
  </si>
  <si>
    <t>tmin</t>
  </si>
  <si>
    <t>sumx</t>
  </si>
  <si>
    <t>sumy</t>
  </si>
  <si>
    <t>det</t>
  </si>
  <si>
    <t>n</t>
  </si>
  <si>
    <t>sumxy</t>
  </si>
  <si>
    <t>sumx2</t>
  </si>
  <si>
    <t>sumxy[i]</t>
  </si>
  <si>
    <t>sumx2[i]</t>
  </si>
  <si>
    <t>interpolation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</si>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</sst>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0 -</a:t>
            </a:r>
            <a:r>
              <a:rPr lang="en-GB" baseline="0"/>
              <a:t> 2 ^ 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 bis 2 ^ 14'!$A$3:$A$66</c:f>
              <c:numCache>
                <c:formatCode>General</c:formatCode>
                <c:ptCount val="64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  <c:pt idx="17">
                  <c:v>4352</c:v>
                </c:pt>
                <c:pt idx="18">
                  <c:v>4608</c:v>
                </c:pt>
                <c:pt idx="19">
                  <c:v>4864</c:v>
                </c:pt>
                <c:pt idx="20">
                  <c:v>5120</c:v>
                </c:pt>
                <c:pt idx="21">
                  <c:v>5376</c:v>
                </c:pt>
                <c:pt idx="22">
                  <c:v>5632</c:v>
                </c:pt>
                <c:pt idx="23">
                  <c:v>5888</c:v>
                </c:pt>
                <c:pt idx="24">
                  <c:v>6144</c:v>
                </c:pt>
                <c:pt idx="25">
                  <c:v>6400</c:v>
                </c:pt>
                <c:pt idx="26">
                  <c:v>6656</c:v>
                </c:pt>
                <c:pt idx="27">
                  <c:v>6912</c:v>
                </c:pt>
                <c:pt idx="28">
                  <c:v>7168</c:v>
                </c:pt>
                <c:pt idx="29">
                  <c:v>7424</c:v>
                </c:pt>
                <c:pt idx="30">
                  <c:v>7680</c:v>
                </c:pt>
                <c:pt idx="31">
                  <c:v>7936</c:v>
                </c:pt>
                <c:pt idx="32">
                  <c:v>8192</c:v>
                </c:pt>
                <c:pt idx="33">
                  <c:v>8448</c:v>
                </c:pt>
                <c:pt idx="34">
                  <c:v>8704</c:v>
                </c:pt>
                <c:pt idx="35">
                  <c:v>8960</c:v>
                </c:pt>
                <c:pt idx="36">
                  <c:v>9216</c:v>
                </c:pt>
                <c:pt idx="37">
                  <c:v>9472</c:v>
                </c:pt>
                <c:pt idx="38">
                  <c:v>9728</c:v>
                </c:pt>
                <c:pt idx="39">
                  <c:v>9984</c:v>
                </c:pt>
                <c:pt idx="40">
                  <c:v>10240</c:v>
                </c:pt>
                <c:pt idx="41">
                  <c:v>10496</c:v>
                </c:pt>
                <c:pt idx="42">
                  <c:v>10752</c:v>
                </c:pt>
                <c:pt idx="43">
                  <c:v>11008</c:v>
                </c:pt>
                <c:pt idx="44">
                  <c:v>11264</c:v>
                </c:pt>
                <c:pt idx="45">
                  <c:v>11520</c:v>
                </c:pt>
                <c:pt idx="46">
                  <c:v>11776</c:v>
                </c:pt>
                <c:pt idx="47">
                  <c:v>12032</c:v>
                </c:pt>
                <c:pt idx="48">
                  <c:v>12288</c:v>
                </c:pt>
                <c:pt idx="49">
                  <c:v>12544</c:v>
                </c:pt>
                <c:pt idx="50">
                  <c:v>12800</c:v>
                </c:pt>
                <c:pt idx="51">
                  <c:v>13056</c:v>
                </c:pt>
                <c:pt idx="52">
                  <c:v>13312</c:v>
                </c:pt>
                <c:pt idx="53">
                  <c:v>13568</c:v>
                </c:pt>
                <c:pt idx="54">
                  <c:v>13824</c:v>
                </c:pt>
                <c:pt idx="55">
                  <c:v>14080</c:v>
                </c:pt>
                <c:pt idx="56">
                  <c:v>14336</c:v>
                </c:pt>
                <c:pt idx="57">
                  <c:v>14592</c:v>
                </c:pt>
                <c:pt idx="58">
                  <c:v>14848</c:v>
                </c:pt>
                <c:pt idx="59">
                  <c:v>15104</c:v>
                </c:pt>
                <c:pt idx="60">
                  <c:v>15360</c:v>
                </c:pt>
                <c:pt idx="61">
                  <c:v>15616</c:v>
                </c:pt>
                <c:pt idx="62">
                  <c:v>15872</c:v>
                </c:pt>
                <c:pt idx="63">
                  <c:v>16128</c:v>
                </c:pt>
              </c:numCache>
            </c:numRef>
          </c:xVal>
          <c:yVal>
            <c:numRef>
              <c:f>'0 bis 2 ^ 14'!$B$3:$B$66</c:f>
              <c:numCache>
                <c:formatCode>General</c:formatCode>
                <c:ptCount val="64"/>
                <c:pt idx="0">
                  <c:v>1.15E-4</c:v>
                </c:pt>
                <c:pt idx="1">
                  <c:v>1.12E-4</c:v>
                </c:pt>
                <c:pt idx="2">
                  <c:v>1.16E-4</c:v>
                </c:pt>
                <c:pt idx="3">
                  <c:v>1.16E-4</c:v>
                </c:pt>
                <c:pt idx="4">
                  <c:v>8.8999999999999995E-5</c:v>
                </c:pt>
                <c:pt idx="5">
                  <c:v>9.2999999999999997E-5</c:v>
                </c:pt>
                <c:pt idx="6">
                  <c:v>1.15E-4</c:v>
                </c:pt>
                <c:pt idx="7">
                  <c:v>1.12E-4</c:v>
                </c:pt>
                <c:pt idx="8">
                  <c:v>1.18E-4</c:v>
                </c:pt>
                <c:pt idx="9">
                  <c:v>1.17E-4</c:v>
                </c:pt>
                <c:pt idx="10">
                  <c:v>1.18E-4</c:v>
                </c:pt>
                <c:pt idx="11">
                  <c:v>1.17E-4</c:v>
                </c:pt>
                <c:pt idx="12">
                  <c:v>1.16E-4</c:v>
                </c:pt>
                <c:pt idx="13">
                  <c:v>1.17E-4</c:v>
                </c:pt>
                <c:pt idx="14">
                  <c:v>1.17E-4</c:v>
                </c:pt>
                <c:pt idx="15">
                  <c:v>1.17E-4</c:v>
                </c:pt>
                <c:pt idx="16">
                  <c:v>1.15E-4</c:v>
                </c:pt>
                <c:pt idx="17">
                  <c:v>1.16E-4</c:v>
                </c:pt>
                <c:pt idx="18">
                  <c:v>1.17E-4</c:v>
                </c:pt>
                <c:pt idx="19">
                  <c:v>1.17E-4</c:v>
                </c:pt>
                <c:pt idx="20">
                  <c:v>1.17E-4</c:v>
                </c:pt>
                <c:pt idx="21">
                  <c:v>1.21E-4</c:v>
                </c:pt>
                <c:pt idx="22">
                  <c:v>1.8599999999999999E-4</c:v>
                </c:pt>
                <c:pt idx="23">
                  <c:v>1.8900000000000001E-4</c:v>
                </c:pt>
                <c:pt idx="24">
                  <c:v>1.34E-4</c:v>
                </c:pt>
                <c:pt idx="25">
                  <c:v>1.45E-4</c:v>
                </c:pt>
                <c:pt idx="26">
                  <c:v>1.8900000000000001E-4</c:v>
                </c:pt>
                <c:pt idx="27">
                  <c:v>1.44E-4</c:v>
                </c:pt>
                <c:pt idx="28">
                  <c:v>1.8799999999999999E-4</c:v>
                </c:pt>
                <c:pt idx="29">
                  <c:v>1.8799999999999999E-4</c:v>
                </c:pt>
                <c:pt idx="30">
                  <c:v>1.8900000000000001E-4</c:v>
                </c:pt>
                <c:pt idx="31">
                  <c:v>1.8699999999999999E-4</c:v>
                </c:pt>
                <c:pt idx="32">
                  <c:v>1.9000000000000001E-4</c:v>
                </c:pt>
                <c:pt idx="33">
                  <c:v>1.8599999999999999E-4</c:v>
                </c:pt>
                <c:pt idx="34">
                  <c:v>1.8699999999999999E-4</c:v>
                </c:pt>
                <c:pt idx="35">
                  <c:v>1.8200000000000001E-4</c:v>
                </c:pt>
                <c:pt idx="36">
                  <c:v>1.8799999999999999E-4</c:v>
                </c:pt>
                <c:pt idx="37">
                  <c:v>1.8799999999999999E-4</c:v>
                </c:pt>
                <c:pt idx="38">
                  <c:v>1.8900000000000001E-4</c:v>
                </c:pt>
                <c:pt idx="39">
                  <c:v>1.8799999999999999E-4</c:v>
                </c:pt>
                <c:pt idx="40">
                  <c:v>1.8900000000000001E-4</c:v>
                </c:pt>
                <c:pt idx="41">
                  <c:v>1.8799999999999999E-4</c:v>
                </c:pt>
                <c:pt idx="42">
                  <c:v>1.8799999999999999E-4</c:v>
                </c:pt>
                <c:pt idx="43">
                  <c:v>1.9000000000000001E-4</c:v>
                </c:pt>
                <c:pt idx="44">
                  <c:v>1.8900000000000001E-4</c:v>
                </c:pt>
                <c:pt idx="45">
                  <c:v>1.8900000000000001E-4</c:v>
                </c:pt>
                <c:pt idx="46">
                  <c:v>1.8900000000000001E-4</c:v>
                </c:pt>
                <c:pt idx="47">
                  <c:v>1.8200000000000001E-4</c:v>
                </c:pt>
                <c:pt idx="48">
                  <c:v>1.8100000000000001E-4</c:v>
                </c:pt>
                <c:pt idx="49">
                  <c:v>1.6200000000000001E-4</c:v>
                </c:pt>
                <c:pt idx="50">
                  <c:v>1.8900000000000001E-4</c:v>
                </c:pt>
                <c:pt idx="51">
                  <c:v>2.0000000000000001E-4</c:v>
                </c:pt>
                <c:pt idx="52">
                  <c:v>2.03E-4</c:v>
                </c:pt>
                <c:pt idx="53">
                  <c:v>2.5799999999999998E-4</c:v>
                </c:pt>
                <c:pt idx="54">
                  <c:v>2.5999999999999998E-4</c:v>
                </c:pt>
                <c:pt idx="55">
                  <c:v>2.1900000000000001E-4</c:v>
                </c:pt>
                <c:pt idx="56">
                  <c:v>2.3000000000000001E-4</c:v>
                </c:pt>
                <c:pt idx="57">
                  <c:v>2.61E-4</c:v>
                </c:pt>
                <c:pt idx="58">
                  <c:v>2.5999999999999998E-4</c:v>
                </c:pt>
                <c:pt idx="59">
                  <c:v>2.5599999999999999E-4</c:v>
                </c:pt>
                <c:pt idx="60">
                  <c:v>2.5700000000000001E-4</c:v>
                </c:pt>
                <c:pt idx="61">
                  <c:v>2.5399999999999999E-4</c:v>
                </c:pt>
                <c:pt idx="62">
                  <c:v>2.5500000000000002E-4</c:v>
                </c:pt>
                <c:pt idx="63">
                  <c:v>2.5000000000000001E-4</c:v>
                </c:pt>
              </c:numCache>
            </c:numRef>
          </c:yVal>
          <c:smooth val="1"/>
        </c:ser>
        <c:ser>
          <c:idx val="1"/>
          <c:order val="1"/>
          <c:tx>
            <c:v>interpolated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 bis 2 ^ 14'!$A$3:$A$66</c:f>
              <c:numCache>
                <c:formatCode>General</c:formatCode>
                <c:ptCount val="64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  <c:pt idx="17">
                  <c:v>4352</c:v>
                </c:pt>
                <c:pt idx="18">
                  <c:v>4608</c:v>
                </c:pt>
                <c:pt idx="19">
                  <c:v>4864</c:v>
                </c:pt>
                <c:pt idx="20">
                  <c:v>5120</c:v>
                </c:pt>
                <c:pt idx="21">
                  <c:v>5376</c:v>
                </c:pt>
                <c:pt idx="22">
                  <c:v>5632</c:v>
                </c:pt>
                <c:pt idx="23">
                  <c:v>5888</c:v>
                </c:pt>
                <c:pt idx="24">
                  <c:v>6144</c:v>
                </c:pt>
                <c:pt idx="25">
                  <c:v>6400</c:v>
                </c:pt>
                <c:pt idx="26">
                  <c:v>6656</c:v>
                </c:pt>
                <c:pt idx="27">
                  <c:v>6912</c:v>
                </c:pt>
                <c:pt idx="28">
                  <c:v>7168</c:v>
                </c:pt>
                <c:pt idx="29">
                  <c:v>7424</c:v>
                </c:pt>
                <c:pt idx="30">
                  <c:v>7680</c:v>
                </c:pt>
                <c:pt idx="31">
                  <c:v>7936</c:v>
                </c:pt>
                <c:pt idx="32">
                  <c:v>8192</c:v>
                </c:pt>
                <c:pt idx="33">
                  <c:v>8448</c:v>
                </c:pt>
                <c:pt idx="34">
                  <c:v>8704</c:v>
                </c:pt>
                <c:pt idx="35">
                  <c:v>8960</c:v>
                </c:pt>
                <c:pt idx="36">
                  <c:v>9216</c:v>
                </c:pt>
                <c:pt idx="37">
                  <c:v>9472</c:v>
                </c:pt>
                <c:pt idx="38">
                  <c:v>9728</c:v>
                </c:pt>
                <c:pt idx="39">
                  <c:v>9984</c:v>
                </c:pt>
                <c:pt idx="40">
                  <c:v>10240</c:v>
                </c:pt>
                <c:pt idx="41">
                  <c:v>10496</c:v>
                </c:pt>
                <c:pt idx="42">
                  <c:v>10752</c:v>
                </c:pt>
                <c:pt idx="43">
                  <c:v>11008</c:v>
                </c:pt>
                <c:pt idx="44">
                  <c:v>11264</c:v>
                </c:pt>
                <c:pt idx="45">
                  <c:v>11520</c:v>
                </c:pt>
                <c:pt idx="46">
                  <c:v>11776</c:v>
                </c:pt>
                <c:pt idx="47">
                  <c:v>12032</c:v>
                </c:pt>
                <c:pt idx="48">
                  <c:v>12288</c:v>
                </c:pt>
                <c:pt idx="49">
                  <c:v>12544</c:v>
                </c:pt>
                <c:pt idx="50">
                  <c:v>12800</c:v>
                </c:pt>
                <c:pt idx="51">
                  <c:v>13056</c:v>
                </c:pt>
                <c:pt idx="52">
                  <c:v>13312</c:v>
                </c:pt>
                <c:pt idx="53">
                  <c:v>13568</c:v>
                </c:pt>
                <c:pt idx="54">
                  <c:v>13824</c:v>
                </c:pt>
                <c:pt idx="55">
                  <c:v>14080</c:v>
                </c:pt>
                <c:pt idx="56">
                  <c:v>14336</c:v>
                </c:pt>
                <c:pt idx="57">
                  <c:v>14592</c:v>
                </c:pt>
                <c:pt idx="58">
                  <c:v>14848</c:v>
                </c:pt>
                <c:pt idx="59">
                  <c:v>15104</c:v>
                </c:pt>
                <c:pt idx="60">
                  <c:v>15360</c:v>
                </c:pt>
                <c:pt idx="61">
                  <c:v>15616</c:v>
                </c:pt>
                <c:pt idx="62">
                  <c:v>15872</c:v>
                </c:pt>
                <c:pt idx="63">
                  <c:v>16128</c:v>
                </c:pt>
              </c:numCache>
            </c:numRef>
          </c:xVal>
          <c:yVal>
            <c:numRef>
              <c:f>'0 bis 2 ^ 14'!$K$3:$K$66</c:f>
              <c:numCache>
                <c:formatCode>General</c:formatCode>
                <c:ptCount val="64"/>
                <c:pt idx="0">
                  <c:v>9.3258173076922891E-5</c:v>
                </c:pt>
                <c:pt idx="1">
                  <c:v>9.5726167582417396E-5</c:v>
                </c:pt>
                <c:pt idx="2">
                  <c:v>9.8194162087911915E-5</c:v>
                </c:pt>
                <c:pt idx="3">
                  <c:v>1.0066215659340642E-4</c:v>
                </c:pt>
                <c:pt idx="4">
                  <c:v>1.0313015109890093E-4</c:v>
                </c:pt>
                <c:pt idx="5">
                  <c:v>1.0559814560439544E-4</c:v>
                </c:pt>
                <c:pt idx="6">
                  <c:v>1.0806614010988995E-4</c:v>
                </c:pt>
                <c:pt idx="7">
                  <c:v>1.1053413461538445E-4</c:v>
                </c:pt>
                <c:pt idx="8">
                  <c:v>1.1300212912087896E-4</c:v>
                </c:pt>
                <c:pt idx="9">
                  <c:v>1.1547012362637348E-4</c:v>
                </c:pt>
                <c:pt idx="10">
                  <c:v>1.1793811813186798E-4</c:v>
                </c:pt>
                <c:pt idx="11">
                  <c:v>1.204061126373625E-4</c:v>
                </c:pt>
                <c:pt idx="12">
                  <c:v>1.2287410714285701E-4</c:v>
                </c:pt>
                <c:pt idx="13">
                  <c:v>1.2534210164835151E-4</c:v>
                </c:pt>
                <c:pt idx="14">
                  <c:v>1.2781009615384602E-4</c:v>
                </c:pt>
                <c:pt idx="15">
                  <c:v>1.3027809065934052E-4</c:v>
                </c:pt>
                <c:pt idx="16">
                  <c:v>1.3274608516483503E-4</c:v>
                </c:pt>
                <c:pt idx="17">
                  <c:v>1.3521407967032956E-4</c:v>
                </c:pt>
                <c:pt idx="18">
                  <c:v>1.3768207417582407E-4</c:v>
                </c:pt>
                <c:pt idx="19">
                  <c:v>1.4015006868131857E-4</c:v>
                </c:pt>
                <c:pt idx="20">
                  <c:v>1.4261806318681308E-4</c:v>
                </c:pt>
                <c:pt idx="21">
                  <c:v>1.4508605769230758E-4</c:v>
                </c:pt>
                <c:pt idx="22">
                  <c:v>1.4755405219780211E-4</c:v>
                </c:pt>
                <c:pt idx="23">
                  <c:v>1.5002204670329659E-4</c:v>
                </c:pt>
                <c:pt idx="24">
                  <c:v>1.5249004120879113E-4</c:v>
                </c:pt>
                <c:pt idx="25">
                  <c:v>1.5495803571428563E-4</c:v>
                </c:pt>
                <c:pt idx="26">
                  <c:v>1.5742603021978014E-4</c:v>
                </c:pt>
                <c:pt idx="27">
                  <c:v>1.5989402472527464E-4</c:v>
                </c:pt>
                <c:pt idx="28">
                  <c:v>1.6236201923076915E-4</c:v>
                </c:pt>
                <c:pt idx="29">
                  <c:v>1.6483001373626368E-4</c:v>
                </c:pt>
                <c:pt idx="30">
                  <c:v>1.6729800824175816E-4</c:v>
                </c:pt>
                <c:pt idx="31">
                  <c:v>1.6976600274725269E-4</c:v>
                </c:pt>
                <c:pt idx="32">
                  <c:v>1.7223399725274719E-4</c:v>
                </c:pt>
                <c:pt idx="33">
                  <c:v>1.747019917582417E-4</c:v>
                </c:pt>
                <c:pt idx="34">
                  <c:v>1.7716998626373623E-4</c:v>
                </c:pt>
                <c:pt idx="35">
                  <c:v>1.7963798076923071E-4</c:v>
                </c:pt>
                <c:pt idx="36">
                  <c:v>1.8210597527472524E-4</c:v>
                </c:pt>
                <c:pt idx="37">
                  <c:v>1.8457396978021975E-4</c:v>
                </c:pt>
                <c:pt idx="38">
                  <c:v>1.8704196428571425E-4</c:v>
                </c:pt>
                <c:pt idx="39">
                  <c:v>1.8950995879120876E-4</c:v>
                </c:pt>
                <c:pt idx="40">
                  <c:v>1.9197795329670326E-4</c:v>
                </c:pt>
                <c:pt idx="41">
                  <c:v>1.944459478021978E-4</c:v>
                </c:pt>
                <c:pt idx="42">
                  <c:v>1.9691394230769227E-4</c:v>
                </c:pt>
                <c:pt idx="43">
                  <c:v>1.9938193681318681E-4</c:v>
                </c:pt>
                <c:pt idx="44">
                  <c:v>2.0184993131868131E-4</c:v>
                </c:pt>
                <c:pt idx="45">
                  <c:v>2.0431792582417582E-4</c:v>
                </c:pt>
                <c:pt idx="46">
                  <c:v>2.0678592032967032E-4</c:v>
                </c:pt>
                <c:pt idx="47">
                  <c:v>2.0925391483516483E-4</c:v>
                </c:pt>
                <c:pt idx="48">
                  <c:v>2.1172190934065936E-4</c:v>
                </c:pt>
                <c:pt idx="49">
                  <c:v>2.1418990384615384E-4</c:v>
                </c:pt>
                <c:pt idx="50">
                  <c:v>2.1665789835164837E-4</c:v>
                </c:pt>
                <c:pt idx="51">
                  <c:v>2.1912589285714288E-4</c:v>
                </c:pt>
                <c:pt idx="52">
                  <c:v>2.2159388736263738E-4</c:v>
                </c:pt>
                <c:pt idx="53">
                  <c:v>2.2406188186813189E-4</c:v>
                </c:pt>
                <c:pt idx="54">
                  <c:v>2.2652987637362639E-4</c:v>
                </c:pt>
                <c:pt idx="55">
                  <c:v>2.2899787087912092E-4</c:v>
                </c:pt>
                <c:pt idx="56">
                  <c:v>2.3146586538461543E-4</c:v>
                </c:pt>
                <c:pt idx="57">
                  <c:v>2.3393385989010993E-4</c:v>
                </c:pt>
                <c:pt idx="58">
                  <c:v>2.3640185439560444E-4</c:v>
                </c:pt>
                <c:pt idx="59">
                  <c:v>2.3886984890109894E-4</c:v>
                </c:pt>
                <c:pt idx="60">
                  <c:v>2.4133784340659345E-4</c:v>
                </c:pt>
                <c:pt idx="61">
                  <c:v>2.4380583791208798E-4</c:v>
                </c:pt>
                <c:pt idx="62">
                  <c:v>2.4627383241758249E-4</c:v>
                </c:pt>
                <c:pt idx="63">
                  <c:v>2.4874182692307702E-4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64408"/>
        <c:axId val="420159704"/>
      </c:scatterChart>
      <c:valAx>
        <c:axId val="42016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msglen [byte]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59704"/>
        <c:crosses val="autoZero"/>
        <c:crossBetween val="midCat"/>
      </c:valAx>
      <c:valAx>
        <c:axId val="4201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tmin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6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^</a:t>
            </a:r>
            <a:r>
              <a:rPr lang="en-GB" baseline="0"/>
              <a:t> 14 bis 2 ^ 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^ 14 bis 2 ^ 24'!$A$3:$A$66</c:f>
              <c:numCache>
                <c:formatCode>General</c:formatCode>
                <c:ptCount val="64"/>
                <c:pt idx="0">
                  <c:v>16384</c:v>
                </c:pt>
                <c:pt idx="1">
                  <c:v>278272</c:v>
                </c:pt>
                <c:pt idx="2">
                  <c:v>540160</c:v>
                </c:pt>
                <c:pt idx="3">
                  <c:v>802048</c:v>
                </c:pt>
                <c:pt idx="4">
                  <c:v>1063936</c:v>
                </c:pt>
                <c:pt idx="5">
                  <c:v>1325824</c:v>
                </c:pt>
                <c:pt idx="6">
                  <c:v>1587712</c:v>
                </c:pt>
                <c:pt idx="7">
                  <c:v>1849600</c:v>
                </c:pt>
                <c:pt idx="8">
                  <c:v>2111488</c:v>
                </c:pt>
                <c:pt idx="9">
                  <c:v>2373376</c:v>
                </c:pt>
                <c:pt idx="10">
                  <c:v>2635264</c:v>
                </c:pt>
                <c:pt idx="11">
                  <c:v>2897152</c:v>
                </c:pt>
                <c:pt idx="12">
                  <c:v>3159040</c:v>
                </c:pt>
                <c:pt idx="13">
                  <c:v>3420928</c:v>
                </c:pt>
                <c:pt idx="14">
                  <c:v>3682816</c:v>
                </c:pt>
                <c:pt idx="15">
                  <c:v>3944704</c:v>
                </c:pt>
                <c:pt idx="16">
                  <c:v>4206592</c:v>
                </c:pt>
                <c:pt idx="17">
                  <c:v>4468480</c:v>
                </c:pt>
                <c:pt idx="18">
                  <c:v>4730368</c:v>
                </c:pt>
                <c:pt idx="19">
                  <c:v>4992256</c:v>
                </c:pt>
                <c:pt idx="20">
                  <c:v>5254144</c:v>
                </c:pt>
                <c:pt idx="21">
                  <c:v>5516032</c:v>
                </c:pt>
                <c:pt idx="22">
                  <c:v>5777920</c:v>
                </c:pt>
                <c:pt idx="23">
                  <c:v>6039808</c:v>
                </c:pt>
                <c:pt idx="24">
                  <c:v>6301696</c:v>
                </c:pt>
                <c:pt idx="25">
                  <c:v>6563584</c:v>
                </c:pt>
                <c:pt idx="26">
                  <c:v>6825472</c:v>
                </c:pt>
                <c:pt idx="27">
                  <c:v>7087360</c:v>
                </c:pt>
                <c:pt idx="28">
                  <c:v>7349248</c:v>
                </c:pt>
                <c:pt idx="29">
                  <c:v>7611136</c:v>
                </c:pt>
                <c:pt idx="30">
                  <c:v>7873024</c:v>
                </c:pt>
                <c:pt idx="31">
                  <c:v>8134912</c:v>
                </c:pt>
                <c:pt idx="32">
                  <c:v>8396800</c:v>
                </c:pt>
                <c:pt idx="33">
                  <c:v>8658688</c:v>
                </c:pt>
                <c:pt idx="34">
                  <c:v>8920576</c:v>
                </c:pt>
                <c:pt idx="35">
                  <c:v>9182464</c:v>
                </c:pt>
                <c:pt idx="36">
                  <c:v>9444352</c:v>
                </c:pt>
                <c:pt idx="37">
                  <c:v>9706240</c:v>
                </c:pt>
                <c:pt idx="38">
                  <c:v>9968128</c:v>
                </c:pt>
                <c:pt idx="39">
                  <c:v>10230016</c:v>
                </c:pt>
                <c:pt idx="40">
                  <c:v>10491904</c:v>
                </c:pt>
                <c:pt idx="41">
                  <c:v>10753792</c:v>
                </c:pt>
                <c:pt idx="42">
                  <c:v>11015680</c:v>
                </c:pt>
                <c:pt idx="43">
                  <c:v>11277568</c:v>
                </c:pt>
                <c:pt idx="44">
                  <c:v>11539456</c:v>
                </c:pt>
                <c:pt idx="45">
                  <c:v>11801344</c:v>
                </c:pt>
                <c:pt idx="46">
                  <c:v>12063232</c:v>
                </c:pt>
                <c:pt idx="47">
                  <c:v>12325120</c:v>
                </c:pt>
                <c:pt idx="48">
                  <c:v>12587008</c:v>
                </c:pt>
                <c:pt idx="49">
                  <c:v>12848896</c:v>
                </c:pt>
                <c:pt idx="50">
                  <c:v>13110784</c:v>
                </c:pt>
                <c:pt idx="51">
                  <c:v>13372672</c:v>
                </c:pt>
                <c:pt idx="52">
                  <c:v>13634560</c:v>
                </c:pt>
                <c:pt idx="53">
                  <c:v>13896448</c:v>
                </c:pt>
                <c:pt idx="54">
                  <c:v>14158336</c:v>
                </c:pt>
                <c:pt idx="55">
                  <c:v>14420224</c:v>
                </c:pt>
                <c:pt idx="56">
                  <c:v>14682112</c:v>
                </c:pt>
                <c:pt idx="57">
                  <c:v>14944000</c:v>
                </c:pt>
                <c:pt idx="58">
                  <c:v>15205888</c:v>
                </c:pt>
                <c:pt idx="59">
                  <c:v>15467776</c:v>
                </c:pt>
                <c:pt idx="60">
                  <c:v>15729664</c:v>
                </c:pt>
                <c:pt idx="61">
                  <c:v>15991552</c:v>
                </c:pt>
                <c:pt idx="62">
                  <c:v>16253440</c:v>
                </c:pt>
                <c:pt idx="63">
                  <c:v>16515328</c:v>
                </c:pt>
              </c:numCache>
            </c:numRef>
          </c:xVal>
          <c:yVal>
            <c:numRef>
              <c:f>'2 ^ 14 bis 2 ^ 24'!$B$3:$B$66</c:f>
              <c:numCache>
                <c:formatCode>General</c:formatCode>
                <c:ptCount val="64"/>
                <c:pt idx="0">
                  <c:v>2.52E-4</c:v>
                </c:pt>
                <c:pt idx="1">
                  <c:v>2.6930000000000001E-3</c:v>
                </c:pt>
                <c:pt idx="2">
                  <c:v>4.8459999999999996E-3</c:v>
                </c:pt>
                <c:pt idx="3">
                  <c:v>7.0679999999999996E-3</c:v>
                </c:pt>
                <c:pt idx="4">
                  <c:v>9.2189999999999998E-3</c:v>
                </c:pt>
                <c:pt idx="5">
                  <c:v>1.1514999999999999E-2</c:v>
                </c:pt>
                <c:pt idx="6">
                  <c:v>1.3687E-2</c:v>
                </c:pt>
                <c:pt idx="7">
                  <c:v>1.5956999999999999E-2</c:v>
                </c:pt>
                <c:pt idx="8">
                  <c:v>1.8123E-2</c:v>
                </c:pt>
                <c:pt idx="9">
                  <c:v>2.0397999999999999E-2</c:v>
                </c:pt>
                <c:pt idx="10">
                  <c:v>2.2647E-2</c:v>
                </c:pt>
                <c:pt idx="11">
                  <c:v>2.4847000000000001E-2</c:v>
                </c:pt>
                <c:pt idx="12">
                  <c:v>2.7137000000000001E-2</c:v>
                </c:pt>
                <c:pt idx="13">
                  <c:v>2.9293E-2</c:v>
                </c:pt>
                <c:pt idx="14">
                  <c:v>3.1583E-2</c:v>
                </c:pt>
                <c:pt idx="15">
                  <c:v>3.3738999999999998E-2</c:v>
                </c:pt>
                <c:pt idx="16">
                  <c:v>3.603E-2</c:v>
                </c:pt>
                <c:pt idx="17">
                  <c:v>3.8254999999999997E-2</c:v>
                </c:pt>
                <c:pt idx="18">
                  <c:v>4.0478E-2</c:v>
                </c:pt>
                <c:pt idx="19">
                  <c:v>4.2700000000000002E-2</c:v>
                </c:pt>
                <c:pt idx="20">
                  <c:v>4.4919000000000001E-2</c:v>
                </c:pt>
                <c:pt idx="21">
                  <c:v>4.7182000000000002E-2</c:v>
                </c:pt>
                <c:pt idx="22">
                  <c:v>4.9363999999999998E-2</c:v>
                </c:pt>
                <c:pt idx="23">
                  <c:v>5.1594000000000001E-2</c:v>
                </c:pt>
                <c:pt idx="24">
                  <c:v>5.3807000000000001E-2</c:v>
                </c:pt>
                <c:pt idx="25">
                  <c:v>5.6099999999999997E-2</c:v>
                </c:pt>
                <c:pt idx="26">
                  <c:v>5.8251999999999998E-2</c:v>
                </c:pt>
                <c:pt idx="27">
                  <c:v>6.0540999999999998E-2</c:v>
                </c:pt>
                <c:pt idx="28">
                  <c:v>6.2767000000000003E-2</c:v>
                </c:pt>
                <c:pt idx="29">
                  <c:v>6.4990999999999993E-2</c:v>
                </c:pt>
                <c:pt idx="30">
                  <c:v>6.7211000000000007E-2</c:v>
                </c:pt>
                <c:pt idx="31">
                  <c:v>6.9406999999999996E-2</c:v>
                </c:pt>
                <c:pt idx="32">
                  <c:v>7.1654999999999996E-2</c:v>
                </c:pt>
                <c:pt idx="33">
                  <c:v>7.3857000000000006E-2</c:v>
                </c:pt>
                <c:pt idx="34">
                  <c:v>7.6103000000000004E-2</c:v>
                </c:pt>
                <c:pt idx="35">
                  <c:v>7.8320000000000001E-2</c:v>
                </c:pt>
                <c:pt idx="36">
                  <c:v>8.0557000000000004E-2</c:v>
                </c:pt>
                <c:pt idx="37">
                  <c:v>8.2766000000000006E-2</c:v>
                </c:pt>
                <c:pt idx="38">
                  <c:v>8.5024000000000002E-2</c:v>
                </c:pt>
                <c:pt idx="39">
                  <c:v>8.7203000000000003E-2</c:v>
                </c:pt>
                <c:pt idx="40">
                  <c:v>8.9441000000000007E-2</c:v>
                </c:pt>
                <c:pt idx="41">
                  <c:v>9.1655E-2</c:v>
                </c:pt>
                <c:pt idx="42">
                  <c:v>9.3923000000000006E-2</c:v>
                </c:pt>
                <c:pt idx="43">
                  <c:v>9.6101000000000006E-2</c:v>
                </c:pt>
                <c:pt idx="44">
                  <c:v>9.8382999999999998E-2</c:v>
                </c:pt>
                <c:pt idx="45">
                  <c:v>0.10061299999999999</c:v>
                </c:pt>
                <c:pt idx="46">
                  <c:v>0.102835</c:v>
                </c:pt>
                <c:pt idx="47">
                  <c:v>0.105057</c:v>
                </c:pt>
                <c:pt idx="48">
                  <c:v>0.107279</c:v>
                </c:pt>
                <c:pt idx="49">
                  <c:v>0.109502</c:v>
                </c:pt>
                <c:pt idx="50">
                  <c:v>0.111696</c:v>
                </c:pt>
                <c:pt idx="51">
                  <c:v>0.113936</c:v>
                </c:pt>
                <c:pt idx="52">
                  <c:v>0.11617</c:v>
                </c:pt>
                <c:pt idx="53">
                  <c:v>0.118391</c:v>
                </c:pt>
                <c:pt idx="54">
                  <c:v>0.120611</c:v>
                </c:pt>
                <c:pt idx="55">
                  <c:v>0.122863</c:v>
                </c:pt>
                <c:pt idx="56">
                  <c:v>0.125055</c:v>
                </c:pt>
                <c:pt idx="57">
                  <c:v>0.127279</c:v>
                </c:pt>
                <c:pt idx="58">
                  <c:v>0.129501</c:v>
                </c:pt>
                <c:pt idx="59">
                  <c:v>0.13173000000000001</c:v>
                </c:pt>
                <c:pt idx="60">
                  <c:v>0.13394500000000001</c:v>
                </c:pt>
                <c:pt idx="61">
                  <c:v>0.13617499999999999</c:v>
                </c:pt>
                <c:pt idx="62">
                  <c:v>0.13838400000000001</c:v>
                </c:pt>
                <c:pt idx="63">
                  <c:v>0.140678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46376"/>
        <c:axId val="420161664"/>
      </c:scatterChart>
      <c:valAx>
        <c:axId val="4092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msglen [byte]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61664"/>
        <c:crosses val="autoZero"/>
        <c:crossBetween val="midCat"/>
      </c:valAx>
      <c:valAx>
        <c:axId val="420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tmin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M14" sqref="M14"/>
    </sheetView>
  </sheetViews>
  <sheetFormatPr baseColWidth="10" defaultRowHeight="15.75" x14ac:dyDescent="0.25"/>
  <cols>
    <col min="7" max="7" width="11.875" bestFit="1" customWidth="1"/>
    <col min="11" max="12" width="11.875" bestFit="1" customWidth="1"/>
  </cols>
  <sheetData>
    <row r="1" spans="1:12" x14ac:dyDescent="0.25">
      <c r="A1" t="s">
        <v>0</v>
      </c>
      <c r="B1">
        <v>9.2999999999999997E-5</v>
      </c>
      <c r="C1" t="s">
        <v>1</v>
      </c>
      <c r="D1">
        <v>0</v>
      </c>
      <c r="F1" t="s">
        <v>4</v>
      </c>
      <c r="G1">
        <f>SUM(A3:A66)</f>
        <v>516096</v>
      </c>
      <c r="H1" t="s">
        <v>5</v>
      </c>
      <c r="I1">
        <f>SUM(B3:B66)</f>
        <v>1.0943999999999997E-2</v>
      </c>
    </row>
    <row r="2" spans="1:12" x14ac:dyDescent="0.25">
      <c r="A2" t="s">
        <v>2</v>
      </c>
      <c r="B2" t="s">
        <v>3</v>
      </c>
      <c r="C2" t="s">
        <v>10</v>
      </c>
      <c r="D2" t="s">
        <v>11</v>
      </c>
      <c r="F2" t="s">
        <v>8</v>
      </c>
      <c r="G2">
        <f>SUM(C3:C66)</f>
        <v>102.051072</v>
      </c>
      <c r="H2" t="s">
        <v>9</v>
      </c>
      <c r="I2">
        <f>SUM(D3:D66)</f>
        <v>5593104384</v>
      </c>
      <c r="K2" t="s">
        <v>12</v>
      </c>
      <c r="L2" t="s">
        <v>13</v>
      </c>
    </row>
    <row r="3" spans="1:12" x14ac:dyDescent="0.25">
      <c r="A3">
        <v>0</v>
      </c>
      <c r="B3">
        <v>1.15E-4</v>
      </c>
      <c r="C3">
        <f>A3*B3</f>
        <v>0</v>
      </c>
      <c r="D3">
        <f>A3*A3</f>
        <v>0</v>
      </c>
      <c r="F3" t="s">
        <v>6</v>
      </c>
      <c r="G3">
        <f>(n*sumx2)-(sumx*sumx)</f>
        <v>91603599360</v>
      </c>
      <c r="H3" t="s">
        <v>7</v>
      </c>
      <c r="I3">
        <v>64</v>
      </c>
      <c r="K3">
        <f>alpha+beta*A3</f>
        <v>9.3258173076922891E-5</v>
      </c>
      <c r="L3">
        <f>B3-K3</f>
        <v>2.1741826923077112E-5</v>
      </c>
    </row>
    <row r="4" spans="1:12" x14ac:dyDescent="0.25">
      <c r="A4">
        <v>256</v>
      </c>
      <c r="B4">
        <v>1.12E-4</v>
      </c>
      <c r="C4">
        <f t="shared" ref="C4:C66" si="0">A4*B4</f>
        <v>2.8672E-2</v>
      </c>
      <c r="D4">
        <f t="shared" ref="D4:D66" si="1">A4*A4</f>
        <v>65536</v>
      </c>
      <c r="F4" t="s">
        <v>0</v>
      </c>
      <c r="G4">
        <f>((sumy*sumx2)-(sumxy*sumx))/det</f>
        <v>9.3258173076922891E-5</v>
      </c>
      <c r="H4" t="s">
        <v>1</v>
      </c>
      <c r="I4">
        <f>((n*sumxy)-(sumx*sumy))/det</f>
        <v>9.6406035370879276E-9</v>
      </c>
      <c r="K4">
        <f>alpha+beta*A4</f>
        <v>9.5726167582417396E-5</v>
      </c>
      <c r="L4">
        <f t="shared" ref="L4:L66" si="2">B4-K4</f>
        <v>1.6273832417582602E-5</v>
      </c>
    </row>
    <row r="5" spans="1:12" x14ac:dyDescent="0.25">
      <c r="A5">
        <v>512</v>
      </c>
      <c r="B5">
        <v>1.16E-4</v>
      </c>
      <c r="C5">
        <f t="shared" si="0"/>
        <v>5.9392E-2</v>
      </c>
      <c r="D5">
        <f t="shared" si="1"/>
        <v>262144</v>
      </c>
      <c r="K5">
        <f>alpha+beta*A5</f>
        <v>9.8194162087911915E-5</v>
      </c>
      <c r="L5">
        <f t="shared" si="2"/>
        <v>1.7805837912088086E-5</v>
      </c>
    </row>
    <row r="6" spans="1:12" x14ac:dyDescent="0.25">
      <c r="A6">
        <v>768</v>
      </c>
      <c r="B6">
        <v>1.16E-4</v>
      </c>
      <c r="C6">
        <f t="shared" si="0"/>
        <v>8.9088000000000001E-2</v>
      </c>
      <c r="D6">
        <f t="shared" si="1"/>
        <v>589824</v>
      </c>
      <c r="K6">
        <f>alpha+beta*A6</f>
        <v>1.0066215659340642E-4</v>
      </c>
      <c r="L6">
        <f t="shared" si="2"/>
        <v>1.533784340659358E-5</v>
      </c>
    </row>
    <row r="7" spans="1:12" x14ac:dyDescent="0.25">
      <c r="A7">
        <v>1024</v>
      </c>
      <c r="B7">
        <v>8.8999999999999995E-5</v>
      </c>
      <c r="C7">
        <f t="shared" si="0"/>
        <v>9.1135999999999995E-2</v>
      </c>
      <c r="D7">
        <f t="shared" si="1"/>
        <v>1048576</v>
      </c>
      <c r="K7">
        <f>alpha+beta*A7</f>
        <v>1.0313015109890093E-4</v>
      </c>
      <c r="L7">
        <f t="shared" si="2"/>
        <v>-1.4130151098900931E-5</v>
      </c>
    </row>
    <row r="8" spans="1:12" x14ac:dyDescent="0.25">
      <c r="A8">
        <v>1280</v>
      </c>
      <c r="B8">
        <v>9.2999999999999997E-5</v>
      </c>
      <c r="C8">
        <f t="shared" si="0"/>
        <v>0.11903999999999999</v>
      </c>
      <c r="D8">
        <f t="shared" si="1"/>
        <v>1638400</v>
      </c>
      <c r="K8">
        <f>alpha+beta*A8</f>
        <v>1.0559814560439544E-4</v>
      </c>
      <c r="L8">
        <f t="shared" si="2"/>
        <v>-1.2598145604395447E-5</v>
      </c>
    </row>
    <row r="9" spans="1:12" x14ac:dyDescent="0.25">
      <c r="A9">
        <v>1536</v>
      </c>
      <c r="B9">
        <v>1.15E-4</v>
      </c>
      <c r="C9">
        <f t="shared" si="0"/>
        <v>0.17664000000000002</v>
      </c>
      <c r="D9">
        <f t="shared" si="1"/>
        <v>2359296</v>
      </c>
      <c r="K9">
        <f>alpha+beta*A9</f>
        <v>1.0806614010988995E-4</v>
      </c>
      <c r="L9">
        <f t="shared" si="2"/>
        <v>6.9338598901100539E-6</v>
      </c>
    </row>
    <row r="10" spans="1:12" x14ac:dyDescent="0.25">
      <c r="A10">
        <v>1792</v>
      </c>
      <c r="B10">
        <v>1.12E-4</v>
      </c>
      <c r="C10">
        <f t="shared" si="0"/>
        <v>0.20070399999999999</v>
      </c>
      <c r="D10">
        <f t="shared" si="1"/>
        <v>3211264</v>
      </c>
      <c r="K10">
        <f>alpha+beta*A10</f>
        <v>1.1053413461538445E-4</v>
      </c>
      <c r="L10">
        <f t="shared" si="2"/>
        <v>1.4658653846155435E-6</v>
      </c>
    </row>
    <row r="11" spans="1:12" x14ac:dyDescent="0.25">
      <c r="A11">
        <v>2048</v>
      </c>
      <c r="B11">
        <v>1.18E-4</v>
      </c>
      <c r="C11">
        <f t="shared" si="0"/>
        <v>0.24166399999999999</v>
      </c>
      <c r="D11">
        <f t="shared" si="1"/>
        <v>4194304</v>
      </c>
      <c r="K11">
        <f>alpha+beta*A11</f>
        <v>1.1300212912087896E-4</v>
      </c>
      <c r="L11">
        <f t="shared" si="2"/>
        <v>4.997870879121035E-6</v>
      </c>
    </row>
    <row r="12" spans="1:12" x14ac:dyDescent="0.25">
      <c r="A12">
        <v>2304</v>
      </c>
      <c r="B12">
        <v>1.17E-4</v>
      </c>
      <c r="C12">
        <f t="shared" si="0"/>
        <v>0.26956799999999997</v>
      </c>
      <c r="D12">
        <f t="shared" si="1"/>
        <v>5308416</v>
      </c>
      <c r="K12">
        <f>alpha+beta*A12</f>
        <v>1.1547012362637348E-4</v>
      </c>
      <c r="L12">
        <f t="shared" si="2"/>
        <v>1.529876373626519E-6</v>
      </c>
    </row>
    <row r="13" spans="1:12" x14ac:dyDescent="0.25">
      <c r="A13">
        <v>2560</v>
      </c>
      <c r="B13">
        <v>1.18E-4</v>
      </c>
      <c r="C13">
        <f t="shared" si="0"/>
        <v>0.30208000000000002</v>
      </c>
      <c r="D13">
        <f t="shared" si="1"/>
        <v>6553600</v>
      </c>
      <c r="K13">
        <f>alpha+beta*A13</f>
        <v>1.1793811813186798E-4</v>
      </c>
      <c r="L13">
        <f t="shared" si="2"/>
        <v>6.1881868132011007E-8</v>
      </c>
    </row>
    <row r="14" spans="1:12" x14ac:dyDescent="0.25">
      <c r="A14">
        <v>2816</v>
      </c>
      <c r="B14">
        <v>1.17E-4</v>
      </c>
      <c r="C14">
        <f t="shared" si="0"/>
        <v>0.32947199999999999</v>
      </c>
      <c r="D14">
        <f t="shared" si="1"/>
        <v>7929856</v>
      </c>
      <c r="K14">
        <f>alpha+beta*A14</f>
        <v>1.204061126373625E-4</v>
      </c>
      <c r="L14">
        <f t="shared" si="2"/>
        <v>-3.406112637362505E-6</v>
      </c>
    </row>
    <row r="15" spans="1:12" x14ac:dyDescent="0.25">
      <c r="A15">
        <v>3072</v>
      </c>
      <c r="B15">
        <v>1.16E-4</v>
      </c>
      <c r="C15">
        <f t="shared" si="0"/>
        <v>0.356352</v>
      </c>
      <c r="D15">
        <f t="shared" si="1"/>
        <v>9437184</v>
      </c>
      <c r="K15">
        <f>alpha+beta*A15</f>
        <v>1.2287410714285701E-4</v>
      </c>
      <c r="L15">
        <f t="shared" si="2"/>
        <v>-6.8741071428570074E-6</v>
      </c>
    </row>
    <row r="16" spans="1:12" x14ac:dyDescent="0.25">
      <c r="A16">
        <v>3328</v>
      </c>
      <c r="B16">
        <v>1.17E-4</v>
      </c>
      <c r="C16">
        <f t="shared" si="0"/>
        <v>0.389376</v>
      </c>
      <c r="D16">
        <f t="shared" si="1"/>
        <v>11075584</v>
      </c>
      <c r="K16">
        <f>alpha+beta*A16</f>
        <v>1.2534210164835151E-4</v>
      </c>
      <c r="L16">
        <f t="shared" si="2"/>
        <v>-8.3421016483515155E-6</v>
      </c>
    </row>
    <row r="17" spans="1:12" x14ac:dyDescent="0.25">
      <c r="A17">
        <v>3584</v>
      </c>
      <c r="B17">
        <v>1.17E-4</v>
      </c>
      <c r="C17">
        <f t="shared" si="0"/>
        <v>0.41932799999999998</v>
      </c>
      <c r="D17">
        <f t="shared" si="1"/>
        <v>12845056</v>
      </c>
      <c r="K17">
        <f>alpha+beta*A17</f>
        <v>1.2781009615384602E-4</v>
      </c>
      <c r="L17">
        <f t="shared" si="2"/>
        <v>-1.0810096153846021E-5</v>
      </c>
    </row>
    <row r="18" spans="1:12" x14ac:dyDescent="0.25">
      <c r="A18">
        <v>3840</v>
      </c>
      <c r="B18">
        <v>1.17E-4</v>
      </c>
      <c r="C18">
        <f t="shared" si="0"/>
        <v>0.44928000000000001</v>
      </c>
      <c r="D18">
        <f t="shared" si="1"/>
        <v>14745600</v>
      </c>
      <c r="K18">
        <f>alpha+beta*A18</f>
        <v>1.3027809065934052E-4</v>
      </c>
      <c r="L18">
        <f t="shared" si="2"/>
        <v>-1.3278090659340526E-5</v>
      </c>
    </row>
    <row r="19" spans="1:12" x14ac:dyDescent="0.25">
      <c r="A19">
        <v>4096</v>
      </c>
      <c r="B19">
        <v>1.15E-4</v>
      </c>
      <c r="C19">
        <f t="shared" si="0"/>
        <v>0.47104000000000001</v>
      </c>
      <c r="D19">
        <f t="shared" si="1"/>
        <v>16777216</v>
      </c>
      <c r="K19">
        <f>alpha+beta*A19</f>
        <v>1.3274608516483503E-4</v>
      </c>
      <c r="L19">
        <f t="shared" si="2"/>
        <v>-1.7746085164835026E-5</v>
      </c>
    </row>
    <row r="20" spans="1:12" x14ac:dyDescent="0.25">
      <c r="A20">
        <v>4352</v>
      </c>
      <c r="B20">
        <v>1.16E-4</v>
      </c>
      <c r="C20">
        <f t="shared" si="0"/>
        <v>0.50483199999999995</v>
      </c>
      <c r="D20">
        <f t="shared" si="1"/>
        <v>18939904</v>
      </c>
      <c r="K20">
        <f>alpha+beta*A20</f>
        <v>1.3521407967032956E-4</v>
      </c>
      <c r="L20">
        <f t="shared" si="2"/>
        <v>-1.9214079670329561E-5</v>
      </c>
    </row>
    <row r="21" spans="1:12" x14ac:dyDescent="0.25">
      <c r="A21">
        <v>4608</v>
      </c>
      <c r="B21">
        <v>1.17E-4</v>
      </c>
      <c r="C21">
        <f t="shared" si="0"/>
        <v>0.53913599999999995</v>
      </c>
      <c r="D21">
        <f t="shared" si="1"/>
        <v>21233664</v>
      </c>
      <c r="K21">
        <f>alpha+beta*A21</f>
        <v>1.3768207417582407E-4</v>
      </c>
      <c r="L21">
        <f t="shared" si="2"/>
        <v>-2.0682074175824069E-5</v>
      </c>
    </row>
    <row r="22" spans="1:12" x14ac:dyDescent="0.25">
      <c r="A22">
        <v>4864</v>
      </c>
      <c r="B22">
        <v>1.17E-4</v>
      </c>
      <c r="C22">
        <f t="shared" si="0"/>
        <v>0.56908800000000004</v>
      </c>
      <c r="D22">
        <f t="shared" si="1"/>
        <v>23658496</v>
      </c>
      <c r="K22">
        <f>alpha+beta*A22</f>
        <v>1.4015006868131857E-4</v>
      </c>
      <c r="L22">
        <f t="shared" si="2"/>
        <v>-2.3150068681318574E-5</v>
      </c>
    </row>
    <row r="23" spans="1:12" x14ac:dyDescent="0.25">
      <c r="A23">
        <v>5120</v>
      </c>
      <c r="B23">
        <v>1.17E-4</v>
      </c>
      <c r="C23">
        <f t="shared" si="0"/>
        <v>0.59904000000000002</v>
      </c>
      <c r="D23">
        <f t="shared" si="1"/>
        <v>26214400</v>
      </c>
      <c r="K23">
        <f>alpha+beta*A23</f>
        <v>1.4261806318681308E-4</v>
      </c>
      <c r="L23">
        <f t="shared" si="2"/>
        <v>-2.5618063186813079E-5</v>
      </c>
    </row>
    <row r="24" spans="1:12" x14ac:dyDescent="0.25">
      <c r="A24">
        <v>5376</v>
      </c>
      <c r="B24">
        <v>1.21E-4</v>
      </c>
      <c r="C24">
        <f t="shared" si="0"/>
        <v>0.65049599999999996</v>
      </c>
      <c r="D24">
        <f t="shared" si="1"/>
        <v>28901376</v>
      </c>
      <c r="K24">
        <f>alpha+beta*A24</f>
        <v>1.4508605769230758E-4</v>
      </c>
      <c r="L24">
        <f t="shared" si="2"/>
        <v>-2.4086057692307582E-5</v>
      </c>
    </row>
    <row r="25" spans="1:12" x14ac:dyDescent="0.25">
      <c r="A25">
        <v>5632</v>
      </c>
      <c r="B25">
        <v>1.8599999999999999E-4</v>
      </c>
      <c r="C25">
        <f t="shared" si="0"/>
        <v>1.047552</v>
      </c>
      <c r="D25">
        <f t="shared" si="1"/>
        <v>31719424</v>
      </c>
      <c r="K25">
        <f>alpha+beta*A25</f>
        <v>1.4755405219780211E-4</v>
      </c>
      <c r="L25">
        <f t="shared" si="2"/>
        <v>3.844594780219788E-5</v>
      </c>
    </row>
    <row r="26" spans="1:12" x14ac:dyDescent="0.25">
      <c r="A26">
        <v>5888</v>
      </c>
      <c r="B26">
        <v>1.8900000000000001E-4</v>
      </c>
      <c r="C26">
        <f t="shared" si="0"/>
        <v>1.112832</v>
      </c>
      <c r="D26">
        <f t="shared" si="1"/>
        <v>34668544</v>
      </c>
      <c r="K26">
        <f>alpha+beta*A26</f>
        <v>1.5002204670329659E-4</v>
      </c>
      <c r="L26">
        <f t="shared" si="2"/>
        <v>3.897795329670342E-5</v>
      </c>
    </row>
    <row r="27" spans="1:12" x14ac:dyDescent="0.25">
      <c r="A27">
        <v>6144</v>
      </c>
      <c r="B27">
        <v>1.34E-4</v>
      </c>
      <c r="C27">
        <f t="shared" si="0"/>
        <v>0.82329600000000003</v>
      </c>
      <c r="D27">
        <f t="shared" si="1"/>
        <v>37748736</v>
      </c>
      <c r="K27">
        <f>alpha+beta*A27</f>
        <v>1.5249004120879113E-4</v>
      </c>
      <c r="L27">
        <f t="shared" si="2"/>
        <v>-1.8490041208791121E-5</v>
      </c>
    </row>
    <row r="28" spans="1:12" x14ac:dyDescent="0.25">
      <c r="A28">
        <v>6400</v>
      </c>
      <c r="B28">
        <v>1.45E-4</v>
      </c>
      <c r="C28">
        <f t="shared" si="0"/>
        <v>0.92800000000000005</v>
      </c>
      <c r="D28">
        <f t="shared" si="1"/>
        <v>40960000</v>
      </c>
      <c r="K28">
        <f>alpha+beta*A28</f>
        <v>1.5495803571428563E-4</v>
      </c>
      <c r="L28">
        <f t="shared" si="2"/>
        <v>-9.9580357142856296E-6</v>
      </c>
    </row>
    <row r="29" spans="1:12" x14ac:dyDescent="0.25">
      <c r="A29">
        <v>6656</v>
      </c>
      <c r="B29">
        <v>1.8900000000000001E-4</v>
      </c>
      <c r="C29">
        <f t="shared" si="0"/>
        <v>1.257984</v>
      </c>
      <c r="D29">
        <f t="shared" si="1"/>
        <v>44302336</v>
      </c>
      <c r="K29">
        <f>alpha+beta*A29</f>
        <v>1.5742603021978014E-4</v>
      </c>
      <c r="L29">
        <f t="shared" si="2"/>
        <v>3.1573969780219878E-5</v>
      </c>
    </row>
    <row r="30" spans="1:12" x14ac:dyDescent="0.25">
      <c r="A30">
        <v>6912</v>
      </c>
      <c r="B30">
        <v>1.44E-4</v>
      </c>
      <c r="C30">
        <f t="shared" si="0"/>
        <v>0.99532799999999999</v>
      </c>
      <c r="D30">
        <f t="shared" si="1"/>
        <v>47775744</v>
      </c>
      <c r="K30">
        <f>alpha+beta*A30</f>
        <v>1.5989402472527464E-4</v>
      </c>
      <c r="L30">
        <f t="shared" si="2"/>
        <v>-1.5894024725274637E-5</v>
      </c>
    </row>
    <row r="31" spans="1:12" x14ac:dyDescent="0.25">
      <c r="A31">
        <v>7168</v>
      </c>
      <c r="B31">
        <v>1.8799999999999999E-4</v>
      </c>
      <c r="C31">
        <f t="shared" si="0"/>
        <v>1.3475839999999999</v>
      </c>
      <c r="D31">
        <f t="shared" si="1"/>
        <v>51380224</v>
      </c>
      <c r="K31">
        <f>alpha+beta*A31</f>
        <v>1.6236201923076915E-4</v>
      </c>
      <c r="L31">
        <f t="shared" si="2"/>
        <v>2.5637980769230843E-5</v>
      </c>
    </row>
    <row r="32" spans="1:12" x14ac:dyDescent="0.25">
      <c r="A32">
        <v>7424</v>
      </c>
      <c r="B32">
        <v>1.8799999999999999E-4</v>
      </c>
      <c r="C32">
        <f t="shared" si="0"/>
        <v>1.3957119999999998</v>
      </c>
      <c r="D32">
        <f t="shared" si="1"/>
        <v>55115776</v>
      </c>
      <c r="K32">
        <f>alpha+beta*A32</f>
        <v>1.6483001373626368E-4</v>
      </c>
      <c r="L32">
        <f t="shared" si="2"/>
        <v>2.316998626373631E-5</v>
      </c>
    </row>
    <row r="33" spans="1:12" x14ac:dyDescent="0.25">
      <c r="A33">
        <v>7680</v>
      </c>
      <c r="B33">
        <v>1.8900000000000001E-4</v>
      </c>
      <c r="C33">
        <f t="shared" si="0"/>
        <v>1.4515200000000001</v>
      </c>
      <c r="D33">
        <f t="shared" si="1"/>
        <v>58982400</v>
      </c>
      <c r="K33">
        <f>alpha+beta*A33</f>
        <v>1.6729800824175816E-4</v>
      </c>
      <c r="L33">
        <f t="shared" si="2"/>
        <v>2.1701991758241857E-5</v>
      </c>
    </row>
    <row r="34" spans="1:12" x14ac:dyDescent="0.25">
      <c r="A34">
        <v>7936</v>
      </c>
      <c r="B34">
        <v>1.8699999999999999E-4</v>
      </c>
      <c r="C34">
        <f t="shared" si="0"/>
        <v>1.484032</v>
      </c>
      <c r="D34">
        <f t="shared" si="1"/>
        <v>62980096</v>
      </c>
      <c r="K34">
        <f>alpha+beta*A34</f>
        <v>1.6976600274725269E-4</v>
      </c>
      <c r="L34">
        <f t="shared" si="2"/>
        <v>1.7233997252747303E-5</v>
      </c>
    </row>
    <row r="35" spans="1:12" x14ac:dyDescent="0.25">
      <c r="A35">
        <v>8192</v>
      </c>
      <c r="B35">
        <v>1.9000000000000001E-4</v>
      </c>
      <c r="C35">
        <f t="shared" si="0"/>
        <v>1.5564800000000001</v>
      </c>
      <c r="D35">
        <f t="shared" si="1"/>
        <v>67108864</v>
      </c>
      <c r="K35">
        <f>alpha+beta*A35</f>
        <v>1.7223399725274719E-4</v>
      </c>
      <c r="L35">
        <f t="shared" si="2"/>
        <v>1.7766002747252816E-5</v>
      </c>
    </row>
    <row r="36" spans="1:12" x14ac:dyDescent="0.25">
      <c r="A36">
        <v>8448</v>
      </c>
      <c r="B36">
        <v>1.8599999999999999E-4</v>
      </c>
      <c r="C36">
        <f t="shared" si="0"/>
        <v>1.5713280000000001</v>
      </c>
      <c r="D36">
        <f t="shared" si="1"/>
        <v>71368704</v>
      </c>
      <c r="K36">
        <f>alpha+beta*A36</f>
        <v>1.747019917582417E-4</v>
      </c>
      <c r="L36">
        <f t="shared" si="2"/>
        <v>1.1298008241758295E-5</v>
      </c>
    </row>
    <row r="37" spans="1:12" x14ac:dyDescent="0.25">
      <c r="A37">
        <v>8704</v>
      </c>
      <c r="B37">
        <v>1.8699999999999999E-4</v>
      </c>
      <c r="C37">
        <f t="shared" si="0"/>
        <v>1.627648</v>
      </c>
      <c r="D37">
        <f t="shared" si="1"/>
        <v>75759616</v>
      </c>
      <c r="K37">
        <f>alpha+beta*A37</f>
        <v>1.7716998626373623E-4</v>
      </c>
      <c r="L37">
        <f t="shared" si="2"/>
        <v>9.8300137362637599E-6</v>
      </c>
    </row>
    <row r="38" spans="1:12" x14ac:dyDescent="0.25">
      <c r="A38">
        <v>8960</v>
      </c>
      <c r="B38">
        <v>1.8200000000000001E-4</v>
      </c>
      <c r="C38">
        <f t="shared" si="0"/>
        <v>1.6307199999999999</v>
      </c>
      <c r="D38">
        <f t="shared" si="1"/>
        <v>80281600</v>
      </c>
      <c r="K38">
        <f>alpha+beta*A38</f>
        <v>1.7963798076923071E-4</v>
      </c>
      <c r="L38">
        <f t="shared" si="2"/>
        <v>2.3620192307692957E-6</v>
      </c>
    </row>
    <row r="39" spans="1:12" x14ac:dyDescent="0.25">
      <c r="A39">
        <v>9216</v>
      </c>
      <c r="B39">
        <v>1.8799999999999999E-4</v>
      </c>
      <c r="C39">
        <f t="shared" si="0"/>
        <v>1.7326079999999999</v>
      </c>
      <c r="D39">
        <f t="shared" si="1"/>
        <v>84934656</v>
      </c>
      <c r="K39">
        <f>alpha+beta*A39</f>
        <v>1.8210597527472524E-4</v>
      </c>
      <c r="L39">
        <f t="shared" si="2"/>
        <v>5.8940247252747466E-6</v>
      </c>
    </row>
    <row r="40" spans="1:12" x14ac:dyDescent="0.25">
      <c r="A40">
        <v>9472</v>
      </c>
      <c r="B40">
        <v>1.8799999999999999E-4</v>
      </c>
      <c r="C40">
        <f t="shared" si="0"/>
        <v>1.7807359999999999</v>
      </c>
      <c r="D40">
        <f t="shared" si="1"/>
        <v>89718784</v>
      </c>
      <c r="K40">
        <f>alpha+beta*A40</f>
        <v>1.8457396978021975E-4</v>
      </c>
      <c r="L40">
        <f t="shared" si="2"/>
        <v>3.4260302197802414E-6</v>
      </c>
    </row>
    <row r="41" spans="1:12" x14ac:dyDescent="0.25">
      <c r="A41">
        <v>9728</v>
      </c>
      <c r="B41">
        <v>1.8900000000000001E-4</v>
      </c>
      <c r="C41">
        <f t="shared" si="0"/>
        <v>1.8385920000000002</v>
      </c>
      <c r="D41">
        <f t="shared" si="1"/>
        <v>94633984</v>
      </c>
      <c r="K41">
        <f>alpha+beta*A41</f>
        <v>1.8704196428571425E-4</v>
      </c>
      <c r="L41">
        <f t="shared" si="2"/>
        <v>1.9580357142857604E-6</v>
      </c>
    </row>
    <row r="42" spans="1:12" x14ac:dyDescent="0.25">
      <c r="A42">
        <v>9984</v>
      </c>
      <c r="B42">
        <v>1.8799999999999999E-4</v>
      </c>
      <c r="C42">
        <f t="shared" si="0"/>
        <v>1.876992</v>
      </c>
      <c r="D42">
        <f t="shared" si="1"/>
        <v>99680256</v>
      </c>
      <c r="K42">
        <f>alpha+beta*A42</f>
        <v>1.8950995879120876E-4</v>
      </c>
      <c r="L42">
        <f t="shared" si="2"/>
        <v>-1.5099587912087691E-6</v>
      </c>
    </row>
    <row r="43" spans="1:12" x14ac:dyDescent="0.25">
      <c r="A43">
        <v>10240</v>
      </c>
      <c r="B43">
        <v>1.8900000000000001E-4</v>
      </c>
      <c r="C43">
        <f t="shared" si="0"/>
        <v>1.9353600000000002</v>
      </c>
      <c r="D43">
        <f t="shared" si="1"/>
        <v>104857600</v>
      </c>
      <c r="K43">
        <f>alpha+beta*A43</f>
        <v>1.9197795329670326E-4</v>
      </c>
      <c r="L43">
        <f t="shared" si="2"/>
        <v>-2.9779532967032501E-6</v>
      </c>
    </row>
    <row r="44" spans="1:12" x14ac:dyDescent="0.25">
      <c r="A44">
        <v>10496</v>
      </c>
      <c r="B44">
        <v>1.8799999999999999E-4</v>
      </c>
      <c r="C44">
        <f t="shared" si="0"/>
        <v>1.9732479999999999</v>
      </c>
      <c r="D44">
        <f t="shared" si="1"/>
        <v>110166016</v>
      </c>
      <c r="K44">
        <f>alpha+beta*A44</f>
        <v>1.944459478021978E-4</v>
      </c>
      <c r="L44">
        <f t="shared" si="2"/>
        <v>-6.4459478021978067E-6</v>
      </c>
    </row>
    <row r="45" spans="1:12" x14ac:dyDescent="0.25">
      <c r="A45">
        <v>10752</v>
      </c>
      <c r="B45">
        <v>1.8799999999999999E-4</v>
      </c>
      <c r="C45">
        <f t="shared" si="0"/>
        <v>2.0213760000000001</v>
      </c>
      <c r="D45">
        <f t="shared" si="1"/>
        <v>115605504</v>
      </c>
      <c r="K45">
        <f>alpha+beta*A45</f>
        <v>1.9691394230769227E-4</v>
      </c>
      <c r="L45">
        <f t="shared" si="2"/>
        <v>-8.9139423076922848E-6</v>
      </c>
    </row>
    <row r="46" spans="1:12" x14ac:dyDescent="0.25">
      <c r="A46">
        <v>11008</v>
      </c>
      <c r="B46">
        <v>1.9000000000000001E-4</v>
      </c>
      <c r="C46">
        <f t="shared" si="0"/>
        <v>2.09152</v>
      </c>
      <c r="D46">
        <f t="shared" si="1"/>
        <v>121176064</v>
      </c>
      <c r="K46">
        <f>alpha+beta*A46</f>
        <v>1.9938193681318681E-4</v>
      </c>
      <c r="L46">
        <f t="shared" si="2"/>
        <v>-9.3819368131867957E-6</v>
      </c>
    </row>
    <row r="47" spans="1:12" x14ac:dyDescent="0.25">
      <c r="A47">
        <v>11264</v>
      </c>
      <c r="B47">
        <v>1.8900000000000001E-4</v>
      </c>
      <c r="C47">
        <f t="shared" si="0"/>
        <v>2.1288960000000001</v>
      </c>
      <c r="D47">
        <f t="shared" si="1"/>
        <v>126877696</v>
      </c>
      <c r="K47">
        <f>alpha+beta*A47</f>
        <v>2.0184993131868131E-4</v>
      </c>
      <c r="L47">
        <f t="shared" si="2"/>
        <v>-1.2849931318681298E-5</v>
      </c>
    </row>
    <row r="48" spans="1:12" x14ac:dyDescent="0.25">
      <c r="A48">
        <v>11520</v>
      </c>
      <c r="B48">
        <v>1.8900000000000001E-4</v>
      </c>
      <c r="C48">
        <f t="shared" si="0"/>
        <v>2.1772800000000001</v>
      </c>
      <c r="D48">
        <f t="shared" si="1"/>
        <v>132710400</v>
      </c>
      <c r="K48">
        <f>alpha+beta*A48</f>
        <v>2.0431792582417582E-4</v>
      </c>
      <c r="L48">
        <f t="shared" si="2"/>
        <v>-1.5317925824175803E-5</v>
      </c>
    </row>
    <row r="49" spans="1:12" x14ac:dyDescent="0.25">
      <c r="A49">
        <v>11776</v>
      </c>
      <c r="B49">
        <v>1.8900000000000001E-4</v>
      </c>
      <c r="C49">
        <f t="shared" si="0"/>
        <v>2.2256640000000001</v>
      </c>
      <c r="D49">
        <f t="shared" si="1"/>
        <v>138674176</v>
      </c>
      <c r="K49">
        <f>alpha+beta*A49</f>
        <v>2.0678592032967032E-4</v>
      </c>
      <c r="L49">
        <f t="shared" si="2"/>
        <v>-1.7785920329670309E-5</v>
      </c>
    </row>
    <row r="50" spans="1:12" x14ac:dyDescent="0.25">
      <c r="A50">
        <v>12032</v>
      </c>
      <c r="B50">
        <v>1.8200000000000001E-4</v>
      </c>
      <c r="C50">
        <f t="shared" si="0"/>
        <v>2.1898240000000002</v>
      </c>
      <c r="D50">
        <f t="shared" si="1"/>
        <v>144769024</v>
      </c>
      <c r="K50">
        <f>alpha+beta*A50</f>
        <v>2.0925391483516483E-4</v>
      </c>
      <c r="L50">
        <f t="shared" si="2"/>
        <v>-2.7253914835164821E-5</v>
      </c>
    </row>
    <row r="51" spans="1:12" x14ac:dyDescent="0.25">
      <c r="A51">
        <v>12288</v>
      </c>
      <c r="B51">
        <v>1.8100000000000001E-4</v>
      </c>
      <c r="C51">
        <f t="shared" si="0"/>
        <v>2.2241280000000003</v>
      </c>
      <c r="D51">
        <f t="shared" si="1"/>
        <v>150994944</v>
      </c>
      <c r="K51">
        <f>alpha+beta*A51</f>
        <v>2.1172190934065936E-4</v>
      </c>
      <c r="L51">
        <f t="shared" si="2"/>
        <v>-3.0721909340659351E-5</v>
      </c>
    </row>
    <row r="52" spans="1:12" x14ac:dyDescent="0.25">
      <c r="A52">
        <v>12544</v>
      </c>
      <c r="B52">
        <v>1.6200000000000001E-4</v>
      </c>
      <c r="C52">
        <f t="shared" si="0"/>
        <v>2.0321280000000002</v>
      </c>
      <c r="D52">
        <f t="shared" si="1"/>
        <v>157351936</v>
      </c>
      <c r="K52">
        <f>alpha+beta*A52</f>
        <v>2.1418990384615384E-4</v>
      </c>
      <c r="L52">
        <f t="shared" si="2"/>
        <v>-5.218990384615383E-5</v>
      </c>
    </row>
    <row r="53" spans="1:12" x14ac:dyDescent="0.25">
      <c r="A53">
        <v>12800</v>
      </c>
      <c r="B53">
        <v>1.8900000000000001E-4</v>
      </c>
      <c r="C53">
        <f t="shared" si="0"/>
        <v>2.4192</v>
      </c>
      <c r="D53">
        <f t="shared" si="1"/>
        <v>163840000</v>
      </c>
      <c r="K53">
        <f>alpha+beta*A53</f>
        <v>2.1665789835164837E-4</v>
      </c>
      <c r="L53">
        <f t="shared" si="2"/>
        <v>-2.7657898351648357E-5</v>
      </c>
    </row>
    <row r="54" spans="1:12" x14ac:dyDescent="0.25">
      <c r="A54">
        <v>13056</v>
      </c>
      <c r="B54">
        <v>2.0000000000000001E-4</v>
      </c>
      <c r="C54">
        <f t="shared" si="0"/>
        <v>2.6112000000000002</v>
      </c>
      <c r="D54">
        <f t="shared" si="1"/>
        <v>170459136</v>
      </c>
      <c r="K54">
        <f>alpha+beta*A54</f>
        <v>2.1912589285714288E-4</v>
      </c>
      <c r="L54">
        <f t="shared" si="2"/>
        <v>-1.9125892857142866E-5</v>
      </c>
    </row>
    <row r="55" spans="1:12" x14ac:dyDescent="0.25">
      <c r="A55">
        <v>13312</v>
      </c>
      <c r="B55">
        <v>2.03E-4</v>
      </c>
      <c r="C55">
        <f t="shared" si="0"/>
        <v>2.7023359999999998</v>
      </c>
      <c r="D55">
        <f t="shared" si="1"/>
        <v>177209344</v>
      </c>
      <c r="K55">
        <f>alpha+beta*A55</f>
        <v>2.2159388736263738E-4</v>
      </c>
      <c r="L55">
        <f t="shared" si="2"/>
        <v>-1.8593887362637379E-5</v>
      </c>
    </row>
    <row r="56" spans="1:12" x14ac:dyDescent="0.25">
      <c r="A56">
        <v>13568</v>
      </c>
      <c r="B56">
        <v>2.5799999999999998E-4</v>
      </c>
      <c r="C56">
        <f t="shared" si="0"/>
        <v>3.5005439999999997</v>
      </c>
      <c r="D56">
        <f t="shared" si="1"/>
        <v>184090624</v>
      </c>
      <c r="K56">
        <f>alpha+beta*A56</f>
        <v>2.2406188186813189E-4</v>
      </c>
      <c r="L56">
        <f t="shared" si="2"/>
        <v>3.3938118131868097E-5</v>
      </c>
    </row>
    <row r="57" spans="1:12" x14ac:dyDescent="0.25">
      <c r="A57">
        <v>13824</v>
      </c>
      <c r="B57">
        <v>2.5999999999999998E-4</v>
      </c>
      <c r="C57">
        <f t="shared" si="0"/>
        <v>3.5942399999999997</v>
      </c>
      <c r="D57">
        <f t="shared" si="1"/>
        <v>191102976</v>
      </c>
      <c r="K57">
        <f>alpha+beta*A57</f>
        <v>2.2652987637362639E-4</v>
      </c>
      <c r="L57">
        <f t="shared" si="2"/>
        <v>3.3470123626373586E-5</v>
      </c>
    </row>
    <row r="58" spans="1:12" x14ac:dyDescent="0.25">
      <c r="A58">
        <v>14080</v>
      </c>
      <c r="B58">
        <v>2.1900000000000001E-4</v>
      </c>
      <c r="C58">
        <f t="shared" si="0"/>
        <v>3.08352</v>
      </c>
      <c r="D58">
        <f t="shared" si="1"/>
        <v>198246400</v>
      </c>
      <c r="K58">
        <f>alpha+beta*A58</f>
        <v>2.2899787087912092E-4</v>
      </c>
      <c r="L58">
        <f t="shared" si="2"/>
        <v>-9.9978708791209126E-6</v>
      </c>
    </row>
    <row r="59" spans="1:12" x14ac:dyDescent="0.25">
      <c r="A59">
        <v>14336</v>
      </c>
      <c r="B59">
        <v>2.3000000000000001E-4</v>
      </c>
      <c r="C59">
        <f t="shared" si="0"/>
        <v>3.2972800000000002</v>
      </c>
      <c r="D59">
        <f t="shared" si="1"/>
        <v>205520896</v>
      </c>
      <c r="K59">
        <f>alpha+beta*A59</f>
        <v>2.3146586538461543E-4</v>
      </c>
      <c r="L59">
        <f t="shared" si="2"/>
        <v>-1.4658653846154215E-6</v>
      </c>
    </row>
    <row r="60" spans="1:12" x14ac:dyDescent="0.25">
      <c r="A60">
        <v>14592</v>
      </c>
      <c r="B60">
        <v>2.61E-4</v>
      </c>
      <c r="C60">
        <f t="shared" si="0"/>
        <v>3.8085119999999999</v>
      </c>
      <c r="D60">
        <f t="shared" si="1"/>
        <v>212926464</v>
      </c>
      <c r="K60">
        <f>alpha+beta*A60</f>
        <v>2.3393385989010993E-4</v>
      </c>
      <c r="L60">
        <f t="shared" si="2"/>
        <v>2.7066140109890068E-5</v>
      </c>
    </row>
    <row r="61" spans="1:12" x14ac:dyDescent="0.25">
      <c r="A61">
        <v>14848</v>
      </c>
      <c r="B61">
        <v>2.5999999999999998E-4</v>
      </c>
      <c r="C61">
        <f t="shared" si="0"/>
        <v>3.8604799999999995</v>
      </c>
      <c r="D61">
        <f t="shared" si="1"/>
        <v>220463104</v>
      </c>
      <c r="K61">
        <f>alpha+beta*A61</f>
        <v>2.3640185439560444E-4</v>
      </c>
      <c r="L61">
        <f t="shared" si="2"/>
        <v>2.3598145604395538E-5</v>
      </c>
    </row>
    <row r="62" spans="1:12" x14ac:dyDescent="0.25">
      <c r="A62">
        <v>15104</v>
      </c>
      <c r="B62">
        <v>2.5599999999999999E-4</v>
      </c>
      <c r="C62">
        <f t="shared" si="0"/>
        <v>3.8666239999999998</v>
      </c>
      <c r="D62">
        <f t="shared" si="1"/>
        <v>228130816</v>
      </c>
      <c r="K62">
        <f>alpha+beta*A62</f>
        <v>2.3886984890109894E-4</v>
      </c>
      <c r="L62">
        <f t="shared" si="2"/>
        <v>1.7130151098901044E-5</v>
      </c>
    </row>
    <row r="63" spans="1:12" x14ac:dyDescent="0.25">
      <c r="A63">
        <v>15360</v>
      </c>
      <c r="B63">
        <v>2.5700000000000001E-4</v>
      </c>
      <c r="C63">
        <f t="shared" si="0"/>
        <v>3.9475200000000004</v>
      </c>
      <c r="D63">
        <f t="shared" si="1"/>
        <v>235929600</v>
      </c>
      <c r="K63">
        <f>alpha+beta*A63</f>
        <v>2.4133784340659345E-4</v>
      </c>
      <c r="L63">
        <f t="shared" si="2"/>
        <v>1.5662156593406563E-5</v>
      </c>
    </row>
    <row r="64" spans="1:12" x14ac:dyDescent="0.25">
      <c r="A64">
        <v>15616</v>
      </c>
      <c r="B64">
        <v>2.5399999999999999E-4</v>
      </c>
      <c r="C64">
        <f t="shared" si="0"/>
        <v>3.9664639999999998</v>
      </c>
      <c r="D64">
        <f t="shared" si="1"/>
        <v>243859456</v>
      </c>
      <c r="K64">
        <f>alpha+beta*A64</f>
        <v>2.4380583791208798E-4</v>
      </c>
      <c r="L64">
        <f t="shared" si="2"/>
        <v>1.0194162087912012E-5</v>
      </c>
    </row>
    <row r="65" spans="1:12" x14ac:dyDescent="0.25">
      <c r="A65">
        <v>15872</v>
      </c>
      <c r="B65">
        <v>2.5500000000000002E-4</v>
      </c>
      <c r="C65">
        <f t="shared" si="0"/>
        <v>4.0473600000000003</v>
      </c>
      <c r="D65">
        <f t="shared" si="1"/>
        <v>251920384</v>
      </c>
      <c r="K65">
        <f>alpha+beta*A65</f>
        <v>2.4627383241758249E-4</v>
      </c>
      <c r="L65">
        <f t="shared" si="2"/>
        <v>8.7261675824175313E-6</v>
      </c>
    </row>
    <row r="66" spans="1:12" x14ac:dyDescent="0.25">
      <c r="A66">
        <v>16128</v>
      </c>
      <c r="B66">
        <v>2.5000000000000001E-4</v>
      </c>
      <c r="C66">
        <f t="shared" si="0"/>
        <v>4.032</v>
      </c>
      <c r="D66">
        <f t="shared" si="1"/>
        <v>260112384</v>
      </c>
      <c r="K66">
        <f>alpha+beta*A66</f>
        <v>2.4874182692307702E-4</v>
      </c>
      <c r="L66">
        <f t="shared" si="2"/>
        <v>1.2581730769229858E-6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L2" activeCellId="1" sqref="L3:L66 L2"/>
    </sheetView>
  </sheetViews>
  <sheetFormatPr baseColWidth="10" defaultRowHeight="15.75" x14ac:dyDescent="0.25"/>
  <cols>
    <col min="7" max="7" width="11.875" bestFit="1" customWidth="1"/>
    <col min="11" max="11" width="11.625" customWidth="1"/>
  </cols>
  <sheetData>
    <row r="1" spans="1:12" x14ac:dyDescent="0.25">
      <c r="A1" t="s">
        <v>0</v>
      </c>
      <c r="B1">
        <v>2.3900000000000001E-4</v>
      </c>
      <c r="C1" t="s">
        <v>1</v>
      </c>
      <c r="D1">
        <v>0</v>
      </c>
      <c r="F1" t="s">
        <v>4</v>
      </c>
      <c r="G1">
        <f>SUM(A3:A66)</f>
        <v>529014784</v>
      </c>
      <c r="H1" t="s">
        <v>5</v>
      </c>
      <c r="I1">
        <f>SUM(B3:B66)</f>
        <v>4.5132900000000005</v>
      </c>
    </row>
    <row r="2" spans="1:12" x14ac:dyDescent="0.25">
      <c r="A2" t="s">
        <v>2</v>
      </c>
      <c r="B2" t="s">
        <v>3</v>
      </c>
      <c r="C2" t="s">
        <v>10</v>
      </c>
      <c r="D2" t="s">
        <v>11</v>
      </c>
      <c r="F2" t="s">
        <v>8</v>
      </c>
      <c r="G2">
        <f>SUM(C3:C66)</f>
        <v>50042319.134208009</v>
      </c>
      <c r="H2" t="s">
        <v>9</v>
      </c>
      <c r="I2">
        <f>SUM(D3:D66)</f>
        <v>5870663514456064</v>
      </c>
      <c r="K2" t="s">
        <v>12</v>
      </c>
      <c r="L2" t="s">
        <v>13</v>
      </c>
    </row>
    <row r="3" spans="1:12" x14ac:dyDescent="0.25">
      <c r="A3">
        <v>16384</v>
      </c>
      <c r="B3">
        <v>2.52E-4</v>
      </c>
      <c r="C3">
        <f>A3*B3</f>
        <v>4.128768</v>
      </c>
      <c r="D3">
        <f>A3*A3</f>
        <v>268435456</v>
      </c>
      <c r="F3" t="s">
        <v>6</v>
      </c>
      <c r="G3">
        <f>(n*sumx2)-(sumx*sumx)</f>
        <v>9.586582323462144E+16</v>
      </c>
      <c r="H3" t="s">
        <v>7</v>
      </c>
      <c r="I3">
        <v>64</v>
      </c>
      <c r="K3">
        <f>alpha+beta*A3</f>
        <v>3.7797692307691317E-4</v>
      </c>
      <c r="L3">
        <f>B3-K3</f>
        <v>-1.2597692307691317E-4</v>
      </c>
    </row>
    <row r="4" spans="1:12" x14ac:dyDescent="0.25">
      <c r="A4">
        <v>278272</v>
      </c>
      <c r="B4">
        <v>2.6930000000000001E-3</v>
      </c>
      <c r="C4">
        <f t="shared" ref="C4:C66" si="0">A4*B4</f>
        <v>749.38649600000008</v>
      </c>
      <c r="D4">
        <f t="shared" ref="D4:D66" si="1">A4*A4</f>
        <v>77435305984</v>
      </c>
      <c r="F4" t="s">
        <v>0</v>
      </c>
      <c r="G4">
        <f>((sumy*sumx2)-(sumxy*sumx))/det</f>
        <v>2.3866989032471903E-4</v>
      </c>
      <c r="H4" t="s">
        <v>1</v>
      </c>
      <c r="I4">
        <f>((n*sumxy)-(sumx*sumy))/det</f>
        <v>8.5026265107540363E-9</v>
      </c>
      <c r="K4">
        <f>alpha+beta*A4</f>
        <v>2.6047127747252661E-3</v>
      </c>
      <c r="L4">
        <f t="shared" ref="L4:L66" si="2">B4-K4</f>
        <v>8.8287225274734024E-5</v>
      </c>
    </row>
    <row r="5" spans="1:12" x14ac:dyDescent="0.25">
      <c r="A5">
        <v>540160</v>
      </c>
      <c r="B5">
        <v>4.8459999999999996E-3</v>
      </c>
      <c r="C5">
        <f t="shared" si="0"/>
        <v>2617.6153599999998</v>
      </c>
      <c r="D5">
        <f t="shared" si="1"/>
        <v>291772825600</v>
      </c>
      <c r="K5">
        <f>alpha+beta*A5</f>
        <v>4.8314486263736191E-3</v>
      </c>
      <c r="L5">
        <f t="shared" si="2"/>
        <v>1.4551373626380502E-5</v>
      </c>
    </row>
    <row r="6" spans="1:12" x14ac:dyDescent="0.25">
      <c r="A6">
        <v>802048</v>
      </c>
      <c r="B6">
        <v>7.0679999999999996E-3</v>
      </c>
      <c r="C6">
        <f t="shared" si="0"/>
        <v>5668.8752639999993</v>
      </c>
      <c r="D6">
        <f t="shared" si="1"/>
        <v>643280994304</v>
      </c>
      <c r="K6">
        <f>alpha+beta*A6</f>
        <v>7.0581844780219722E-3</v>
      </c>
      <c r="L6">
        <f t="shared" si="2"/>
        <v>9.8155219780274652E-6</v>
      </c>
    </row>
    <row r="7" spans="1:12" x14ac:dyDescent="0.25">
      <c r="A7">
        <v>1063936</v>
      </c>
      <c r="B7">
        <v>9.2189999999999998E-3</v>
      </c>
      <c r="C7">
        <f t="shared" si="0"/>
        <v>9808.4259839999995</v>
      </c>
      <c r="D7">
        <f t="shared" si="1"/>
        <v>1131959812096</v>
      </c>
      <c r="K7">
        <f>alpha+beta*A7</f>
        <v>9.2849203296703261E-3</v>
      </c>
      <c r="L7">
        <f t="shared" si="2"/>
        <v>-6.5920329670326322E-5</v>
      </c>
    </row>
    <row r="8" spans="1:12" x14ac:dyDescent="0.25">
      <c r="A8">
        <v>1325824</v>
      </c>
      <c r="B8">
        <v>1.1514999999999999E-2</v>
      </c>
      <c r="C8">
        <f t="shared" si="0"/>
        <v>15266.863359999999</v>
      </c>
      <c r="D8">
        <f t="shared" si="1"/>
        <v>1757809278976</v>
      </c>
      <c r="K8">
        <f>alpha+beta*A8</f>
        <v>1.1511656181318679E-2</v>
      </c>
      <c r="L8">
        <f t="shared" si="2"/>
        <v>3.3438186813200543E-6</v>
      </c>
    </row>
    <row r="9" spans="1:12" x14ac:dyDescent="0.25">
      <c r="A9">
        <v>1587712</v>
      </c>
      <c r="B9">
        <v>1.3687E-2</v>
      </c>
      <c r="C9">
        <f t="shared" si="0"/>
        <v>21731.014144000001</v>
      </c>
      <c r="D9">
        <f t="shared" si="1"/>
        <v>2520829394944</v>
      </c>
      <c r="K9">
        <f>alpha+beta*A9</f>
        <v>1.3738392032967032E-2</v>
      </c>
      <c r="L9">
        <f t="shared" si="2"/>
        <v>-5.139203296703268E-5</v>
      </c>
    </row>
    <row r="10" spans="1:12" x14ac:dyDescent="0.25">
      <c r="A10">
        <v>1849600</v>
      </c>
      <c r="B10">
        <v>1.5956999999999999E-2</v>
      </c>
      <c r="C10">
        <f t="shared" si="0"/>
        <v>29514.067199999998</v>
      </c>
      <c r="D10">
        <f t="shared" si="1"/>
        <v>3421020160000</v>
      </c>
      <c r="K10">
        <f>alpha+beta*A10</f>
        <v>1.5965127884615387E-2</v>
      </c>
      <c r="L10">
        <f t="shared" si="2"/>
        <v>-8.1278846153880202E-6</v>
      </c>
    </row>
    <row r="11" spans="1:12" x14ac:dyDescent="0.25">
      <c r="A11">
        <v>2111488</v>
      </c>
      <c r="B11">
        <v>1.8123E-2</v>
      </c>
      <c r="C11">
        <f t="shared" si="0"/>
        <v>38266.497024000004</v>
      </c>
      <c r="D11">
        <f t="shared" si="1"/>
        <v>4458381574144</v>
      </c>
      <c r="K11">
        <f>alpha+beta*A11</f>
        <v>1.819186373626374E-2</v>
      </c>
      <c r="L11">
        <f t="shared" si="2"/>
        <v>-6.8863736263739816E-5</v>
      </c>
    </row>
    <row r="12" spans="1:12" x14ac:dyDescent="0.25">
      <c r="A12">
        <v>2373376</v>
      </c>
      <c r="B12">
        <v>2.0397999999999999E-2</v>
      </c>
      <c r="C12">
        <f t="shared" si="0"/>
        <v>48412.123648000001</v>
      </c>
      <c r="D12">
        <f t="shared" si="1"/>
        <v>5632913637376</v>
      </c>
      <c r="K12">
        <f>alpha+beta*A12</f>
        <v>2.0418599587912093E-2</v>
      </c>
      <c r="L12">
        <f t="shared" si="2"/>
        <v>-2.0599587912093625E-5</v>
      </c>
    </row>
    <row r="13" spans="1:12" x14ac:dyDescent="0.25">
      <c r="A13">
        <v>2635264</v>
      </c>
      <c r="B13">
        <v>2.2647E-2</v>
      </c>
      <c r="C13">
        <f t="shared" si="0"/>
        <v>59680.823808000001</v>
      </c>
      <c r="D13">
        <f t="shared" si="1"/>
        <v>6944616349696</v>
      </c>
      <c r="K13">
        <f>alpha+beta*A13</f>
        <v>2.2645335439560446E-2</v>
      </c>
      <c r="L13">
        <f t="shared" si="2"/>
        <v>1.664560439554319E-6</v>
      </c>
    </row>
    <row r="14" spans="1:12" x14ac:dyDescent="0.25">
      <c r="A14">
        <v>2897152</v>
      </c>
      <c r="B14">
        <v>2.4847000000000001E-2</v>
      </c>
      <c r="C14">
        <f t="shared" si="0"/>
        <v>71985.535744000008</v>
      </c>
      <c r="D14">
        <f t="shared" si="1"/>
        <v>8393489711104</v>
      </c>
      <c r="K14">
        <f>alpha+beta*A14</f>
        <v>2.4872071291208799E-2</v>
      </c>
      <c r="L14">
        <f t="shared" si="2"/>
        <v>-2.5071291208798169E-5</v>
      </c>
    </row>
    <row r="15" spans="1:12" x14ac:dyDescent="0.25">
      <c r="A15">
        <v>3159040</v>
      </c>
      <c r="B15">
        <v>2.7137000000000001E-2</v>
      </c>
      <c r="C15">
        <f t="shared" si="0"/>
        <v>85726.868480000005</v>
      </c>
      <c r="D15">
        <f t="shared" si="1"/>
        <v>9979533721600</v>
      </c>
      <c r="K15">
        <f>alpha+beta*A15</f>
        <v>2.7098807142857152E-2</v>
      </c>
      <c r="L15">
        <f t="shared" si="2"/>
        <v>3.8192857142849146E-5</v>
      </c>
    </row>
    <row r="16" spans="1:12" x14ac:dyDescent="0.25">
      <c r="A16">
        <v>3420928</v>
      </c>
      <c r="B16">
        <v>2.9293E-2</v>
      </c>
      <c r="C16">
        <f t="shared" si="0"/>
        <v>100209.243904</v>
      </c>
      <c r="D16">
        <f t="shared" si="1"/>
        <v>11702748381184</v>
      </c>
      <c r="K16">
        <f>alpha+beta*A16</f>
        <v>2.9325542994505505E-2</v>
      </c>
      <c r="L16">
        <f t="shared" si="2"/>
        <v>-3.2542994505505712E-5</v>
      </c>
    </row>
    <row r="17" spans="1:12" x14ac:dyDescent="0.25">
      <c r="A17">
        <v>3682816</v>
      </c>
      <c r="B17">
        <v>3.1583E-2</v>
      </c>
      <c r="C17">
        <f t="shared" si="0"/>
        <v>116314.37772800001</v>
      </c>
      <c r="D17">
        <f t="shared" si="1"/>
        <v>13563133689856</v>
      </c>
      <c r="K17">
        <f>alpha+beta*A17</f>
        <v>3.1552278846153858E-2</v>
      </c>
      <c r="L17">
        <f t="shared" si="2"/>
        <v>3.0721153846141602E-5</v>
      </c>
    </row>
    <row r="18" spans="1:12" x14ac:dyDescent="0.25">
      <c r="A18">
        <v>3944704</v>
      </c>
      <c r="B18">
        <v>3.3738999999999998E-2</v>
      </c>
      <c r="C18">
        <f t="shared" si="0"/>
        <v>133090.36825599999</v>
      </c>
      <c r="D18">
        <f t="shared" si="1"/>
        <v>15560689647616</v>
      </c>
      <c r="K18">
        <f>alpha+beta*A18</f>
        <v>3.3779014697802208E-2</v>
      </c>
      <c r="L18">
        <f t="shared" si="2"/>
        <v>-4.0014697802209787E-5</v>
      </c>
    </row>
    <row r="19" spans="1:12" x14ac:dyDescent="0.25">
      <c r="A19">
        <v>4206592</v>
      </c>
      <c r="B19">
        <v>3.603E-2</v>
      </c>
      <c r="C19">
        <f t="shared" si="0"/>
        <v>151563.50975999999</v>
      </c>
      <c r="D19">
        <f t="shared" si="1"/>
        <v>17695416254464</v>
      </c>
      <c r="K19">
        <f>alpha+beta*A19</f>
        <v>3.6005750549450564E-2</v>
      </c>
      <c r="L19">
        <f t="shared" si="2"/>
        <v>2.4249450549435059E-5</v>
      </c>
    </row>
    <row r="20" spans="1:12" x14ac:dyDescent="0.25">
      <c r="A20">
        <v>4468480</v>
      </c>
      <c r="B20">
        <v>3.8254999999999997E-2</v>
      </c>
      <c r="C20">
        <f t="shared" si="0"/>
        <v>170941.70239999998</v>
      </c>
      <c r="D20">
        <f t="shared" si="1"/>
        <v>19967313510400</v>
      </c>
      <c r="K20">
        <f>alpha+beta*A20</f>
        <v>3.8232486401098914E-2</v>
      </c>
      <c r="L20">
        <f t="shared" si="2"/>
        <v>2.2513598901083287E-5</v>
      </c>
    </row>
    <row r="21" spans="1:12" x14ac:dyDescent="0.25">
      <c r="A21">
        <v>4730368</v>
      </c>
      <c r="B21">
        <v>4.0478E-2</v>
      </c>
      <c r="C21">
        <f t="shared" si="0"/>
        <v>191475.83590400001</v>
      </c>
      <c r="D21">
        <f t="shared" si="1"/>
        <v>22376381415424</v>
      </c>
      <c r="K21">
        <f>alpha+beta*A21</f>
        <v>4.0459222252747271E-2</v>
      </c>
      <c r="L21">
        <f t="shared" si="2"/>
        <v>1.8777747252729515E-5</v>
      </c>
    </row>
    <row r="22" spans="1:12" x14ac:dyDescent="0.25">
      <c r="A22">
        <v>4992256</v>
      </c>
      <c r="B22">
        <v>4.2700000000000002E-2</v>
      </c>
      <c r="C22">
        <f t="shared" si="0"/>
        <v>213169.33120000002</v>
      </c>
      <c r="D22">
        <f t="shared" si="1"/>
        <v>24922619969536</v>
      </c>
      <c r="K22">
        <f>alpha+beta*A22</f>
        <v>4.268595810439562E-2</v>
      </c>
      <c r="L22">
        <f t="shared" si="2"/>
        <v>1.4041895604381682E-5</v>
      </c>
    </row>
    <row r="23" spans="1:12" x14ac:dyDescent="0.25">
      <c r="A23">
        <v>5254144</v>
      </c>
      <c r="B23">
        <v>4.4919000000000001E-2</v>
      </c>
      <c r="C23">
        <f t="shared" si="0"/>
        <v>236010.894336</v>
      </c>
      <c r="D23">
        <f t="shared" si="1"/>
        <v>27606029172736</v>
      </c>
      <c r="K23">
        <f>alpha+beta*A23</f>
        <v>4.4912693956043977E-2</v>
      </c>
      <c r="L23">
        <f t="shared" si="2"/>
        <v>6.3060439560239101E-6</v>
      </c>
    </row>
    <row r="24" spans="1:12" x14ac:dyDescent="0.25">
      <c r="A24">
        <v>5516032</v>
      </c>
      <c r="B24">
        <v>4.7182000000000002E-2</v>
      </c>
      <c r="C24">
        <f t="shared" si="0"/>
        <v>260257.42182400002</v>
      </c>
      <c r="D24">
        <f t="shared" si="1"/>
        <v>30426609025024</v>
      </c>
      <c r="K24">
        <f>alpha+beta*A24</f>
        <v>4.7139429807692326E-2</v>
      </c>
      <c r="L24">
        <f t="shared" si="2"/>
        <v>4.2570192307675447E-5</v>
      </c>
    </row>
    <row r="25" spans="1:12" x14ac:dyDescent="0.25">
      <c r="A25">
        <v>5777920</v>
      </c>
      <c r="B25">
        <v>4.9363999999999998E-2</v>
      </c>
      <c r="C25">
        <f t="shared" si="0"/>
        <v>285221.24287999998</v>
      </c>
      <c r="D25">
        <f t="shared" si="1"/>
        <v>33384359526400</v>
      </c>
      <c r="K25">
        <f>alpha+beta*A25</f>
        <v>4.9366165659340683E-2</v>
      </c>
      <c r="L25">
        <f t="shared" si="2"/>
        <v>-2.1656593406846336E-6</v>
      </c>
    </row>
    <row r="26" spans="1:12" x14ac:dyDescent="0.25">
      <c r="A26">
        <v>6039808</v>
      </c>
      <c r="B26">
        <v>5.1594000000000001E-2</v>
      </c>
      <c r="C26">
        <f t="shared" si="0"/>
        <v>311617.85395200003</v>
      </c>
      <c r="D26">
        <f t="shared" si="1"/>
        <v>36479280676864</v>
      </c>
      <c r="K26">
        <f>alpha+beta*A26</f>
        <v>5.1592901510989032E-2</v>
      </c>
      <c r="L26">
        <f t="shared" si="2"/>
        <v>1.0984890109685952E-6</v>
      </c>
    </row>
    <row r="27" spans="1:12" x14ac:dyDescent="0.25">
      <c r="A27">
        <v>6301696</v>
      </c>
      <c r="B27">
        <v>5.3807000000000001E-2</v>
      </c>
      <c r="C27">
        <f t="shared" si="0"/>
        <v>339075.35667200002</v>
      </c>
      <c r="D27">
        <f t="shared" si="1"/>
        <v>39711372476416</v>
      </c>
      <c r="K27">
        <f>alpha+beta*A27</f>
        <v>5.3819637362637389E-2</v>
      </c>
      <c r="L27">
        <f t="shared" si="2"/>
        <v>-1.2637362637388239E-5</v>
      </c>
    </row>
    <row r="28" spans="1:12" x14ac:dyDescent="0.25">
      <c r="A28">
        <v>6563584</v>
      </c>
      <c r="B28">
        <v>5.6099999999999997E-2</v>
      </c>
      <c r="C28">
        <f t="shared" si="0"/>
        <v>368217.0624</v>
      </c>
      <c r="D28">
        <f t="shared" si="1"/>
        <v>43080634925056</v>
      </c>
      <c r="K28">
        <f>alpha+beta*A28</f>
        <v>5.6046373214285738E-2</v>
      </c>
      <c r="L28">
        <f t="shared" si="2"/>
        <v>5.3626785714258607E-5</v>
      </c>
    </row>
    <row r="29" spans="1:12" x14ac:dyDescent="0.25">
      <c r="A29">
        <v>6825472</v>
      </c>
      <c r="B29">
        <v>5.8251999999999998E-2</v>
      </c>
      <c r="C29">
        <f t="shared" si="0"/>
        <v>397597.394944</v>
      </c>
      <c r="D29">
        <f t="shared" si="1"/>
        <v>46587068022784</v>
      </c>
      <c r="K29">
        <f>alpha+beta*A29</f>
        <v>5.8273109065934095E-2</v>
      </c>
      <c r="L29">
        <f t="shared" si="2"/>
        <v>-2.1109065934096782E-5</v>
      </c>
    </row>
    <row r="30" spans="1:12" x14ac:dyDescent="0.25">
      <c r="A30">
        <v>7087360</v>
      </c>
      <c r="B30">
        <v>6.0540999999999998E-2</v>
      </c>
      <c r="C30">
        <f t="shared" si="0"/>
        <v>429075.86176</v>
      </c>
      <c r="D30">
        <f t="shared" si="1"/>
        <v>50230671769600</v>
      </c>
      <c r="K30">
        <f>alpha+beta*A30</f>
        <v>6.0499844917582445E-2</v>
      </c>
      <c r="L30">
        <f t="shared" si="2"/>
        <v>4.1155082417553002E-5</v>
      </c>
    </row>
    <row r="31" spans="1:12" x14ac:dyDescent="0.25">
      <c r="A31">
        <v>7349248</v>
      </c>
      <c r="B31">
        <v>6.2767000000000003E-2</v>
      </c>
      <c r="C31">
        <f t="shared" si="0"/>
        <v>461290.24921600003</v>
      </c>
      <c r="D31">
        <f t="shared" si="1"/>
        <v>54011446165504</v>
      </c>
      <c r="K31">
        <f>alpha+beta*A31</f>
        <v>6.2726580769230794E-2</v>
      </c>
      <c r="L31">
        <f t="shared" si="2"/>
        <v>4.0419230769209169E-5</v>
      </c>
    </row>
    <row r="32" spans="1:12" x14ac:dyDescent="0.25">
      <c r="A32">
        <v>7611136</v>
      </c>
      <c r="B32">
        <v>6.4990999999999993E-2</v>
      </c>
      <c r="C32">
        <f t="shared" si="0"/>
        <v>494655.33977599995</v>
      </c>
      <c r="D32">
        <f t="shared" si="1"/>
        <v>57929391210496</v>
      </c>
      <c r="K32">
        <f>alpha+beta*A32</f>
        <v>6.4953316620879151E-2</v>
      </c>
      <c r="L32">
        <f t="shared" si="2"/>
        <v>3.768337912084252E-5</v>
      </c>
    </row>
    <row r="33" spans="1:12" x14ac:dyDescent="0.25">
      <c r="A33">
        <v>7873024</v>
      </c>
      <c r="B33">
        <v>6.7211000000000007E-2</v>
      </c>
      <c r="C33">
        <f t="shared" si="0"/>
        <v>529153.81606400001</v>
      </c>
      <c r="D33">
        <f t="shared" si="1"/>
        <v>61984506904576</v>
      </c>
      <c r="K33">
        <f>alpha+beta*A33</f>
        <v>6.7180052472527493E-2</v>
      </c>
      <c r="L33">
        <f t="shared" si="2"/>
        <v>3.0947527472513503E-5</v>
      </c>
    </row>
    <row r="34" spans="1:12" x14ac:dyDescent="0.25">
      <c r="A34">
        <v>8134912</v>
      </c>
      <c r="B34">
        <v>6.9406999999999996E-2</v>
      </c>
      <c r="C34">
        <f t="shared" si="0"/>
        <v>564619.83718399995</v>
      </c>
      <c r="D34">
        <f t="shared" si="1"/>
        <v>66176793247744</v>
      </c>
      <c r="K34">
        <f>alpha+beta*A34</f>
        <v>6.940678832417585E-2</v>
      </c>
      <c r="L34">
        <f t="shared" si="2"/>
        <v>2.1167582414660657E-7</v>
      </c>
    </row>
    <row r="35" spans="1:12" x14ac:dyDescent="0.25">
      <c r="A35">
        <v>8396800</v>
      </c>
      <c r="B35">
        <v>7.1654999999999996E-2</v>
      </c>
      <c r="C35">
        <f t="shared" si="0"/>
        <v>601672.70400000003</v>
      </c>
      <c r="D35">
        <f t="shared" si="1"/>
        <v>70506250240000</v>
      </c>
      <c r="K35">
        <f>alpha+beta*A35</f>
        <v>7.1633524175824206E-2</v>
      </c>
      <c r="L35">
        <f t="shared" si="2"/>
        <v>2.1475824175790081E-5</v>
      </c>
    </row>
    <row r="36" spans="1:12" x14ac:dyDescent="0.25">
      <c r="A36">
        <v>8658688</v>
      </c>
      <c r="B36">
        <v>7.3857000000000006E-2</v>
      </c>
      <c r="C36">
        <f t="shared" si="0"/>
        <v>639504.71961600007</v>
      </c>
      <c r="D36">
        <f t="shared" si="1"/>
        <v>74972877881344</v>
      </c>
      <c r="K36">
        <f>alpha+beta*A36</f>
        <v>7.3860260027472563E-2</v>
      </c>
      <c r="L36">
        <f t="shared" si="2"/>
        <v>-3.2600274725569367E-6</v>
      </c>
    </row>
    <row r="37" spans="1:12" x14ac:dyDescent="0.25">
      <c r="A37">
        <v>8920576</v>
      </c>
      <c r="B37">
        <v>7.6103000000000004E-2</v>
      </c>
      <c r="C37">
        <f t="shared" si="0"/>
        <v>678882.59532800002</v>
      </c>
      <c r="D37">
        <f t="shared" si="1"/>
        <v>79576676171776</v>
      </c>
      <c r="K37">
        <f>alpha+beta*A37</f>
        <v>7.6086995879120906E-2</v>
      </c>
      <c r="L37">
        <f t="shared" si="2"/>
        <v>1.6004120879098416E-5</v>
      </c>
    </row>
    <row r="38" spans="1:12" x14ac:dyDescent="0.25">
      <c r="A38">
        <v>9182464</v>
      </c>
      <c r="B38">
        <v>7.8320000000000001E-2</v>
      </c>
      <c r="C38">
        <f t="shared" si="0"/>
        <v>719170.58048</v>
      </c>
      <c r="D38">
        <f t="shared" si="1"/>
        <v>84317645111296</v>
      </c>
      <c r="K38">
        <f>alpha+beta*A38</f>
        <v>7.8313731730769262E-2</v>
      </c>
      <c r="L38">
        <f t="shared" si="2"/>
        <v>6.2682692307386434E-6</v>
      </c>
    </row>
    <row r="39" spans="1:12" x14ac:dyDescent="0.25">
      <c r="A39">
        <v>9444352</v>
      </c>
      <c r="B39">
        <v>8.0557000000000004E-2</v>
      </c>
      <c r="C39">
        <f t="shared" si="0"/>
        <v>760808.66406400001</v>
      </c>
      <c r="D39">
        <f t="shared" si="1"/>
        <v>89195784699904</v>
      </c>
      <c r="K39">
        <f>alpha+beta*A39</f>
        <v>8.0540467582417619E-2</v>
      </c>
      <c r="L39">
        <f t="shared" si="2"/>
        <v>1.6532417582384995E-5</v>
      </c>
    </row>
    <row r="40" spans="1:12" x14ac:dyDescent="0.25">
      <c r="A40">
        <v>9706240</v>
      </c>
      <c r="B40">
        <v>8.2766000000000006E-2</v>
      </c>
      <c r="C40">
        <f t="shared" si="0"/>
        <v>803346.65984000009</v>
      </c>
      <c r="D40">
        <f t="shared" si="1"/>
        <v>94211094937600</v>
      </c>
      <c r="K40">
        <f>alpha+beta*A40</f>
        <v>8.2767203434065975E-2</v>
      </c>
      <c r="L40">
        <f t="shared" si="2"/>
        <v>-1.2034340659689002E-6</v>
      </c>
    </row>
    <row r="41" spans="1:12" x14ac:dyDescent="0.25">
      <c r="A41">
        <v>9968128</v>
      </c>
      <c r="B41">
        <v>8.5024000000000002E-2</v>
      </c>
      <c r="C41">
        <f t="shared" si="0"/>
        <v>847530.11507200007</v>
      </c>
      <c r="D41">
        <f t="shared" si="1"/>
        <v>99363575824384</v>
      </c>
      <c r="K41">
        <f>alpha+beta*A41</f>
        <v>8.4993939285714318E-2</v>
      </c>
      <c r="L41">
        <f t="shared" si="2"/>
        <v>3.0060714285684575E-5</v>
      </c>
    </row>
    <row r="42" spans="1:12" x14ac:dyDescent="0.25">
      <c r="A42">
        <v>10230016</v>
      </c>
      <c r="B42">
        <v>8.7203000000000003E-2</v>
      </c>
      <c r="C42">
        <f t="shared" si="0"/>
        <v>892088.08524799999</v>
      </c>
      <c r="D42">
        <f t="shared" si="1"/>
        <v>104653227360256</v>
      </c>
      <c r="K42">
        <f>alpha+beta*A42</f>
        <v>8.7220675137362674E-2</v>
      </c>
      <c r="L42">
        <f t="shared" si="2"/>
        <v>-1.7675137362671567E-5</v>
      </c>
    </row>
    <row r="43" spans="1:12" x14ac:dyDescent="0.25">
      <c r="A43">
        <v>10491904</v>
      </c>
      <c r="B43">
        <v>8.9441000000000007E-2</v>
      </c>
      <c r="C43">
        <f t="shared" si="0"/>
        <v>938406.38566400006</v>
      </c>
      <c r="D43">
        <f t="shared" si="1"/>
        <v>110080049545216</v>
      </c>
      <c r="K43">
        <f>alpha+beta*A43</f>
        <v>8.9447410989011031E-2</v>
      </c>
      <c r="L43">
        <f t="shared" si="2"/>
        <v>-6.4109890110242151E-6</v>
      </c>
    </row>
    <row r="44" spans="1:12" x14ac:dyDescent="0.25">
      <c r="A44">
        <v>10753792</v>
      </c>
      <c r="B44">
        <v>9.1655E-2</v>
      </c>
      <c r="C44">
        <f t="shared" si="0"/>
        <v>985638.80576000002</v>
      </c>
      <c r="D44">
        <f t="shared" si="1"/>
        <v>115644042379264</v>
      </c>
      <c r="K44">
        <f>alpha+beta*A44</f>
        <v>9.1674146840659387E-2</v>
      </c>
      <c r="L44">
        <f t="shared" si="2"/>
        <v>-1.9146840659386988E-5</v>
      </c>
    </row>
    <row r="45" spans="1:12" x14ac:dyDescent="0.25">
      <c r="A45">
        <v>11015680</v>
      </c>
      <c r="B45">
        <v>9.3923000000000006E-2</v>
      </c>
      <c r="C45">
        <f t="shared" si="0"/>
        <v>1034625.71264</v>
      </c>
      <c r="D45">
        <f t="shared" si="1"/>
        <v>121345205862400</v>
      </c>
      <c r="K45">
        <f>alpha+beta*A45</f>
        <v>9.390088269230773E-2</v>
      </c>
      <c r="L45">
        <f t="shared" si="2"/>
        <v>2.2117307692276489E-5</v>
      </c>
    </row>
    <row r="46" spans="1:12" x14ac:dyDescent="0.25">
      <c r="A46">
        <v>11277568</v>
      </c>
      <c r="B46">
        <v>9.6101000000000006E-2</v>
      </c>
      <c r="C46">
        <f t="shared" si="0"/>
        <v>1083785.5623680002</v>
      </c>
      <c r="D46">
        <f t="shared" si="1"/>
        <v>127183539994624</v>
      </c>
      <c r="K46">
        <f>alpha+beta*A46</f>
        <v>9.6127618543956087E-2</v>
      </c>
      <c r="L46">
        <f t="shared" si="2"/>
        <v>-2.6618543956080654E-5</v>
      </c>
    </row>
    <row r="47" spans="1:12" x14ac:dyDescent="0.25">
      <c r="A47">
        <v>11539456</v>
      </c>
      <c r="B47">
        <v>9.8382999999999998E-2</v>
      </c>
      <c r="C47">
        <f t="shared" si="0"/>
        <v>1135286.2996479999</v>
      </c>
      <c r="D47">
        <f t="shared" si="1"/>
        <v>133159044775936</v>
      </c>
      <c r="K47">
        <f>alpha+beta*A47</f>
        <v>9.8354354395604443E-2</v>
      </c>
      <c r="L47">
        <f t="shared" si="2"/>
        <v>2.8645604395555191E-5</v>
      </c>
    </row>
    <row r="48" spans="1:12" x14ac:dyDescent="0.25">
      <c r="A48">
        <v>11801344</v>
      </c>
      <c r="B48">
        <v>0.10061299999999999</v>
      </c>
      <c r="C48">
        <f t="shared" si="0"/>
        <v>1187368.623872</v>
      </c>
      <c r="D48">
        <f t="shared" si="1"/>
        <v>139271720206336</v>
      </c>
      <c r="K48">
        <f>alpha+beta*A48</f>
        <v>0.1005810902472528</v>
      </c>
      <c r="L48">
        <f t="shared" si="2"/>
        <v>3.1909752747194542E-5</v>
      </c>
    </row>
    <row r="49" spans="1:12" x14ac:dyDescent="0.25">
      <c r="A49">
        <v>12063232</v>
      </c>
      <c r="B49">
        <v>0.102835</v>
      </c>
      <c r="C49">
        <f t="shared" si="0"/>
        <v>1240522.46272</v>
      </c>
      <c r="D49">
        <f t="shared" si="1"/>
        <v>145521566285824</v>
      </c>
      <c r="K49">
        <f>alpha+beta*A49</f>
        <v>0.10280782609890114</v>
      </c>
      <c r="L49">
        <f t="shared" si="2"/>
        <v>2.7173901098853648E-5</v>
      </c>
    </row>
    <row r="50" spans="1:12" x14ac:dyDescent="0.25">
      <c r="A50">
        <v>12325120</v>
      </c>
      <c r="B50">
        <v>0.105057</v>
      </c>
      <c r="C50">
        <f t="shared" si="0"/>
        <v>1294840.1318399999</v>
      </c>
      <c r="D50">
        <f t="shared" si="1"/>
        <v>151908583014400</v>
      </c>
      <c r="K50">
        <f>alpha+beta*A50</f>
        <v>0.1050345619505495</v>
      </c>
      <c r="L50">
        <f t="shared" si="2"/>
        <v>2.2438049450498876E-5</v>
      </c>
    </row>
    <row r="51" spans="1:12" x14ac:dyDescent="0.25">
      <c r="A51">
        <v>12587008</v>
      </c>
      <c r="B51">
        <v>0.107279</v>
      </c>
      <c r="C51">
        <f t="shared" si="0"/>
        <v>1350321.631232</v>
      </c>
      <c r="D51">
        <f t="shared" si="1"/>
        <v>158432770392064</v>
      </c>
      <c r="K51">
        <f>alpha+beta*A51</f>
        <v>0.10726129780219786</v>
      </c>
      <c r="L51">
        <f t="shared" si="2"/>
        <v>1.7702197802144104E-5</v>
      </c>
    </row>
    <row r="52" spans="1:12" x14ac:dyDescent="0.25">
      <c r="A52">
        <v>12848896</v>
      </c>
      <c r="B52">
        <v>0.109502</v>
      </c>
      <c r="C52">
        <f t="shared" si="0"/>
        <v>1406979.8097920001</v>
      </c>
      <c r="D52">
        <f t="shared" si="1"/>
        <v>165094128418816</v>
      </c>
      <c r="K52">
        <f>alpha+beta*A52</f>
        <v>0.10948803365384621</v>
      </c>
      <c r="L52">
        <f t="shared" si="2"/>
        <v>1.3966346153790332E-5</v>
      </c>
    </row>
    <row r="53" spans="1:12" x14ac:dyDescent="0.25">
      <c r="A53">
        <v>13110784</v>
      </c>
      <c r="B53">
        <v>0.111696</v>
      </c>
      <c r="C53">
        <f t="shared" si="0"/>
        <v>1464422.1296640001</v>
      </c>
      <c r="D53">
        <f t="shared" si="1"/>
        <v>171892657094656</v>
      </c>
      <c r="K53">
        <f>alpha+beta*A53</f>
        <v>0.11171476950549455</v>
      </c>
      <c r="L53">
        <f t="shared" si="2"/>
        <v>-1.8769505494550809E-5</v>
      </c>
    </row>
    <row r="54" spans="1:12" x14ac:dyDescent="0.25">
      <c r="A54">
        <v>13372672</v>
      </c>
      <c r="B54">
        <v>0.113936</v>
      </c>
      <c r="C54">
        <f t="shared" si="0"/>
        <v>1523628.7569919999</v>
      </c>
      <c r="D54">
        <f t="shared" si="1"/>
        <v>178828356419584</v>
      </c>
      <c r="K54">
        <f>alpha+beta*A54</f>
        <v>0.11394150535714291</v>
      </c>
      <c r="L54">
        <f t="shared" si="2"/>
        <v>-5.5053571429153347E-6</v>
      </c>
    </row>
    <row r="55" spans="1:12" x14ac:dyDescent="0.25">
      <c r="A55">
        <v>13634560</v>
      </c>
      <c r="B55">
        <v>0.11617</v>
      </c>
      <c r="C55">
        <f t="shared" si="0"/>
        <v>1583926.8351999999</v>
      </c>
      <c r="D55">
        <f t="shared" si="1"/>
        <v>185901226393600</v>
      </c>
      <c r="K55">
        <f>alpha+beta*A55</f>
        <v>0.11616824120879127</v>
      </c>
      <c r="L55">
        <f t="shared" si="2"/>
        <v>1.7587912087280166E-6</v>
      </c>
    </row>
    <row r="56" spans="1:12" x14ac:dyDescent="0.25">
      <c r="A56">
        <v>13896448</v>
      </c>
      <c r="B56">
        <v>0.118391</v>
      </c>
      <c r="C56">
        <f t="shared" si="0"/>
        <v>1645214.3751679999</v>
      </c>
      <c r="D56">
        <f t="shared" si="1"/>
        <v>193111267016704</v>
      </c>
      <c r="K56">
        <f>alpha+beta*A56</f>
        <v>0.11839497706043962</v>
      </c>
      <c r="L56">
        <f t="shared" si="2"/>
        <v>-3.9770604396277554E-6</v>
      </c>
    </row>
    <row r="57" spans="1:12" x14ac:dyDescent="0.25">
      <c r="A57">
        <v>14158336</v>
      </c>
      <c r="B57">
        <v>0.120611</v>
      </c>
      <c r="C57">
        <f t="shared" si="0"/>
        <v>1707651.063296</v>
      </c>
      <c r="D57">
        <f t="shared" si="1"/>
        <v>200458478288896</v>
      </c>
      <c r="K57">
        <f>alpha+beta*A57</f>
        <v>0.12062171291208797</v>
      </c>
      <c r="L57">
        <f t="shared" si="2"/>
        <v>-1.071291208797065E-5</v>
      </c>
    </row>
    <row r="58" spans="1:12" x14ac:dyDescent="0.25">
      <c r="A58">
        <v>14420224</v>
      </c>
      <c r="B58">
        <v>0.122863</v>
      </c>
      <c r="C58">
        <f t="shared" si="0"/>
        <v>1771711.981312</v>
      </c>
      <c r="D58">
        <f t="shared" si="1"/>
        <v>207942860210176</v>
      </c>
      <c r="K58">
        <f>alpha+beta*A58</f>
        <v>0.12284844876373632</v>
      </c>
      <c r="L58">
        <f t="shared" si="2"/>
        <v>1.4551236263676826E-5</v>
      </c>
    </row>
    <row r="59" spans="1:12" x14ac:dyDescent="0.25">
      <c r="A59">
        <v>14682112</v>
      </c>
      <c r="B59">
        <v>0.125055</v>
      </c>
      <c r="C59">
        <f t="shared" si="0"/>
        <v>1836071.5161599999</v>
      </c>
      <c r="D59">
        <f t="shared" si="1"/>
        <v>215564412780544</v>
      </c>
      <c r="K59">
        <f>alpha+beta*A59</f>
        <v>0.12507518461538469</v>
      </c>
      <c r="L59">
        <f t="shared" si="2"/>
        <v>-2.0184615384694071E-5</v>
      </c>
    </row>
    <row r="60" spans="1:12" x14ac:dyDescent="0.25">
      <c r="A60">
        <v>14944000</v>
      </c>
      <c r="B60">
        <v>0.127279</v>
      </c>
      <c r="C60">
        <f t="shared" si="0"/>
        <v>1902057.3760000002</v>
      </c>
      <c r="D60">
        <f t="shared" si="1"/>
        <v>223323136000000</v>
      </c>
      <c r="K60">
        <f>alpha+beta*A60</f>
        <v>0.12730192046703304</v>
      </c>
      <c r="L60">
        <f t="shared" si="2"/>
        <v>-2.2920467033032965E-5</v>
      </c>
    </row>
    <row r="61" spans="1:12" x14ac:dyDescent="0.25">
      <c r="A61">
        <v>15205888</v>
      </c>
      <c r="B61">
        <v>0.129501</v>
      </c>
      <c r="C61">
        <f t="shared" si="0"/>
        <v>1969177.7018880001</v>
      </c>
      <c r="D61">
        <f t="shared" si="1"/>
        <v>231219029868544</v>
      </c>
      <c r="K61">
        <f>alpha+beta*A61</f>
        <v>0.12952865631868141</v>
      </c>
      <c r="L61">
        <f t="shared" si="2"/>
        <v>-2.7656318681401615E-5</v>
      </c>
    </row>
    <row r="62" spans="1:12" x14ac:dyDescent="0.25">
      <c r="A62">
        <v>15467776</v>
      </c>
      <c r="B62">
        <v>0.13173000000000001</v>
      </c>
      <c r="C62">
        <f t="shared" si="0"/>
        <v>2037570.1324800001</v>
      </c>
      <c r="D62">
        <f t="shared" si="1"/>
        <v>239252094386176</v>
      </c>
      <c r="K62">
        <f>alpha+beta*A62</f>
        <v>0.13175539217032975</v>
      </c>
      <c r="L62">
        <f t="shared" si="2"/>
        <v>-2.5392170329735508E-5</v>
      </c>
    </row>
    <row r="63" spans="1:12" x14ac:dyDescent="0.25">
      <c r="A63">
        <v>15729664</v>
      </c>
      <c r="B63">
        <v>0.13394500000000001</v>
      </c>
      <c r="C63">
        <f t="shared" si="0"/>
        <v>2106909.84448</v>
      </c>
      <c r="D63">
        <f t="shared" si="1"/>
        <v>247422329552896</v>
      </c>
      <c r="K63">
        <f>alpha+beta*A63</f>
        <v>0.13398212802197809</v>
      </c>
      <c r="L63">
        <f t="shared" si="2"/>
        <v>-3.7128021978083403E-5</v>
      </c>
    </row>
    <row r="64" spans="1:12" x14ac:dyDescent="0.25">
      <c r="A64">
        <v>15991552</v>
      </c>
      <c r="B64">
        <v>0.13617499999999999</v>
      </c>
      <c r="C64">
        <f t="shared" si="0"/>
        <v>2177649.5935999998</v>
      </c>
      <c r="D64">
        <f t="shared" si="1"/>
        <v>255729735368704</v>
      </c>
      <c r="K64">
        <f>alpha+beta*A64</f>
        <v>0.13620886387362646</v>
      </c>
      <c r="L64">
        <f t="shared" si="2"/>
        <v>-3.3863873626471808E-5</v>
      </c>
    </row>
    <row r="65" spans="1:12" x14ac:dyDescent="0.25">
      <c r="A65">
        <v>16253440</v>
      </c>
      <c r="B65">
        <v>0.13838400000000001</v>
      </c>
      <c r="C65">
        <f t="shared" si="0"/>
        <v>2249216.0409599999</v>
      </c>
      <c r="D65">
        <f t="shared" si="1"/>
        <v>264174311833600</v>
      </c>
      <c r="K65">
        <f>alpha+beta*A65</f>
        <v>0.1384355997252748</v>
      </c>
      <c r="L65">
        <f t="shared" si="2"/>
        <v>-5.1599725274797947E-5</v>
      </c>
    </row>
    <row r="66" spans="1:12" x14ac:dyDescent="0.25">
      <c r="A66">
        <v>16515328</v>
      </c>
      <c r="B66">
        <v>0.140678</v>
      </c>
      <c r="C66">
        <f t="shared" si="0"/>
        <v>2323343.312384</v>
      </c>
      <c r="D66">
        <f t="shared" si="1"/>
        <v>272756058947584</v>
      </c>
      <c r="K66">
        <f>alpha+beta*A66</f>
        <v>0.14066233557692318</v>
      </c>
      <c r="L66">
        <f t="shared" si="2"/>
        <v>1.5664423076822143E-5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16</vt:i4>
      </vt:variant>
    </vt:vector>
  </HeadingPairs>
  <TitlesOfParts>
    <vt:vector size="20" baseType="lpstr">
      <vt:lpstr>0 bis 2 ^ 14</vt:lpstr>
      <vt:lpstr>2 ^ 14 bis 2 ^ 24</vt:lpstr>
      <vt:lpstr>0 bis 2 ^ 14 - Diagramm</vt:lpstr>
      <vt:lpstr>2 ^ 14 bis 2 ^ 24 - Diagramm</vt:lpstr>
      <vt:lpstr>'0 bis 2 ^ 14'!alpha</vt:lpstr>
      <vt:lpstr>'2 ^ 14 bis 2 ^ 24'!alpha</vt:lpstr>
      <vt:lpstr>'0 bis 2 ^ 14'!beta</vt:lpstr>
      <vt:lpstr>'2 ^ 14 bis 2 ^ 24'!beta</vt:lpstr>
      <vt:lpstr>'0 bis 2 ^ 14'!det</vt:lpstr>
      <vt:lpstr>'2 ^ 14 bis 2 ^ 24'!det</vt:lpstr>
      <vt:lpstr>'0 bis 2 ^ 14'!n</vt:lpstr>
      <vt:lpstr>'2 ^ 14 bis 2 ^ 24'!n</vt:lpstr>
      <vt:lpstr>'0 bis 2 ^ 14'!sumx</vt:lpstr>
      <vt:lpstr>'2 ^ 14 bis 2 ^ 24'!sumx</vt:lpstr>
      <vt:lpstr>'0 bis 2 ^ 14'!sumx2</vt:lpstr>
      <vt:lpstr>'2 ^ 14 bis 2 ^ 24'!sumx2</vt:lpstr>
      <vt:lpstr>'0 bis 2 ^ 14'!sumxy</vt:lpstr>
      <vt:lpstr>'2 ^ 14 bis 2 ^ 24'!sumxy</vt:lpstr>
      <vt:lpstr>'0 bis 2 ^ 14'!sumy</vt:lpstr>
      <vt:lpstr>'2 ^ 14 bis 2 ^ 24'!sumy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2015-04-09T15:48:06Z</dcterms:created>
  <dcterms:modified xsi:type="dcterms:W3CDTF">2015-04-09T16:44:49Z</dcterms:modified>
</cp:coreProperties>
</file>