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2Yeung\github\openforward\inside_office\excel\"/>
    </mc:Choice>
  </mc:AlternateContent>
  <xr:revisionPtr revIDLastSave="0" documentId="13_ncr:1_{494C2613-4F31-47E7-8DF1-364716CB7057}" xr6:coauthVersionLast="36" xr6:coauthVersionMax="36" xr10:uidLastSave="{00000000-0000-0000-0000-000000000000}"/>
  <bookViews>
    <workbookView xWindow="0" yWindow="0" windowWidth="18405" windowHeight="11880" xr2:uid="{E77B5946-2E2C-4BFD-A1FE-003230BB9C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</calcChain>
</file>

<file path=xl/sharedStrings.xml><?xml version="1.0" encoding="utf-8"?>
<sst xmlns="http://schemas.openxmlformats.org/spreadsheetml/2006/main" count="38" uniqueCount="32">
  <si>
    <t>輸入品販売一覧表</t>
    <rPh sb="0" eb="5">
      <t>ユニュウヒンハンバイ</t>
    </rPh>
    <rPh sb="5" eb="8">
      <t>イチランヒョウ</t>
    </rPh>
    <phoneticPr fontId="2"/>
  </si>
  <si>
    <t>販CO</t>
    <rPh sb="0" eb="1">
      <t>ハン</t>
    </rPh>
    <phoneticPr fontId="2"/>
  </si>
  <si>
    <t>販売先名</t>
    <rPh sb="0" eb="4">
      <t>ハンバイサキメイ</t>
    </rPh>
    <phoneticPr fontId="2"/>
  </si>
  <si>
    <t>商CO</t>
    <rPh sb="0" eb="1">
      <t>ショウ</t>
    </rPh>
    <phoneticPr fontId="2"/>
  </si>
  <si>
    <t>商品名</t>
    <rPh sb="0" eb="3">
      <t>ショウヒンメイ</t>
    </rPh>
    <phoneticPr fontId="2"/>
  </si>
  <si>
    <t>販売数</t>
    <rPh sb="0" eb="3">
      <t>ハンバイスウ</t>
    </rPh>
    <phoneticPr fontId="2"/>
  </si>
  <si>
    <t>定価</t>
    <rPh sb="0" eb="2">
      <t>テイカ</t>
    </rPh>
    <phoneticPr fontId="2"/>
  </si>
  <si>
    <t>値引率</t>
    <rPh sb="0" eb="2">
      <t>ネビ</t>
    </rPh>
    <rPh sb="2" eb="3">
      <t>リツ</t>
    </rPh>
    <phoneticPr fontId="2"/>
  </si>
  <si>
    <t>売価</t>
    <rPh sb="0" eb="2">
      <t>バイカ</t>
    </rPh>
    <phoneticPr fontId="2"/>
  </si>
  <si>
    <t>販売額</t>
    <rPh sb="0" eb="3">
      <t>ハンバイガク</t>
    </rPh>
    <phoneticPr fontId="2"/>
  </si>
  <si>
    <t>手数料</t>
    <rPh sb="0" eb="3">
      <t>テスウリョウ</t>
    </rPh>
    <phoneticPr fontId="2"/>
  </si>
  <si>
    <t>請求額</t>
    <rPh sb="0" eb="3">
      <t>セイキュウガク</t>
    </rPh>
    <phoneticPr fontId="2"/>
  </si>
  <si>
    <t>評価</t>
    <rPh sb="0" eb="2">
      <t>ヒョウカ</t>
    </rPh>
    <phoneticPr fontId="2"/>
  </si>
  <si>
    <t>中村商店</t>
    <rPh sb="0" eb="2">
      <t>ナカムラ</t>
    </rPh>
    <rPh sb="2" eb="4">
      <t>ショウテン</t>
    </rPh>
    <phoneticPr fontId="2"/>
  </si>
  <si>
    <t>西田物産</t>
    <rPh sb="0" eb="2">
      <t>ニシダ</t>
    </rPh>
    <rPh sb="2" eb="4">
      <t>ブッサン</t>
    </rPh>
    <phoneticPr fontId="2"/>
  </si>
  <si>
    <t>さかえや</t>
    <phoneticPr fontId="2"/>
  </si>
  <si>
    <t>関東食品</t>
    <rPh sb="0" eb="2">
      <t>カントウ</t>
    </rPh>
    <rPh sb="2" eb="4">
      <t>ショクヒン</t>
    </rPh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</si>
  <si>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</si>
  <si>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</si>
  <si>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</si>
  <si>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</si>
  <si>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合計</t>
    <rPh sb="0" eb="2">
      <t>ゴウケイ</t>
    </rPh>
    <phoneticPr fontId="2"/>
  </si>
  <si>
    <t>販売先別集計表</t>
    <rPh sb="0" eb="4">
      <t>ハンバイサキベツ</t>
    </rPh>
    <rPh sb="4" eb="7">
      <t>シュウケイヒョウ</t>
    </rPh>
    <phoneticPr fontId="2"/>
  </si>
  <si>
    <t>定価が2,100円以上で販売額が100万円以上の手数料の最小</t>
    <rPh sb="0" eb="2">
      <t>テイカ</t>
    </rPh>
    <rPh sb="8" eb="11">
      <t>エンイジョウ</t>
    </rPh>
    <rPh sb="12" eb="15">
      <t>ハンバイガク</t>
    </rPh>
    <rPh sb="19" eb="21">
      <t>マンエン</t>
    </rPh>
    <rPh sb="21" eb="23">
      <t>イジョウ</t>
    </rPh>
    <rPh sb="24" eb="27">
      <t>テスウリョウ</t>
    </rPh>
    <rPh sb="28" eb="30">
      <t>サイショウ</t>
    </rPh>
    <phoneticPr fontId="2"/>
  </si>
  <si>
    <t>B商品以外で手数料が60,000円以上の請求額の合計</t>
    <rPh sb="1" eb="3">
      <t>ショウヒン</t>
    </rPh>
    <rPh sb="3" eb="5">
      <t>イガイ</t>
    </rPh>
    <rPh sb="6" eb="9">
      <t>テスウリョウ</t>
    </rPh>
    <rPh sb="16" eb="19">
      <t>エンイジョウ</t>
    </rPh>
    <rPh sb="20" eb="23">
      <t>セイキュウガク</t>
    </rPh>
    <rPh sb="24" eb="26">
      <t>ゴウケイ</t>
    </rPh>
    <phoneticPr fontId="2"/>
  </si>
  <si>
    <t>&gt;=2100</t>
    <phoneticPr fontId="2"/>
  </si>
  <si>
    <t>&gt;=1000000</t>
    <phoneticPr fontId="2"/>
  </si>
  <si>
    <t>&lt;&gt;B商品</t>
    <rPh sb="3" eb="5">
      <t>ショウヒン</t>
    </rPh>
    <phoneticPr fontId="2"/>
  </si>
  <si>
    <t>&gt;=60000</t>
    <phoneticPr fontId="2"/>
  </si>
  <si>
    <t>&lt;2300</t>
    <phoneticPr fontId="2"/>
  </si>
  <si>
    <t>&lt;=1200000</t>
    <phoneticPr fontId="2"/>
  </si>
  <si>
    <t>売価が2,300円未満で請求額が120万円以下の件数</t>
    <rPh sb="0" eb="2">
      <t>バイカ</t>
    </rPh>
    <rPh sb="8" eb="9">
      <t>エン</t>
    </rPh>
    <rPh sb="9" eb="11">
      <t>ミマン</t>
    </rPh>
    <rPh sb="12" eb="15">
      <t>セイキュウガク</t>
    </rPh>
    <rPh sb="19" eb="21">
      <t>マンエン</t>
    </rPh>
    <rPh sb="21" eb="23">
      <t>イカ</t>
    </rPh>
    <rPh sb="24" eb="26">
      <t>ケンスウ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</si>
</sst>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EA2F4-8887-4B24-B7A1-D74FE3517DE8}">
  <dimension ref="A1:P29"/>
  <sheetViews>
    <sheetView tabSelected="1" workbookViewId="0">
      <selection activeCell="F3" sqref="F3"/>
    </sheetView>
  </sheetViews>
  <sheetFormatPr defaultRowHeight="18.75" x14ac:dyDescent="0.4"/>
  <sheetData>
    <row r="1" spans="1:16" x14ac:dyDescent="0.4">
      <c r="A1" t="s">
        <v>0</v>
      </c>
    </row>
    <row r="2" spans="1:16" x14ac:dyDescent="0.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N2">
        <v>101</v>
      </c>
      <c r="O2" t="s">
        <v>13</v>
      </c>
    </row>
    <row r="3" spans="1:16" x14ac:dyDescent="0.4">
      <c r="A3">
        <v>101</v>
      </c>
      <c r="B3" t="str">
        <f>VLOOKUP(A3,$N$2:$O$5,2,0)</f>
        <v>中村商店</v>
      </c>
      <c r="C3">
        <v>11</v>
      </c>
      <c r="D3" t="str">
        <f>VLOOKUP(C3,$N$7:$P$10,2,0)&amp;"商品"</f>
        <v>A商品</v>
      </c>
      <c r="E3">
        <v>351</v>
      </c>
      <c r="N3">
        <v>102</v>
      </c>
      <c r="O3" t="s">
        <v>14</v>
      </c>
    </row>
    <row r="4" spans="1:16" x14ac:dyDescent="0.4">
      <c r="A4">
        <v>101</v>
      </c>
      <c r="B4" t="str">
        <f t="shared" ref="B4:B18" si="0">VLOOKUP(A4,$N$2:$O$5,2,0)</f>
        <v>中村商店</v>
      </c>
      <c r="C4">
        <v>12</v>
      </c>
      <c r="D4" t="str">
        <f t="shared" ref="D4:D18" si="1">VLOOKUP(C4,$N$7:$P$10,2,0)&amp;"商品"</f>
        <v>B商品</v>
      </c>
      <c r="E4">
        <v>610</v>
      </c>
      <c r="N4">
        <v>103</v>
      </c>
      <c r="O4" t="s">
        <v>15</v>
      </c>
    </row>
    <row r="5" spans="1:16" x14ac:dyDescent="0.4">
      <c r="A5">
        <v>101</v>
      </c>
      <c r="B5" t="str">
        <f t="shared" si="0"/>
        <v>中村商店</v>
      </c>
      <c r="C5">
        <v>21</v>
      </c>
      <c r="D5" t="str">
        <f t="shared" si="1"/>
        <v>C商品</v>
      </c>
      <c r="E5">
        <v>540</v>
      </c>
      <c r="N5">
        <v>104</v>
      </c>
      <c r="O5" t="s">
        <v>16</v>
      </c>
    </row>
    <row r="6" spans="1:16" x14ac:dyDescent="0.4">
      <c r="A6">
        <v>101</v>
      </c>
      <c r="B6" t="str">
        <f t="shared" si="0"/>
        <v>中村商店</v>
      </c>
      <c r="C6">
        <v>22</v>
      </c>
      <c r="D6" t="str">
        <f t="shared" si="1"/>
        <v>D商品</v>
      </c>
      <c r="E6">
        <v>427</v>
      </c>
    </row>
    <row r="7" spans="1:16" x14ac:dyDescent="0.4">
      <c r="A7">
        <v>102</v>
      </c>
      <c r="B7" t="str">
        <f t="shared" si="0"/>
        <v>西田物産</v>
      </c>
      <c r="C7">
        <v>11</v>
      </c>
      <c r="D7" t="str">
        <f t="shared" si="1"/>
        <v>A商品</v>
      </c>
      <c r="E7">
        <v>670</v>
      </c>
      <c r="N7">
        <v>11</v>
      </c>
      <c r="O7" t="s">
        <v>17</v>
      </c>
      <c r="P7">
        <v>13.95</v>
      </c>
    </row>
    <row r="8" spans="1:16" x14ac:dyDescent="0.4">
      <c r="A8">
        <v>102</v>
      </c>
      <c r="B8" t="str">
        <f t="shared" si="0"/>
        <v>西田物産</v>
      </c>
      <c r="C8">
        <v>12</v>
      </c>
      <c r="D8" t="str">
        <f t="shared" si="1"/>
        <v>B商品</v>
      </c>
      <c r="E8">
        <v>553</v>
      </c>
      <c r="N8">
        <v>12</v>
      </c>
      <c r="O8" t="s">
        <v>18</v>
      </c>
      <c r="P8">
        <v>14.82</v>
      </c>
    </row>
    <row r="9" spans="1:16" x14ac:dyDescent="0.4">
      <c r="A9">
        <v>102</v>
      </c>
      <c r="B9" t="str">
        <f t="shared" si="0"/>
        <v>西田物産</v>
      </c>
      <c r="C9">
        <v>21</v>
      </c>
      <c r="D9" t="str">
        <f t="shared" si="1"/>
        <v>C商品</v>
      </c>
      <c r="E9">
        <v>615</v>
      </c>
      <c r="N9">
        <v>21</v>
      </c>
      <c r="O9" t="s">
        <v>19</v>
      </c>
      <c r="P9">
        <v>11.43</v>
      </c>
    </row>
    <row r="10" spans="1:16" x14ac:dyDescent="0.4">
      <c r="A10">
        <v>102</v>
      </c>
      <c r="B10" t="str">
        <f t="shared" si="0"/>
        <v>西田物産</v>
      </c>
      <c r="C10">
        <v>22</v>
      </c>
      <c r="D10" t="str">
        <f t="shared" si="1"/>
        <v>D商品</v>
      </c>
      <c r="E10">
        <v>392</v>
      </c>
      <c r="N10">
        <v>22</v>
      </c>
      <c r="O10" t="s">
        <v>20</v>
      </c>
      <c r="P10">
        <v>12.51</v>
      </c>
    </row>
    <row r="11" spans="1:16" x14ac:dyDescent="0.4">
      <c r="A11">
        <v>103</v>
      </c>
      <c r="B11" t="str">
        <f t="shared" si="0"/>
        <v>さかえや</v>
      </c>
      <c r="C11">
        <v>11</v>
      </c>
      <c r="D11" t="str">
        <f t="shared" si="1"/>
        <v>A商品</v>
      </c>
      <c r="E11">
        <v>628</v>
      </c>
    </row>
    <row r="12" spans="1:16" x14ac:dyDescent="0.4">
      <c r="A12">
        <v>103</v>
      </c>
      <c r="B12" t="str">
        <f t="shared" si="0"/>
        <v>さかえや</v>
      </c>
      <c r="C12">
        <v>12</v>
      </c>
      <c r="D12" t="str">
        <f t="shared" si="1"/>
        <v>B商品</v>
      </c>
      <c r="E12">
        <v>480</v>
      </c>
    </row>
    <row r="13" spans="1:16" x14ac:dyDescent="0.4">
      <c r="A13">
        <v>103</v>
      </c>
      <c r="B13" t="str">
        <f t="shared" si="0"/>
        <v>さかえや</v>
      </c>
      <c r="C13">
        <v>21</v>
      </c>
      <c r="D13" t="str">
        <f t="shared" si="1"/>
        <v>C商品</v>
      </c>
      <c r="E13">
        <v>654</v>
      </c>
      <c r="N13">
        <v>1</v>
      </c>
      <c r="O13" s="1">
        <v>8.1000000000000003E-2</v>
      </c>
      <c r="P13" s="1">
        <v>7.1999999999999995E-2</v>
      </c>
    </row>
    <row r="14" spans="1:16" x14ac:dyDescent="0.4">
      <c r="A14">
        <v>103</v>
      </c>
      <c r="B14" t="str">
        <f t="shared" si="0"/>
        <v>さかえや</v>
      </c>
      <c r="C14">
        <v>22</v>
      </c>
      <c r="D14" t="str">
        <f t="shared" si="1"/>
        <v>D商品</v>
      </c>
      <c r="E14">
        <v>620</v>
      </c>
      <c r="N14">
        <v>520</v>
      </c>
      <c r="O14" s="1">
        <v>8.4000000000000005E-2</v>
      </c>
      <c r="P14" s="1">
        <v>7.4999999999999997E-2</v>
      </c>
    </row>
    <row r="15" spans="1:16" x14ac:dyDescent="0.4">
      <c r="A15">
        <v>104</v>
      </c>
      <c r="B15" t="str">
        <f t="shared" si="0"/>
        <v>関東食品</v>
      </c>
      <c r="C15">
        <v>11</v>
      </c>
      <c r="D15" t="str">
        <f t="shared" si="1"/>
        <v>A商品</v>
      </c>
      <c r="E15">
        <v>520</v>
      </c>
      <c r="N15">
        <v>620</v>
      </c>
      <c r="O15" s="1">
        <v>8.6999999999999994E-2</v>
      </c>
      <c r="P15" s="1">
        <v>7.8E-2</v>
      </c>
    </row>
    <row r="16" spans="1:16" x14ac:dyDescent="0.4">
      <c r="A16">
        <v>104</v>
      </c>
      <c r="B16" t="str">
        <f t="shared" si="0"/>
        <v>関東食品</v>
      </c>
      <c r="C16">
        <v>12</v>
      </c>
      <c r="D16" t="str">
        <f t="shared" si="1"/>
        <v>B商品</v>
      </c>
      <c r="E16">
        <v>630</v>
      </c>
    </row>
    <row r="17" spans="1:16" x14ac:dyDescent="0.4">
      <c r="A17">
        <v>104</v>
      </c>
      <c r="B17" t="str">
        <f t="shared" si="0"/>
        <v>関東食品</v>
      </c>
      <c r="C17">
        <v>21</v>
      </c>
      <c r="D17" t="str">
        <f t="shared" si="1"/>
        <v>C商品</v>
      </c>
      <c r="E17">
        <v>432</v>
      </c>
    </row>
    <row r="18" spans="1:16" x14ac:dyDescent="0.4">
      <c r="A18">
        <v>104</v>
      </c>
      <c r="B18" t="str">
        <f t="shared" si="0"/>
        <v>関東食品</v>
      </c>
      <c r="C18">
        <v>22</v>
      </c>
      <c r="D18" t="str">
        <f t="shared" si="1"/>
        <v>D商品</v>
      </c>
      <c r="E18">
        <v>749</v>
      </c>
    </row>
    <row r="20" spans="1:16" x14ac:dyDescent="0.4">
      <c r="B20" t="s">
        <v>21</v>
      </c>
    </row>
    <row r="23" spans="1:16" x14ac:dyDescent="0.4">
      <c r="A23" t="s">
        <v>22</v>
      </c>
      <c r="I23" t="s">
        <v>23</v>
      </c>
    </row>
    <row r="24" spans="1:16" x14ac:dyDescent="0.4">
      <c r="I24" t="s">
        <v>24</v>
      </c>
    </row>
    <row r="25" spans="1:16" x14ac:dyDescent="0.4">
      <c r="I25" t="s">
        <v>31</v>
      </c>
    </row>
    <row r="28" spans="1:16" x14ac:dyDescent="0.4">
      <c r="I28" t="s">
        <v>6</v>
      </c>
      <c r="J28" t="s">
        <v>9</v>
      </c>
      <c r="L28" t="s">
        <v>4</v>
      </c>
      <c r="M28" t="s">
        <v>10</v>
      </c>
      <c r="O28" t="s">
        <v>8</v>
      </c>
      <c r="P28" t="s">
        <v>11</v>
      </c>
    </row>
    <row r="29" spans="1:16" x14ac:dyDescent="0.4">
      <c r="I29" t="s">
        <v>25</v>
      </c>
      <c r="J29" t="s">
        <v>26</v>
      </c>
      <c r="L29" t="s">
        <v>27</v>
      </c>
      <c r="M29" t="s">
        <v>28</v>
      </c>
      <c r="O29" t="s">
        <v>29</v>
      </c>
      <c r="P29" t="s">
        <v>30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sensei</dc:creator>
  <cp:lastModifiedBy>seito</cp:lastModifiedBy>
  <dcterms:created xsi:type="dcterms:W3CDTF">2024-05-10T05:24:10Z</dcterms:created>
  <dcterms:modified xsi:type="dcterms:W3CDTF">2024-05-10T07:19:50Z</dcterms:modified>
</cp:coreProperties>
</file>