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exam 3rd/"/>
    </mc:Choice>
  </mc:AlternateContent>
  <xr:revisionPtr revIDLastSave="0" documentId="13_ncr:1_{3E1018B3-33D9-7840-881F-33C5E6AC8E79}" xr6:coauthVersionLast="47" xr6:coauthVersionMax="47" xr10:uidLastSave="{00000000-0000-0000-0000-000000000000}"/>
  <bookViews>
    <workbookView xWindow="0" yWindow="500" windowWidth="23260" windowHeight="16160" xr2:uid="{DD1F88DA-F6E0-413E-9E8A-6E8A7A0EB480}"/>
  </bookViews>
  <sheets>
    <sheet name="resul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L2" i="1"/>
  <c r="K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<sst xmlns="http://schemas.openxmlformats.org/spreadsheetml/2006/main" count="45" uniqueCount="41">
  <si>
    <t>Year of product recall</t>
  </si>
  <si>
    <t>Number of products impacted</t>
  </si>
  <si>
    <t>Financial loss ($ thousand)</t>
  </si>
  <si>
    <t>Mean</t>
  </si>
  <si>
    <t>Standard Deviation</t>
  </si>
  <si>
    <t>Sample Size</t>
  </si>
  <si>
    <t>Standard Error</t>
  </si>
  <si>
    <t>Critical Value</t>
  </si>
  <si>
    <t>Lower Bound:</t>
  </si>
  <si>
    <t>Upper Bound</t>
  </si>
  <si>
    <t>Margin of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</si>
  <si>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</si>
  <si>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</si>
  <si>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</si>
  <si>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</si>
  <si>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</si>
  <si>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</si>
  <si>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</si>
  <si>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</si>
  <si>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</si>
  <si>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</si>
  <si>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</si>
  <si>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</si>
  <si>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</si>
  <si>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</si>
  <si>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</si>
  <si>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</si>
  <si>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</si>
  <si>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</si>
  <si>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</si>
  <si>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</si>
  <si>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</si>
  <si>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</si>
  <si>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</si>
  <si>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</si>
  <si>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</si>
  <si>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Financial loss ($ thousand)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</si>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</sst>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B9F6-B717-F849-8041-6FB847E28F3D}">
  <dimension ref="A1:I51"/>
  <sheetViews>
    <sheetView tabSelected="1" workbookViewId="0">
      <selection sqref="A1:I51"/>
    </sheetView>
  </sheetViews>
  <sheetFormatPr baseColWidth="10" defaultRowHeight="15" x14ac:dyDescent="0.2"/>
  <cols>
    <col min="1" max="1" width="15.5" customWidth="1"/>
  </cols>
  <sheetData>
    <row r="1" spans="1:9" x14ac:dyDescent="0.2">
      <c r="A1" t="s">
        <v>11</v>
      </c>
    </row>
    <row r="2" spans="1:9" ht="16" thickBot="1" x14ac:dyDescent="0.25"/>
    <row r="3" spans="1:9" x14ac:dyDescent="0.2">
      <c r="A3" s="7" t="s">
        <v>12</v>
      </c>
      <c r="B3" s="7"/>
    </row>
    <row r="4" spans="1:9" x14ac:dyDescent="0.2">
      <c r="A4" s="4" t="s">
        <v>13</v>
      </c>
      <c r="B4" s="4">
        <v>0.71229105961379302</v>
      </c>
    </row>
    <row r="5" spans="1:9" x14ac:dyDescent="0.2">
      <c r="A5" s="4" t="s">
        <v>14</v>
      </c>
      <c r="B5" s="4">
        <v>0.50735855360574</v>
      </c>
    </row>
    <row r="6" spans="1:9" x14ac:dyDescent="0.2">
      <c r="A6" s="4" t="s">
        <v>15</v>
      </c>
      <c r="B6" s="4">
        <v>0.48765289574996962</v>
      </c>
    </row>
    <row r="7" spans="1:9" x14ac:dyDescent="0.2">
      <c r="A7" s="4" t="s">
        <v>6</v>
      </c>
      <c r="B7" s="4">
        <v>1094.9306840509887</v>
      </c>
    </row>
    <row r="8" spans="1:9" ht="16" thickBot="1" x14ac:dyDescent="0.25">
      <c r="A8" s="5" t="s">
        <v>16</v>
      </c>
      <c r="B8" s="5">
        <v>27</v>
      </c>
    </row>
    <row r="10" spans="1:9" ht="16" thickBot="1" x14ac:dyDescent="0.25">
      <c r="A10" t="s">
        <v>17</v>
      </c>
    </row>
    <row r="11" spans="1:9" x14ac:dyDescent="0.2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2">
      <c r="A12" s="4" t="s">
        <v>18</v>
      </c>
      <c r="B12" s="4">
        <v>1</v>
      </c>
      <c r="C12" s="4">
        <v>30867204.668831591</v>
      </c>
      <c r="D12" s="4">
        <v>30867204.668831591</v>
      </c>
      <c r="E12" s="4">
        <v>25.746846784776103</v>
      </c>
      <c r="F12" s="4">
        <v>3.0769036890235688E-5</v>
      </c>
    </row>
    <row r="13" spans="1:9" x14ac:dyDescent="0.2">
      <c r="A13" s="4" t="s">
        <v>19</v>
      </c>
      <c r="B13" s="4">
        <v>25</v>
      </c>
      <c r="C13" s="4">
        <v>29971830.071909148</v>
      </c>
      <c r="D13" s="4">
        <v>1198873.202876366</v>
      </c>
      <c r="E13" s="4"/>
      <c r="F13" s="4"/>
    </row>
    <row r="14" spans="1:9" ht="16" thickBot="1" x14ac:dyDescent="0.25">
      <c r="A14" s="5" t="s">
        <v>20</v>
      </c>
      <c r="B14" s="5">
        <v>26</v>
      </c>
      <c r="C14" s="5">
        <v>60839034.740740739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27</v>
      </c>
      <c r="C16" s="6" t="s">
        <v>6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2">
      <c r="A17" s="4" t="s">
        <v>21</v>
      </c>
      <c r="B17" s="4">
        <v>1283.5548671071224</v>
      </c>
      <c r="C17" s="4">
        <v>343.57520157245142</v>
      </c>
      <c r="D17" s="4">
        <v>3.7358775058055311</v>
      </c>
      <c r="E17" s="4">
        <v>9.7309673491989025E-4</v>
      </c>
      <c r="F17" s="4">
        <v>575.94849369867325</v>
      </c>
      <c r="G17" s="4">
        <v>1991.1612405155715</v>
      </c>
      <c r="H17" s="4">
        <v>575.94849369867325</v>
      </c>
      <c r="I17" s="4">
        <v>1991.1612405155715</v>
      </c>
    </row>
    <row r="18" spans="1:9" ht="16" thickBot="1" x14ac:dyDescent="0.25">
      <c r="A18" s="5" t="s">
        <v>1</v>
      </c>
      <c r="B18" s="5">
        <v>9.1909365781955282E-3</v>
      </c>
      <c r="C18" s="5">
        <v>1.8113306874583859E-3</v>
      </c>
      <c r="D18" s="5">
        <v>5.0741350775059306</v>
      </c>
      <c r="E18" s="5">
        <v>3.0769036890235573E-5</v>
      </c>
      <c r="F18" s="5">
        <v>5.4604311955898481E-3</v>
      </c>
      <c r="G18" s="5">
        <v>1.2921441960801208E-2</v>
      </c>
      <c r="H18" s="5">
        <v>5.4604311955898481E-3</v>
      </c>
      <c r="I18" s="5">
        <v>1.2921441960801208E-2</v>
      </c>
    </row>
    <row r="22" spans="1:9" x14ac:dyDescent="0.2">
      <c r="A22" t="s">
        <v>34</v>
      </c>
      <c r="F22" t="s">
        <v>39</v>
      </c>
    </row>
    <row r="23" spans="1:9" ht="16" thickBot="1" x14ac:dyDescent="0.25"/>
    <row r="24" spans="1:9" x14ac:dyDescent="0.2">
      <c r="A24" s="6" t="s">
        <v>35</v>
      </c>
      <c r="B24" s="6" t="s">
        <v>36</v>
      </c>
      <c r="C24" s="6" t="s">
        <v>37</v>
      </c>
      <c r="D24" s="6" t="s">
        <v>38</v>
      </c>
      <c r="F24" s="6" t="s">
        <v>40</v>
      </c>
      <c r="G24" s="6" t="s">
        <v>2</v>
      </c>
    </row>
    <row r="25" spans="1:9" x14ac:dyDescent="0.2">
      <c r="A25" s="4">
        <v>1</v>
      </c>
      <c r="B25" s="4">
        <v>4224.8200089880993</v>
      </c>
      <c r="C25" s="4">
        <v>779.17999101190071</v>
      </c>
      <c r="D25" s="4">
        <v>0.7257178991589418</v>
      </c>
      <c r="F25" s="4">
        <v>1.8518518518518519</v>
      </c>
      <c r="G25" s="4">
        <v>468</v>
      </c>
    </row>
    <row r="26" spans="1:9" x14ac:dyDescent="0.2">
      <c r="A26" s="4">
        <v>2</v>
      </c>
      <c r="B26" s="4">
        <v>2537.2721438656181</v>
      </c>
      <c r="C26" s="4">
        <v>-906.27214386561809</v>
      </c>
      <c r="D26" s="4">
        <v>-0.84408984303907952</v>
      </c>
      <c r="F26" s="4">
        <v>5.5555555555555554</v>
      </c>
      <c r="G26" s="4">
        <v>527</v>
      </c>
    </row>
    <row r="27" spans="1:9" x14ac:dyDescent="0.2">
      <c r="A27" s="4">
        <v>3</v>
      </c>
      <c r="B27" s="4">
        <v>3651.866213639968</v>
      </c>
      <c r="C27" s="4">
        <v>-439.86621363996801</v>
      </c>
      <c r="D27" s="4">
        <v>-0.4096855516775203</v>
      </c>
      <c r="F27" s="4">
        <v>9.2592592592592595</v>
      </c>
      <c r="G27" s="4">
        <v>754</v>
      </c>
    </row>
    <row r="28" spans="1:9" x14ac:dyDescent="0.2">
      <c r="A28" s="4">
        <v>4</v>
      </c>
      <c r="B28" s="4">
        <v>1708.2404735758032</v>
      </c>
      <c r="C28" s="4">
        <v>-77.240473575803207</v>
      </c>
      <c r="D28" s="4">
        <v>-7.1940751636443798E-2</v>
      </c>
      <c r="F28" s="4">
        <v>12.962962962962962</v>
      </c>
      <c r="G28" s="4">
        <v>997</v>
      </c>
    </row>
    <row r="29" spans="1:9" x14ac:dyDescent="0.2">
      <c r="A29" s="4">
        <v>5</v>
      </c>
      <c r="B29" s="4">
        <v>1757.6601395567604</v>
      </c>
      <c r="C29" s="4">
        <v>330.33986044323956</v>
      </c>
      <c r="D29" s="4">
        <v>0.30767416039263296</v>
      </c>
      <c r="F29" s="4">
        <v>16.666666666666668</v>
      </c>
      <c r="G29" s="4">
        <v>1129</v>
      </c>
    </row>
    <row r="30" spans="1:9" x14ac:dyDescent="0.2">
      <c r="A30" s="4">
        <v>6</v>
      </c>
      <c r="B30" s="4">
        <v>2022.5061679940427</v>
      </c>
      <c r="C30" s="4">
        <v>1126.4938320059573</v>
      </c>
      <c r="D30" s="4">
        <v>1.0492013996883847</v>
      </c>
      <c r="F30" s="4">
        <v>20.37037037037037</v>
      </c>
      <c r="G30" s="4">
        <v>1130</v>
      </c>
    </row>
    <row r="31" spans="1:9" x14ac:dyDescent="0.2">
      <c r="A31" s="4">
        <v>7</v>
      </c>
      <c r="B31" s="4">
        <v>1676.035431805806</v>
      </c>
      <c r="C31" s="4">
        <v>-1208.035431805806</v>
      </c>
      <c r="D31" s="4">
        <v>-1.1251481631877334</v>
      </c>
      <c r="F31" s="4">
        <v>24.074074074074073</v>
      </c>
      <c r="G31" s="4">
        <v>1631</v>
      </c>
    </row>
    <row r="32" spans="1:9" x14ac:dyDescent="0.2">
      <c r="A32" s="4">
        <v>8</v>
      </c>
      <c r="B32" s="4">
        <v>1715.1336760094498</v>
      </c>
      <c r="C32" s="4">
        <v>88.8663239905502</v>
      </c>
      <c r="D32" s="4">
        <v>8.2768914366815355E-2</v>
      </c>
      <c r="F32" s="4">
        <v>27.777777777777779</v>
      </c>
      <c r="G32" s="4">
        <v>1631</v>
      </c>
    </row>
    <row r="33" spans="1:7" x14ac:dyDescent="0.2">
      <c r="A33" s="4">
        <v>9</v>
      </c>
      <c r="B33" s="4">
        <v>1918.9886493138265</v>
      </c>
      <c r="C33" s="4">
        <v>-788.9886493138265</v>
      </c>
      <c r="D33" s="4">
        <v>-0.73485355328065138</v>
      </c>
      <c r="F33" s="4">
        <v>31.481481481481481</v>
      </c>
      <c r="G33" s="4">
        <v>1804</v>
      </c>
    </row>
    <row r="34" spans="1:7" x14ac:dyDescent="0.2">
      <c r="A34" s="4">
        <v>10</v>
      </c>
      <c r="B34" s="4">
        <v>1332.5425590689047</v>
      </c>
      <c r="C34" s="4">
        <v>-805.54255906890467</v>
      </c>
      <c r="D34" s="4">
        <v>-0.75027164505521104</v>
      </c>
      <c r="F34" s="4">
        <v>35.18518518518519</v>
      </c>
      <c r="G34" s="4">
        <v>1905</v>
      </c>
    </row>
    <row r="35" spans="1:7" x14ac:dyDescent="0.2">
      <c r="A35" s="4">
        <v>11</v>
      </c>
      <c r="B35" s="4">
        <v>2597.1419047359836</v>
      </c>
      <c r="C35" s="4">
        <v>3298.8580952640164</v>
      </c>
      <c r="D35" s="4">
        <v>3.0725126339671438</v>
      </c>
      <c r="F35" s="4">
        <v>38.888888888888893</v>
      </c>
      <c r="G35" s="4">
        <v>2060</v>
      </c>
    </row>
    <row r="36" spans="1:7" x14ac:dyDescent="0.2">
      <c r="A36" s="4">
        <v>12</v>
      </c>
      <c r="B36" s="4">
        <v>2033.8202109218014</v>
      </c>
      <c r="C36" s="4">
        <v>-904.82021092180139</v>
      </c>
      <c r="D36" s="4">
        <v>-0.84273753197121204</v>
      </c>
      <c r="F36" s="4">
        <v>42.592592592592595</v>
      </c>
      <c r="G36" s="4">
        <v>2088</v>
      </c>
    </row>
    <row r="37" spans="1:7" x14ac:dyDescent="0.2">
      <c r="A37" s="4">
        <v>13</v>
      </c>
      <c r="B37" s="4">
        <v>1503.3653063112467</v>
      </c>
      <c r="C37" s="4">
        <v>556.63469368875326</v>
      </c>
      <c r="D37" s="4">
        <v>0.51844216376523111</v>
      </c>
      <c r="F37" s="4">
        <v>46.296296296296298</v>
      </c>
      <c r="G37" s="4">
        <v>2387</v>
      </c>
    </row>
    <row r="38" spans="1:7" x14ac:dyDescent="0.2">
      <c r="A38" s="4">
        <v>14</v>
      </c>
      <c r="B38" s="4">
        <v>1323.7100690172585</v>
      </c>
      <c r="C38" s="4">
        <v>581.28993098274145</v>
      </c>
      <c r="D38" s="4">
        <v>0.54140572445551716</v>
      </c>
      <c r="F38" s="4">
        <v>50</v>
      </c>
      <c r="G38" s="4">
        <v>2401</v>
      </c>
    </row>
    <row r="39" spans="1:7" x14ac:dyDescent="0.2">
      <c r="A39" s="4">
        <v>15</v>
      </c>
      <c r="B39" s="4">
        <v>1732.1001449327987</v>
      </c>
      <c r="C39" s="4">
        <v>2180.8998550672013</v>
      </c>
      <c r="D39" s="4">
        <v>2.0312611711704447</v>
      </c>
      <c r="F39" s="4">
        <v>53.703703703703709</v>
      </c>
      <c r="G39" s="4">
        <v>2451</v>
      </c>
    </row>
    <row r="40" spans="1:7" x14ac:dyDescent="0.2">
      <c r="A40" s="4">
        <v>16</v>
      </c>
      <c r="B40" s="4">
        <v>4119.6940764066985</v>
      </c>
      <c r="C40" s="4">
        <v>477.30592359330149</v>
      </c>
      <c r="D40" s="4">
        <v>0.44455640047481487</v>
      </c>
      <c r="F40" s="4">
        <v>57.407407407407412</v>
      </c>
      <c r="G40" s="4">
        <v>2686</v>
      </c>
    </row>
    <row r="41" spans="1:7" x14ac:dyDescent="0.2">
      <c r="A41" s="4">
        <v>17</v>
      </c>
      <c r="B41" s="4">
        <v>4713.9065080601958</v>
      </c>
      <c r="C41" s="4">
        <v>773.09349193980415</v>
      </c>
      <c r="D41" s="4">
        <v>0.72004901472814631</v>
      </c>
      <c r="F41" s="4">
        <v>61.111111111111114</v>
      </c>
      <c r="G41" s="4">
        <v>2699</v>
      </c>
    </row>
    <row r="42" spans="1:7" x14ac:dyDescent="0.2">
      <c r="A42" s="4">
        <v>18</v>
      </c>
      <c r="B42" s="4">
        <v>2628.4829984676308</v>
      </c>
      <c r="C42" s="4">
        <v>57.51700153236925</v>
      </c>
      <c r="D42" s="4">
        <v>5.3570571625927599E-2</v>
      </c>
      <c r="F42" s="4">
        <v>64.81481481481481</v>
      </c>
      <c r="G42" s="4">
        <v>3012</v>
      </c>
    </row>
    <row r="43" spans="1:7" x14ac:dyDescent="0.2">
      <c r="A43" s="4">
        <v>19</v>
      </c>
      <c r="B43" s="4">
        <v>1286.8176495923817</v>
      </c>
      <c r="C43" s="4">
        <v>-532.81764959238171</v>
      </c>
      <c r="D43" s="4">
        <v>-0.4962592850912706</v>
      </c>
      <c r="F43" s="4">
        <v>68.518518518518519</v>
      </c>
      <c r="G43" s="4">
        <v>3149</v>
      </c>
    </row>
    <row r="44" spans="1:7" x14ac:dyDescent="0.2">
      <c r="A44" s="4">
        <v>20</v>
      </c>
      <c r="B44" s="4">
        <v>4474.8594385979086</v>
      </c>
      <c r="C44" s="4">
        <v>-220.85943859790859</v>
      </c>
      <c r="D44" s="4">
        <v>-0.20570554895864812</v>
      </c>
      <c r="F44" s="4">
        <v>72.222222222222214</v>
      </c>
      <c r="G44" s="4">
        <v>3212</v>
      </c>
    </row>
    <row r="45" spans="1:7" x14ac:dyDescent="0.2">
      <c r="A45" s="4">
        <v>21</v>
      </c>
      <c r="B45" s="4">
        <v>2597.2797687846569</v>
      </c>
      <c r="C45" s="4">
        <v>101.72023121534312</v>
      </c>
      <c r="D45" s="4">
        <v>9.4740872906261708E-2</v>
      </c>
      <c r="F45" s="4">
        <v>75.925925925925924</v>
      </c>
      <c r="G45" s="4">
        <v>3913</v>
      </c>
    </row>
    <row r="46" spans="1:7" x14ac:dyDescent="0.2">
      <c r="A46" s="4">
        <v>22</v>
      </c>
      <c r="B46" s="4">
        <v>3108.1763603568115</v>
      </c>
      <c r="C46" s="4">
        <v>-657.17636035681153</v>
      </c>
      <c r="D46" s="4">
        <v>-0.61208533729888959</v>
      </c>
      <c r="F46" s="4">
        <v>79.629629629629619</v>
      </c>
      <c r="G46" s="4">
        <v>4254</v>
      </c>
    </row>
    <row r="47" spans="1:7" x14ac:dyDescent="0.2">
      <c r="A47" s="4">
        <v>23</v>
      </c>
      <c r="B47" s="4">
        <v>3909.2032468928646</v>
      </c>
      <c r="C47" s="4">
        <v>652.79675310713537</v>
      </c>
      <c r="D47" s="4">
        <v>0.60800622925063408</v>
      </c>
      <c r="F47" s="4">
        <v>83.333333333333329</v>
      </c>
      <c r="G47" s="4">
        <v>4562</v>
      </c>
    </row>
    <row r="48" spans="1:7" x14ac:dyDescent="0.2">
      <c r="A48" s="4">
        <v>24</v>
      </c>
      <c r="B48" s="4">
        <v>3562.787656324097</v>
      </c>
      <c r="C48" s="4">
        <v>-1175.787656324097</v>
      </c>
      <c r="D48" s="4">
        <v>-1.0951130132286815</v>
      </c>
      <c r="F48" s="4">
        <v>87.037037037037038</v>
      </c>
      <c r="G48" s="4">
        <v>4597</v>
      </c>
    </row>
    <row r="49" spans="1:7" x14ac:dyDescent="0.2">
      <c r="A49" s="4">
        <v>25</v>
      </c>
      <c r="B49" s="4">
        <v>4127.9291555807613</v>
      </c>
      <c r="C49" s="4">
        <v>-1115.9291555807613</v>
      </c>
      <c r="D49" s="4">
        <v>-1.0393616003236317</v>
      </c>
      <c r="F49" s="4">
        <v>90.740740740740733</v>
      </c>
      <c r="G49" s="4">
        <v>5004</v>
      </c>
    </row>
    <row r="50" spans="1:7" x14ac:dyDescent="0.2">
      <c r="A50" s="4">
        <v>26</v>
      </c>
      <c r="B50" s="4">
        <v>2313.3349741378843</v>
      </c>
      <c r="C50" s="4">
        <v>-1316.3349741378843</v>
      </c>
      <c r="D50" s="4">
        <v>-1.2260169191205463</v>
      </c>
      <c r="F50" s="4">
        <v>94.444444444444443</v>
      </c>
      <c r="G50" s="4">
        <v>5487</v>
      </c>
    </row>
    <row r="51" spans="1:7" ht="16" thickBot="1" x14ac:dyDescent="0.25">
      <c r="A51" s="5">
        <v>27</v>
      </c>
      <c r="B51" s="5">
        <v>3256.3250670607449</v>
      </c>
      <c r="C51" s="5">
        <v>-855.32506706074491</v>
      </c>
      <c r="D51" s="5">
        <v>-0.79663841208138042</v>
      </c>
      <c r="F51" s="5">
        <v>98.148148148148138</v>
      </c>
      <c r="G51" s="5">
        <v>5896</v>
      </c>
    </row>
  </sheetData>
  <sortState xmlns:xlrd2="http://schemas.microsoft.com/office/spreadsheetml/2017/richdata2" ref="G25:G51">
    <sortCondition ref="G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04E2-EC50-45E1-8587-1FAF7586CFBC}">
  <dimension ref="A1:L28"/>
  <sheetViews>
    <sheetView workbookViewId="0">
      <selection activeCell="C2" sqref="C2:C28"/>
    </sheetView>
  </sheetViews>
  <sheetFormatPr baseColWidth="10" defaultColWidth="8.83203125" defaultRowHeight="15" x14ac:dyDescent="0.2"/>
  <cols>
    <col min="1" max="1" width="18.83203125" bestFit="1" customWidth="1"/>
    <col min="2" max="2" width="22.5" bestFit="1" customWidth="1"/>
    <col min="3" max="3" width="25.83203125" bestFit="1" customWidth="1"/>
    <col min="5" max="11" width="14" customWidth="1"/>
  </cols>
  <sheetData>
    <row r="1" spans="1:12" ht="19" x14ac:dyDescent="0.25">
      <c r="A1" t="s">
        <v>0</v>
      </c>
      <c r="B1" t="s">
        <v>2</v>
      </c>
      <c r="C1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8</v>
      </c>
      <c r="L1" s="2" t="s">
        <v>9</v>
      </c>
    </row>
    <row r="2" spans="1:12" ht="19" x14ac:dyDescent="0.25">
      <c r="A2">
        <v>2018</v>
      </c>
      <c r="B2" s="1">
        <v>5004</v>
      </c>
      <c r="C2" s="1">
        <v>320018</v>
      </c>
      <c r="E2" s="3">
        <f>AVERAGE(B2:B28)</f>
        <v>2660.5185185185187</v>
      </c>
      <c r="F2" s="2">
        <f>_xlfn.STDEV.S(B2:B28)</f>
        <v>1529.693719227439</v>
      </c>
      <c r="G2" s="2">
        <f>COUNT(B2:B28)</f>
        <v>27</v>
      </c>
      <c r="H2" s="2">
        <f>_xlfn.STDEV.S(B2:B28)/SQRT(COUNT(B2:B28))</f>
        <v>294.38969352454723</v>
      </c>
      <c r="I2" s="2">
        <f>_xlfn.T.INV.2T(0.05, COUNT(B2:B28)-1)</f>
        <v>2.0555294386428731</v>
      </c>
      <c r="J2" s="2">
        <f>_xlfn.T.INV.2T(0.05, COUNT(B2:B28)-1) * (_xlfn.STDEV.S(B2:B28)/SQRT(COUNT(B2:B28)))</f>
        <v>605.12668147275997</v>
      </c>
      <c r="K2" s="2">
        <f>AVERAGE(B2:B28) - (_xlfn.T.INV.2T(0.05, COUNT(B2:B28)-1) * (_xlfn.STDEV.S(B2:B28)/SQRT(COUNT(B2:B28))))</f>
        <v>2055.3918370457586</v>
      </c>
      <c r="L2" s="2">
        <f>AVERAGE(B2:B28) + (_xlfn.T.INV.2T(0.05, COUNT(B2:B28)-1) * (_xlfn.STDEV.S(B2:B28)/SQRT(COUNT(B2:B28))))</f>
        <v>3265.6451999912788</v>
      </c>
    </row>
    <row r="3" spans="1:12" x14ac:dyDescent="0.2">
      <c r="A3">
        <v>2018</v>
      </c>
      <c r="B3" s="1">
        <v>1631</v>
      </c>
      <c r="C3" s="1">
        <v>136408</v>
      </c>
    </row>
    <row r="4" spans="1:12" x14ac:dyDescent="0.2">
      <c r="A4">
        <v>2018</v>
      </c>
      <c r="B4" s="1">
        <v>3212</v>
      </c>
      <c r="C4" s="1">
        <v>257679</v>
      </c>
    </row>
    <row r="5" spans="1:12" x14ac:dyDescent="0.2">
      <c r="A5">
        <v>2018</v>
      </c>
      <c r="B5" s="1">
        <v>1631</v>
      </c>
      <c r="C5" s="1">
        <v>46207</v>
      </c>
    </row>
    <row r="6" spans="1:12" x14ac:dyDescent="0.2">
      <c r="A6">
        <v>2018</v>
      </c>
      <c r="B6" s="1">
        <v>2088</v>
      </c>
      <c r="C6" s="1">
        <v>51584</v>
      </c>
    </row>
    <row r="7" spans="1:12" x14ac:dyDescent="0.2">
      <c r="A7">
        <v>2019</v>
      </c>
      <c r="B7" s="1">
        <v>3149</v>
      </c>
      <c r="C7" s="1">
        <v>80400</v>
      </c>
    </row>
    <row r="8" spans="1:12" x14ac:dyDescent="0.2">
      <c r="A8">
        <v>2019</v>
      </c>
      <c r="B8" s="1">
        <v>468</v>
      </c>
      <c r="C8" s="1">
        <v>42703</v>
      </c>
    </row>
    <row r="9" spans="1:12" x14ac:dyDescent="0.2">
      <c r="A9">
        <v>2019</v>
      </c>
      <c r="B9" s="1">
        <v>1804</v>
      </c>
      <c r="C9" s="1">
        <v>46957</v>
      </c>
    </row>
    <row r="10" spans="1:12" x14ac:dyDescent="0.2">
      <c r="A10">
        <v>2019</v>
      </c>
      <c r="B10" s="1">
        <v>1130</v>
      </c>
      <c r="C10" s="1">
        <v>69137</v>
      </c>
    </row>
    <row r="11" spans="1:12" x14ac:dyDescent="0.2">
      <c r="A11">
        <v>2019</v>
      </c>
      <c r="B11" s="1">
        <v>527</v>
      </c>
      <c r="C11" s="1">
        <v>5330</v>
      </c>
    </row>
    <row r="12" spans="1:12" x14ac:dyDescent="0.2">
      <c r="A12">
        <v>2019</v>
      </c>
      <c r="B12" s="1">
        <v>5896</v>
      </c>
      <c r="C12" s="1">
        <v>142922</v>
      </c>
    </row>
    <row r="13" spans="1:12" x14ac:dyDescent="0.2">
      <c r="A13">
        <v>2019</v>
      </c>
      <c r="B13" s="1">
        <v>1129</v>
      </c>
      <c r="C13" s="1">
        <v>81631</v>
      </c>
    </row>
    <row r="14" spans="1:12" x14ac:dyDescent="0.2">
      <c r="A14">
        <v>2019</v>
      </c>
      <c r="B14" s="1">
        <v>2060</v>
      </c>
      <c r="C14" s="1">
        <v>23916</v>
      </c>
    </row>
    <row r="15" spans="1:12" x14ac:dyDescent="0.2">
      <c r="A15">
        <v>2019</v>
      </c>
      <c r="B15" s="1">
        <v>1905</v>
      </c>
      <c r="C15" s="1">
        <v>4369</v>
      </c>
    </row>
    <row r="16" spans="1:12" x14ac:dyDescent="0.2">
      <c r="A16">
        <v>2020</v>
      </c>
      <c r="B16" s="1">
        <v>3913</v>
      </c>
      <c r="C16" s="1">
        <v>48803</v>
      </c>
    </row>
    <row r="17" spans="1:3" x14ac:dyDescent="0.2">
      <c r="A17">
        <v>2020</v>
      </c>
      <c r="B17" s="1">
        <v>4597</v>
      </c>
      <c r="C17" s="1">
        <v>308580</v>
      </c>
    </row>
    <row r="18" spans="1:3" x14ac:dyDescent="0.2">
      <c r="A18">
        <v>2020</v>
      </c>
      <c r="B18" s="1">
        <v>5487</v>
      </c>
      <c r="C18" s="1">
        <v>373232</v>
      </c>
    </row>
    <row r="19" spans="1:3" x14ac:dyDescent="0.2">
      <c r="A19">
        <v>2020</v>
      </c>
      <c r="B19" s="1">
        <v>2686</v>
      </c>
      <c r="C19" s="1">
        <v>146332</v>
      </c>
    </row>
    <row r="20" spans="1:3" x14ac:dyDescent="0.2">
      <c r="A20">
        <v>2021</v>
      </c>
      <c r="B20" s="1">
        <v>754</v>
      </c>
      <c r="C20" s="1">
        <v>355</v>
      </c>
    </row>
    <row r="21" spans="1:3" x14ac:dyDescent="0.2">
      <c r="A21">
        <v>2021</v>
      </c>
      <c r="B21" s="1">
        <v>4254</v>
      </c>
      <c r="C21" s="1">
        <v>347223</v>
      </c>
    </row>
    <row r="22" spans="1:3" x14ac:dyDescent="0.2">
      <c r="A22">
        <v>2021</v>
      </c>
      <c r="B22" s="1">
        <v>2699</v>
      </c>
      <c r="C22" s="1">
        <v>142937</v>
      </c>
    </row>
    <row r="23" spans="1:3" x14ac:dyDescent="0.2">
      <c r="A23">
        <v>2021</v>
      </c>
      <c r="B23" s="1">
        <v>2451</v>
      </c>
      <c r="C23" s="1">
        <v>198524</v>
      </c>
    </row>
    <row r="24" spans="1:3" x14ac:dyDescent="0.2">
      <c r="A24">
        <v>2022</v>
      </c>
      <c r="B24" s="1">
        <v>4562</v>
      </c>
      <c r="C24" s="1">
        <v>285678</v>
      </c>
    </row>
    <row r="25" spans="1:3" x14ac:dyDescent="0.2">
      <c r="A25">
        <v>2022</v>
      </c>
      <c r="B25" s="1">
        <v>2387</v>
      </c>
      <c r="C25" s="1">
        <v>247987</v>
      </c>
    </row>
    <row r="26" spans="1:3" x14ac:dyDescent="0.2">
      <c r="A26">
        <v>2022</v>
      </c>
      <c r="B26" s="1">
        <v>3012</v>
      </c>
      <c r="C26" s="1">
        <v>309476</v>
      </c>
    </row>
    <row r="27" spans="1:3" x14ac:dyDescent="0.2">
      <c r="A27">
        <v>2022</v>
      </c>
      <c r="B27" s="1">
        <v>997</v>
      </c>
      <c r="C27" s="1">
        <v>112043</v>
      </c>
    </row>
    <row r="28" spans="1:3" x14ac:dyDescent="0.2">
      <c r="A28">
        <v>2022</v>
      </c>
      <c r="B28" s="1">
        <v>2401</v>
      </c>
      <c r="C28" s="1">
        <v>214643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Berezvai, Zombor</dc:creator>
  <cp:lastModifiedBy>BOLHASSANI, Alireza</cp:lastModifiedBy>
  <dcterms:created xsi:type="dcterms:W3CDTF">2022-05-18T21:25:34Z</dcterms:created>
  <dcterms:modified xsi:type="dcterms:W3CDTF">2024-05-29T14:51:16Z</dcterms:modified>
</cp:coreProperties>
</file>