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F1472A2C-E138-4764-962B-6CCD2941A073}" xr6:coauthVersionLast="43" xr6:coauthVersionMax="43" xr10:uidLastSave="{00000000-0000-0000-0000-000000000000}"/>
  <bookViews>
    <workbookView xWindow="-9315" yWindow="-13620" windowWidth="24240" windowHeight="13740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Q41" i="1" l="1"/>
  <c r="E41" i="1"/>
  <c r="Q40" i="1"/>
  <c r="E40" i="1"/>
  <c r="Q39" i="1"/>
  <c r="E39" i="1"/>
  <c r="Q38" i="1"/>
  <c r="E38" i="1"/>
  <c r="Q37" i="1"/>
  <c r="E37" i="1"/>
  <c r="Q36" i="1"/>
  <c r="E36" i="1"/>
  <c r="Q35" i="1"/>
  <c r="E35" i="1"/>
  <c r="Q34" i="1"/>
  <c r="E34" i="1"/>
  <c r="Q33" i="1"/>
  <c r="E33" i="1"/>
  <c r="Q32" i="1"/>
  <c r="E32" i="1"/>
  <c r="Q31" i="1"/>
  <c r="E31" i="1"/>
  <c r="Q30" i="1"/>
  <c r="E30" i="1"/>
  <c r="Q29" i="1"/>
  <c r="E29" i="1"/>
  <c r="Q28" i="1"/>
  <c r="M28" i="1"/>
  <c r="K28" i="1"/>
  <c r="I28" i="1"/>
  <c r="G28" i="1"/>
  <c r="E28" i="1"/>
  <c r="Q27" i="1"/>
  <c r="O27" i="1"/>
  <c r="M27" i="1"/>
  <c r="K27" i="1"/>
  <c r="I27" i="1"/>
  <c r="G27" i="1"/>
  <c r="E27" i="1"/>
  <c r="Q26" i="1"/>
  <c r="O26" i="1"/>
  <c r="M26" i="1"/>
  <c r="K26" i="1"/>
  <c r="I26" i="1"/>
  <c r="G26" i="1"/>
  <c r="E26" i="1"/>
  <c r="Q25" i="1"/>
  <c r="O25" i="1"/>
  <c r="M25" i="1"/>
  <c r="K25" i="1"/>
  <c r="I25" i="1"/>
  <c r="G25" i="1"/>
  <c r="E25" i="1"/>
  <c r="O19" i="1"/>
  <c r="M19" i="1"/>
  <c r="K19" i="1"/>
  <c r="I19" i="1"/>
  <c r="G19" i="1"/>
  <c r="E19" i="1"/>
  <c r="D18" i="1"/>
  <c r="D17" i="1"/>
  <c r="D16" i="1"/>
  <c r="D15" i="1"/>
  <c r="D14" i="1"/>
  <c r="D13" i="1"/>
  <c r="D9" i="1"/>
  <c r="D7" i="1"/>
  <c r="D10" i="1"/>
  <c r="D8" i="1"/>
  <c r="D6" i="1"/>
  <c r="D5" i="1"/>
  <c r="D2" i="1"/>
  <c r="D11" i="1"/>
  <c r="D12" i="1"/>
  <c r="D4" i="1"/>
  <c r="D3" i="1"/>
  <c r="C25" i="1" l="1"/>
  <c r="C35" i="1"/>
  <c r="C30" i="1"/>
  <c r="C5" i="1" s="1"/>
  <c r="C38" i="1"/>
  <c r="C15" i="1" s="1"/>
  <c r="C34" i="1"/>
  <c r="C7" i="1" s="1"/>
  <c r="C36" i="1"/>
  <c r="C13" i="1" s="1"/>
  <c r="C40" i="1"/>
  <c r="C17" i="1" s="1"/>
  <c r="C37" i="1"/>
  <c r="C14" i="1" s="1"/>
  <c r="C39" i="1"/>
  <c r="C16" i="1" s="1"/>
  <c r="C28" i="1"/>
  <c r="C33" i="1"/>
  <c r="C10" i="1" s="1"/>
  <c r="C26" i="1"/>
  <c r="C27" i="1"/>
  <c r="C12" i="1" s="1"/>
  <c r="C29" i="1"/>
  <c r="C2" i="1" s="1"/>
  <c r="C31" i="1"/>
  <c r="C6" i="1" s="1"/>
  <c r="C32" i="1"/>
  <c r="C8" i="1" s="1"/>
  <c r="C41" i="1"/>
  <c r="C18" i="1" s="1"/>
  <c r="C4" i="1" l="1"/>
  <c r="C11" i="1"/>
  <c r="C9" i="1"/>
  <c r="C3" i="1"/>
  <c r="A11" i="1"/>
  <c r="A9" i="1"/>
  <c r="A10" i="1"/>
  <c r="A18" i="1"/>
  <c r="A16" i="1"/>
  <c r="A6" i="1"/>
  <c r="A5" i="1"/>
  <c r="A2" i="1"/>
  <c r="A8" i="1"/>
  <c r="A7" i="1"/>
  <c r="A3" i="1"/>
  <c r="A12" i="1"/>
  <c r="A17" i="1"/>
  <c r="A14" i="1"/>
  <c r="A15" i="1"/>
  <c r="A4" i="1"/>
  <c r="A13" i="1"/>
</calcChain>
</file>

<file path=xl/sharedStrings.xml><?xml version="1.0" encoding="utf-8"?>
<sst xmlns="http://schemas.openxmlformats.org/spreadsheetml/2006/main" count="89" uniqueCount="43">
  <si>
    <t>Name</t>
  </si>
  <si>
    <t>Rating</t>
  </si>
  <si>
    <t>Place</t>
  </si>
  <si>
    <t>2013
Open</t>
  </si>
  <si>
    <t>2012
Open</t>
  </si>
  <si>
    <t>Patrick Love</t>
  </si>
  <si>
    <t>1st</t>
  </si>
  <si>
    <t>2nd</t>
  </si>
  <si>
    <t>John L Hart IV</t>
  </si>
  <si>
    <t>3rd</t>
  </si>
  <si>
    <t>Cassie Hart</t>
  </si>
  <si>
    <t>9th</t>
  </si>
  <si>
    <t>7th</t>
  </si>
  <si>
    <t>6th</t>
  </si>
  <si>
    <t>8th</t>
  </si>
  <si>
    <t>5th</t>
  </si>
  <si>
    <t>John L Hart V</t>
  </si>
  <si>
    <t>4th</t>
  </si>
  <si>
    <t>10th</t>
  </si>
  <si>
    <t>Kevin Sheppard</t>
  </si>
  <si>
    <t>Bruce Love</t>
  </si>
  <si>
    <t>12th</t>
  </si>
  <si>
    <t>Allie Hart</t>
  </si>
  <si>
    <t>Jennifer Love</t>
  </si>
  <si>
    <t>Julie Hart</t>
  </si>
  <si>
    <t>Russell Courter</t>
  </si>
  <si>
    <t>Tucker MacPherson</t>
  </si>
  <si>
    <t>Dan Deletetsky</t>
  </si>
  <si>
    <t>Michael Love</t>
  </si>
  <si>
    <t>Matt Nadeau</t>
  </si>
  <si>
    <t>Brian Bohmueller</t>
  </si>
  <si>
    <t>Mike Coulombe</t>
  </si>
  <si>
    <t>11th</t>
  </si>
  <si>
    <t>Aron Deletetsky</t>
  </si>
  <si>
    <t>Tournament Weight</t>
  </si>
  <si>
    <t>Degradation</t>
  </si>
  <si>
    <t>2013
Invitational</t>
  </si>
  <si>
    <t>2104
Invitational</t>
  </si>
  <si>
    <t>2014
Open</t>
  </si>
  <si>
    <t>2015
Invitational</t>
  </si>
  <si>
    <t>Career
Average</t>
  </si>
  <si>
    <t>World
Rank</t>
  </si>
  <si>
    <t>Tournament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</si>
</sst>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b/>
      <sz val="14"/>
      <name val="Arial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7EA5F"/>
        <bgColor rgb="FFE7EA5F"/>
      </patternFill>
    </fill>
    <fill>
      <patternFill patternType="solid">
        <fgColor rgb="FF9DEA58"/>
        <bgColor rgb="FF9DEA58"/>
      </patternFill>
    </fill>
    <fill>
      <patternFill patternType="solid">
        <fgColor rgb="FFCFEA66"/>
        <bgColor rgb="FFCFEA66"/>
      </patternFill>
    </fill>
    <fill>
      <patternFill patternType="solid">
        <fgColor rgb="FFEAD647"/>
        <bgColor rgb="FFEAD647"/>
      </patternFill>
    </fill>
    <fill>
      <patternFill patternType="solid">
        <fgColor rgb="FFFF8C3A"/>
        <bgColor rgb="FFFF8C3A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5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6" borderId="18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4" fontId="3" fillId="0" borderId="12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4" fontId="3" fillId="0" borderId="13" xfId="0" applyNumberFormat="1" applyFont="1" applyBorder="1" applyAlignment="1">
      <alignment horizontal="center" wrapText="1"/>
    </xf>
    <xf numFmtId="4" fontId="3" fillId="0" borderId="21" xfId="0" applyNumberFormat="1" applyFont="1" applyBorder="1" applyAlignment="1">
      <alignment horizontal="center" wrapText="1"/>
    </xf>
    <xf numFmtId="4" fontId="3" fillId="0" borderId="22" xfId="0" applyNumberFormat="1" applyFont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4" xfId="0" applyFont="1" applyBorder="1" applyAlignment="1">
      <alignment wrapText="1"/>
    </xf>
    <xf numFmtId="4" fontId="3" fillId="0" borderId="24" xfId="0" applyNumberFormat="1" applyFont="1" applyBorder="1" applyAlignment="1">
      <alignment horizontal="center" wrapText="1"/>
    </xf>
    <xf numFmtId="4" fontId="3" fillId="0" borderId="25" xfId="0" applyNumberFormat="1" applyFont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wrapText="1"/>
    </xf>
    <xf numFmtId="4" fontId="1" fillId="2" borderId="28" xfId="0" applyNumberFormat="1" applyFont="1" applyFill="1" applyBorder="1" applyAlignment="1">
      <alignment horizontal="center" wrapText="1"/>
    </xf>
    <xf numFmtId="4" fontId="1" fillId="2" borderId="29" xfId="0" applyNumberFormat="1" applyFont="1" applyFill="1" applyBorder="1" applyAlignment="1">
      <alignment horizontal="center" wrapText="1"/>
    </xf>
    <xf numFmtId="4" fontId="7" fillId="9" borderId="5" xfId="0" applyNumberFormat="1" applyFont="1" applyFill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center" vertical="top" wrapText="1"/>
    </xf>
    <xf numFmtId="4" fontId="7" fillId="8" borderId="5" xfId="0" applyNumberFormat="1" applyFont="1" applyFill="1" applyBorder="1" applyAlignment="1">
      <alignment horizontal="center" vertical="top" wrapText="1"/>
    </xf>
    <xf numFmtId="4" fontId="7" fillId="10" borderId="5" xfId="0" applyNumberFormat="1" applyFont="1" applyFill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4" fontId="7" fillId="11" borderId="5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Border="1" applyAlignment="1">
      <alignment horizontal="center" vertical="top" wrapText="1"/>
    </xf>
    <xf numFmtId="4" fontId="7" fillId="12" borderId="5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"/>
  <sheetViews>
    <sheetView tabSelected="1" workbookViewId="0">
      <selection activeCell="S20" sqref="S20"/>
    </sheetView>
  </sheetViews>
  <sheetFormatPr defaultColWidth="14.44140625" defaultRowHeight="12.75" customHeight="1" x14ac:dyDescent="0.25"/>
  <cols>
    <col min="1" max="1" width="6.33203125" bestFit="1" customWidth="1"/>
    <col min="2" max="2" width="17.5546875" bestFit="1" customWidth="1"/>
    <col min="3" max="3" width="6.6640625" bestFit="1" customWidth="1"/>
    <col min="4" max="4" width="8.33203125" bestFit="1" customWidth="1"/>
    <col min="5" max="5" width="10.77734375" bestFit="1" customWidth="1"/>
    <col min="6" max="6" width="6" bestFit="1" customWidth="1"/>
    <col min="7" max="7" width="9.5546875" bestFit="1" customWidth="1"/>
    <col min="8" max="8" width="6" bestFit="1" customWidth="1"/>
    <col min="9" max="9" width="10.77734375" bestFit="1" customWidth="1"/>
    <col min="10" max="10" width="6" bestFit="1" customWidth="1"/>
    <col min="11" max="11" width="9.5546875" bestFit="1" customWidth="1"/>
    <col min="12" max="12" width="6" bestFit="1" customWidth="1"/>
    <col min="13" max="13" width="10.77734375" bestFit="1" customWidth="1"/>
    <col min="14" max="14" width="5.88671875" customWidth="1"/>
    <col min="15" max="15" width="9.5546875" bestFit="1" customWidth="1"/>
    <col min="16" max="16" width="5.88671875" customWidth="1"/>
    <col min="17" max="17" width="5.109375" customWidth="1"/>
    <col min="18" max="26" width="17.33203125" customWidth="1"/>
  </cols>
  <sheetData>
    <row r="1" spans="1:18" ht="26.4" x14ac:dyDescent="0.25">
      <c r="A1" s="61" t="s">
        <v>41</v>
      </c>
      <c r="B1" s="62" t="s">
        <v>0</v>
      </c>
      <c r="C1" s="63" t="s">
        <v>1</v>
      </c>
      <c r="D1" s="64" t="s">
        <v>40</v>
      </c>
      <c r="E1" s="55" t="s">
        <v>39</v>
      </c>
      <c r="F1" s="56" t="s">
        <v>2</v>
      </c>
      <c r="G1" s="1" t="s">
        <v>38</v>
      </c>
      <c r="H1" s="2" t="s">
        <v>2</v>
      </c>
      <c r="I1" s="1" t="s">
        <v>37</v>
      </c>
      <c r="J1" s="2" t="s">
        <v>2</v>
      </c>
      <c r="K1" s="1" t="s">
        <v>3</v>
      </c>
      <c r="L1" s="3" t="s">
        <v>2</v>
      </c>
      <c r="M1" s="1" t="s">
        <v>36</v>
      </c>
      <c r="N1" s="35" t="s">
        <v>2</v>
      </c>
      <c r="O1" s="1" t="s">
        <v>4</v>
      </c>
      <c r="P1" s="2" t="s">
        <v>2</v>
      </c>
      <c r="Q1" s="4"/>
    </row>
    <row r="2" spans="1:18" ht="12.75" customHeight="1" x14ac:dyDescent="0.25">
      <c r="A2" s="57">
        <f>IF(NOT(C2="---"),RANK(C2,C$2:C$18,0),"---")</f>
        <v>1</v>
      </c>
      <c r="B2" s="58" t="s">
        <v>19</v>
      </c>
      <c r="C2" s="59">
        <f>IF(C25&gt;0,C25,"---")</f>
        <v>174</v>
      </c>
      <c r="D2" s="60">
        <f>AVERAGE(E2:O2)</f>
        <v>199</v>
      </c>
      <c r="E2" s="73">
        <v>199</v>
      </c>
      <c r="F2" s="11" t="s">
        <v>6</v>
      </c>
      <c r="G2" s="74"/>
      <c r="H2" s="75"/>
      <c r="I2" s="74"/>
      <c r="J2" s="75"/>
      <c r="K2" s="74"/>
      <c r="L2" s="76"/>
      <c r="M2" s="78"/>
      <c r="N2" s="79"/>
      <c r="O2" s="34"/>
      <c r="P2" s="75"/>
      <c r="Q2" s="4"/>
      <c r="R2" s="36"/>
    </row>
    <row r="3" spans="1:18" ht="12.75" customHeight="1" x14ac:dyDescent="0.25">
      <c r="A3" s="47">
        <f>IF(NOT(C3="---"),RANK(C3,C$2:C$18,0),"---")</f>
        <v>2</v>
      </c>
      <c r="B3" s="48" t="s">
        <v>5</v>
      </c>
      <c r="C3" s="49">
        <f>IF(C26&gt;0,C26,"---")</f>
        <v>152.1904761904762</v>
      </c>
      <c r="D3" s="53">
        <f>AVERAGE(E3:O3)</f>
        <v>143.83333333333334</v>
      </c>
      <c r="E3" s="6">
        <v>168</v>
      </c>
      <c r="F3" s="5" t="s">
        <v>7</v>
      </c>
      <c r="G3" s="10">
        <v>153</v>
      </c>
      <c r="H3" s="5" t="s">
        <v>7</v>
      </c>
      <c r="I3" s="10">
        <v>141</v>
      </c>
      <c r="J3" s="5" t="s">
        <v>7</v>
      </c>
      <c r="K3" s="10">
        <v>170</v>
      </c>
      <c r="L3" s="77" t="s">
        <v>6</v>
      </c>
      <c r="M3" s="37">
        <v>118</v>
      </c>
      <c r="N3" s="80" t="s">
        <v>7</v>
      </c>
      <c r="O3" s="33">
        <v>113</v>
      </c>
      <c r="P3" s="81" t="s">
        <v>7</v>
      </c>
      <c r="Q3" s="4"/>
    </row>
    <row r="4" spans="1:18" ht="12.75" customHeight="1" x14ac:dyDescent="0.25">
      <c r="A4" s="47">
        <f>IF(NOT(C4="---"),RANK(C4,C$2:C$18,0),"---")</f>
        <v>3</v>
      </c>
      <c r="B4" s="48" t="s">
        <v>8</v>
      </c>
      <c r="C4" s="49">
        <f>IF(C27&gt;0,C27,"---")</f>
        <v>145.8095238095238</v>
      </c>
      <c r="D4" s="53">
        <f>AVERAGE(E4:O4)</f>
        <v>145</v>
      </c>
      <c r="E4" s="10">
        <v>143</v>
      </c>
      <c r="F4" s="9" t="s">
        <v>9</v>
      </c>
      <c r="G4" s="10">
        <v>154</v>
      </c>
      <c r="H4" s="11" t="s">
        <v>6</v>
      </c>
      <c r="I4" s="10">
        <v>145</v>
      </c>
      <c r="J4" s="11" t="s">
        <v>6</v>
      </c>
      <c r="K4" s="10">
        <v>147</v>
      </c>
      <c r="L4" s="38" t="s">
        <v>9</v>
      </c>
      <c r="M4" s="37">
        <v>132</v>
      </c>
      <c r="N4" s="42" t="s">
        <v>6</v>
      </c>
      <c r="O4" s="33">
        <v>149</v>
      </c>
      <c r="P4" s="12" t="s">
        <v>6</v>
      </c>
      <c r="Q4" s="4"/>
    </row>
    <row r="5" spans="1:18" ht="12.75" customHeight="1" x14ac:dyDescent="0.25">
      <c r="A5" s="47">
        <f>IF(NOT(C5="---"),RANK(C5,C$2:C$18,0),"---")</f>
        <v>4</v>
      </c>
      <c r="B5" s="48" t="s">
        <v>20</v>
      </c>
      <c r="C5" s="49">
        <f>IF(C28&gt;0,C28,"---")</f>
        <v>113.76190476190476</v>
      </c>
      <c r="D5" s="53">
        <f>AVERAGE(E5:O5)</f>
        <v>108</v>
      </c>
      <c r="E5" s="14">
        <v>128</v>
      </c>
      <c r="F5" s="13" t="s">
        <v>15</v>
      </c>
      <c r="G5" s="10">
        <v>127</v>
      </c>
      <c r="H5" s="9" t="s">
        <v>9</v>
      </c>
      <c r="I5" s="10">
        <v>112</v>
      </c>
      <c r="J5" s="13" t="s">
        <v>15</v>
      </c>
      <c r="K5" s="10">
        <v>77</v>
      </c>
      <c r="L5" s="39" t="s">
        <v>21</v>
      </c>
      <c r="M5" s="37">
        <v>103</v>
      </c>
      <c r="N5" s="43" t="s">
        <v>17</v>
      </c>
      <c r="O5" s="33">
        <v>101</v>
      </c>
      <c r="P5" s="19" t="s">
        <v>9</v>
      </c>
      <c r="Q5" s="4"/>
    </row>
    <row r="6" spans="1:18" ht="12.75" customHeight="1" x14ac:dyDescent="0.25">
      <c r="A6" s="47">
        <f>IF(NOT(C6="---"),RANK(C6,C$2:C$18,0),"---")</f>
        <v>5</v>
      </c>
      <c r="B6" s="48" t="s">
        <v>22</v>
      </c>
      <c r="C6" s="49">
        <f>IF(C29&gt;0,C29,"---")</f>
        <v>109.46153846153847</v>
      </c>
      <c r="D6" s="53">
        <f>AVERAGE(E6:O6)</f>
        <v>108.5</v>
      </c>
      <c r="E6" s="4"/>
      <c r="F6" s="17"/>
      <c r="G6" s="10">
        <v>114</v>
      </c>
      <c r="H6" s="16" t="s">
        <v>17</v>
      </c>
      <c r="I6" s="10">
        <v>121</v>
      </c>
      <c r="J6" s="16" t="s">
        <v>17</v>
      </c>
      <c r="K6" s="10">
        <v>125</v>
      </c>
      <c r="L6" s="39" t="s">
        <v>17</v>
      </c>
      <c r="M6" s="34"/>
      <c r="N6" s="43"/>
      <c r="O6" s="33">
        <v>74</v>
      </c>
      <c r="P6" s="16" t="s">
        <v>12</v>
      </c>
      <c r="Q6" s="4"/>
    </row>
    <row r="7" spans="1:18" ht="12.75" customHeight="1" x14ac:dyDescent="0.25">
      <c r="A7" s="47">
        <f>IF(NOT(C7="---"),RANK(C7,C$2:C$18,0),"---")</f>
        <v>6</v>
      </c>
      <c r="B7" s="48" t="s">
        <v>25</v>
      </c>
      <c r="C7" s="49">
        <f>IF(C30&gt;0,C30,"---")</f>
        <v>105</v>
      </c>
      <c r="D7" s="53">
        <f>AVERAGE(E7:O7)</f>
        <v>130</v>
      </c>
      <c r="E7" s="7">
        <v>130</v>
      </c>
      <c r="F7" s="13" t="s">
        <v>17</v>
      </c>
      <c r="G7" s="15"/>
      <c r="H7" s="18"/>
      <c r="I7" s="15"/>
      <c r="J7" s="13"/>
      <c r="K7" s="15"/>
      <c r="L7" s="39"/>
      <c r="M7" s="34"/>
      <c r="N7" s="43"/>
      <c r="O7" s="34"/>
      <c r="P7" s="18"/>
      <c r="Q7" s="4"/>
    </row>
    <row r="8" spans="1:18" ht="12.75" customHeight="1" x14ac:dyDescent="0.25">
      <c r="A8" s="47">
        <f>IF(NOT(C8="---"),RANK(C8,C$2:C$18,0),"---")</f>
        <v>7</v>
      </c>
      <c r="B8" s="48" t="s">
        <v>23</v>
      </c>
      <c r="C8" s="49">
        <f>IF(C31&gt;0,C31,"---")</f>
        <v>103.7</v>
      </c>
      <c r="D8" s="53">
        <f>AVERAGE(E8:O8)</f>
        <v>110.25</v>
      </c>
      <c r="E8" s="4"/>
      <c r="F8" s="17"/>
      <c r="G8" s="15"/>
      <c r="H8" s="13"/>
      <c r="I8" s="10">
        <v>126</v>
      </c>
      <c r="J8" s="9" t="s">
        <v>9</v>
      </c>
      <c r="K8" s="10">
        <v>110</v>
      </c>
      <c r="L8" s="39" t="s">
        <v>13</v>
      </c>
      <c r="M8" s="37">
        <v>108</v>
      </c>
      <c r="N8" s="44" t="s">
        <v>9</v>
      </c>
      <c r="O8" s="33">
        <v>97</v>
      </c>
      <c r="P8" s="13" t="s">
        <v>17</v>
      </c>
      <c r="Q8" s="4"/>
    </row>
    <row r="9" spans="1:18" ht="12.75" customHeight="1" x14ac:dyDescent="0.25">
      <c r="A9" s="47">
        <f>IF(NOT(C9="---"),RANK(C9,C$2:C$18,0),"---")</f>
        <v>8</v>
      </c>
      <c r="B9" s="48" t="s">
        <v>26</v>
      </c>
      <c r="C9" s="49">
        <f>IF(C32&gt;0,C32,"---")</f>
        <v>100</v>
      </c>
      <c r="D9" s="53">
        <f>AVERAGE(E9:O9)</f>
        <v>125</v>
      </c>
      <c r="E9" s="7">
        <v>125</v>
      </c>
      <c r="F9" s="18" t="s">
        <v>13</v>
      </c>
      <c r="G9" s="15"/>
      <c r="H9" s="16"/>
      <c r="I9" s="15"/>
      <c r="J9" s="18"/>
      <c r="K9" s="15"/>
      <c r="L9" s="39"/>
      <c r="M9" s="34"/>
      <c r="N9" s="43"/>
      <c r="O9" s="34"/>
      <c r="P9" s="13"/>
      <c r="Q9" s="4"/>
    </row>
    <row r="10" spans="1:18" ht="12.75" customHeight="1" x14ac:dyDescent="0.25">
      <c r="A10" s="47">
        <f>IF(NOT(C10="---"),RANK(C10,C$2:C$18,0),"---")</f>
        <v>9</v>
      </c>
      <c r="B10" s="48" t="s">
        <v>24</v>
      </c>
      <c r="C10" s="49">
        <f>IF(C33&gt;0,C33,"---")</f>
        <v>98.15</v>
      </c>
      <c r="D10" s="53">
        <f>AVERAGE(E10:O10)</f>
        <v>96.8</v>
      </c>
      <c r="E10" s="10">
        <v>100</v>
      </c>
      <c r="F10" s="13" t="s">
        <v>12</v>
      </c>
      <c r="G10" s="10">
        <v>113</v>
      </c>
      <c r="H10" s="13" t="s">
        <v>15</v>
      </c>
      <c r="I10" s="10">
        <v>85</v>
      </c>
      <c r="J10" s="13" t="s">
        <v>14</v>
      </c>
      <c r="K10" s="10">
        <v>96</v>
      </c>
      <c r="L10" s="39" t="s">
        <v>11</v>
      </c>
      <c r="M10" s="33">
        <v>90</v>
      </c>
      <c r="N10" s="43" t="s">
        <v>12</v>
      </c>
      <c r="O10" s="34"/>
      <c r="P10" s="16"/>
      <c r="Q10" s="4"/>
    </row>
    <row r="11" spans="1:18" ht="12.75" customHeight="1" x14ac:dyDescent="0.25">
      <c r="A11" s="47">
        <f>IF(NOT(C11="---"),RANK(C11,C$2:C$18,0),"---")</f>
        <v>10</v>
      </c>
      <c r="B11" s="48" t="s">
        <v>16</v>
      </c>
      <c r="C11" s="49">
        <f>IF(C34&gt;0,C34,"---")</f>
        <v>95.05</v>
      </c>
      <c r="D11" s="53">
        <f>AVERAGE(E11:O11)</f>
        <v>96.6</v>
      </c>
      <c r="E11" s="10">
        <v>92</v>
      </c>
      <c r="F11" s="13" t="s">
        <v>14</v>
      </c>
      <c r="G11" s="10">
        <v>93</v>
      </c>
      <c r="H11" s="16" t="s">
        <v>13</v>
      </c>
      <c r="I11" s="10">
        <v>95</v>
      </c>
      <c r="J11" s="16" t="s">
        <v>12</v>
      </c>
      <c r="K11" s="10">
        <v>108</v>
      </c>
      <c r="L11" s="39" t="s">
        <v>12</v>
      </c>
      <c r="M11" s="33">
        <v>95</v>
      </c>
      <c r="N11" s="43" t="s">
        <v>13</v>
      </c>
      <c r="O11" s="34"/>
      <c r="P11" s="16"/>
      <c r="Q11" s="4"/>
    </row>
    <row r="12" spans="1:18" ht="12.75" customHeight="1" x14ac:dyDescent="0.25">
      <c r="A12" s="47">
        <f>IF(NOT(C12="---"),RANK(C12,C$2:C$18,0),"---")</f>
        <v>11</v>
      </c>
      <c r="B12" s="48" t="s">
        <v>10</v>
      </c>
      <c r="C12" s="49">
        <f>IF(C35&gt;0,C35,"---")</f>
        <v>94.285714285714292</v>
      </c>
      <c r="D12" s="53">
        <f>AVERAGE(E12:O12)</f>
        <v>94.333333333333329</v>
      </c>
      <c r="E12" s="10">
        <v>88</v>
      </c>
      <c r="F12" s="13" t="s">
        <v>11</v>
      </c>
      <c r="G12" s="10">
        <v>92</v>
      </c>
      <c r="H12" s="16" t="s">
        <v>12</v>
      </c>
      <c r="I12" s="10">
        <v>105</v>
      </c>
      <c r="J12" s="16" t="s">
        <v>13</v>
      </c>
      <c r="K12" s="10">
        <v>97</v>
      </c>
      <c r="L12" s="39" t="s">
        <v>14</v>
      </c>
      <c r="M12" s="37">
        <v>97</v>
      </c>
      <c r="N12" s="43" t="s">
        <v>15</v>
      </c>
      <c r="O12" s="33">
        <v>87</v>
      </c>
      <c r="P12" s="16" t="s">
        <v>15</v>
      </c>
      <c r="Q12" s="4"/>
    </row>
    <row r="13" spans="1:18" ht="12.75" customHeight="1" x14ac:dyDescent="0.25">
      <c r="A13" s="47">
        <f>IF(NOT(C13="---"),RANK(C13,C$2:C$18,0),"---")</f>
        <v>12</v>
      </c>
      <c r="B13" s="48" t="s">
        <v>27</v>
      </c>
      <c r="C13" s="49">
        <f>IF(C36&gt;0,C36,"---")</f>
        <v>89</v>
      </c>
      <c r="D13" s="53">
        <f>AVERAGE(E13:O13)</f>
        <v>149</v>
      </c>
      <c r="E13" s="4"/>
      <c r="F13" s="17"/>
      <c r="G13" s="15"/>
      <c r="H13" s="16"/>
      <c r="I13" s="15"/>
      <c r="J13" s="16"/>
      <c r="K13" s="7">
        <v>149</v>
      </c>
      <c r="L13" s="40" t="s">
        <v>7</v>
      </c>
      <c r="M13" s="34"/>
      <c r="N13" s="43"/>
      <c r="O13" s="34"/>
      <c r="P13" s="16"/>
      <c r="Q13" s="4"/>
    </row>
    <row r="14" spans="1:18" ht="12.75" customHeight="1" x14ac:dyDescent="0.25">
      <c r="A14" s="47">
        <f>IF(NOT(C14="---"),RANK(C14,C$2:C$18,0),"---")</f>
        <v>13</v>
      </c>
      <c r="B14" s="48" t="s">
        <v>28</v>
      </c>
      <c r="C14" s="49">
        <f>IF(C37&gt;0,C37,"---")</f>
        <v>69</v>
      </c>
      <c r="D14" s="53">
        <f>AVERAGE(E14:O14)</f>
        <v>85.666666666666671</v>
      </c>
      <c r="E14" s="4"/>
      <c r="F14" s="17"/>
      <c r="G14" s="15"/>
      <c r="H14" s="16"/>
      <c r="I14" s="10">
        <v>79</v>
      </c>
      <c r="J14" s="13" t="s">
        <v>11</v>
      </c>
      <c r="K14" s="10">
        <v>94</v>
      </c>
      <c r="L14" s="39" t="s">
        <v>18</v>
      </c>
      <c r="M14" s="34"/>
      <c r="N14" s="43"/>
      <c r="O14" s="33">
        <v>84</v>
      </c>
      <c r="P14" s="13" t="s">
        <v>13</v>
      </c>
      <c r="Q14" s="4"/>
    </row>
    <row r="15" spans="1:18" ht="12.75" customHeight="1" x14ac:dyDescent="0.25">
      <c r="A15" s="47">
        <f>IF(NOT(C15="---"),RANK(C15,C$2:C$18,0),"---")</f>
        <v>14</v>
      </c>
      <c r="B15" s="48" t="s">
        <v>29</v>
      </c>
      <c r="C15" s="49">
        <f>IF(C38&gt;0,C38,"---")</f>
        <v>54</v>
      </c>
      <c r="D15" s="53">
        <f>AVERAGE(E15:O15)</f>
        <v>114</v>
      </c>
      <c r="E15" s="4"/>
      <c r="F15" s="17"/>
      <c r="G15" s="15"/>
      <c r="H15" s="16"/>
      <c r="I15" s="15"/>
      <c r="J15" s="16"/>
      <c r="K15" s="7">
        <v>114</v>
      </c>
      <c r="L15" s="39" t="s">
        <v>15</v>
      </c>
      <c r="M15" s="34"/>
      <c r="N15" s="43"/>
      <c r="O15" s="34"/>
      <c r="P15" s="16"/>
      <c r="Q15" s="4"/>
    </row>
    <row r="16" spans="1:18" ht="12.75" customHeight="1" x14ac:dyDescent="0.25">
      <c r="A16" s="47">
        <f>IF(NOT(C16="---"),RANK(C16,C$2:C$18,0),"---")</f>
        <v>15</v>
      </c>
      <c r="B16" s="48" t="s">
        <v>30</v>
      </c>
      <c r="C16" s="49">
        <f>IF(C39&gt;0,C39,"---")</f>
        <v>35.5</v>
      </c>
      <c r="D16" s="53">
        <f>AVERAGE(E16:O16)</f>
        <v>78</v>
      </c>
      <c r="E16" s="4"/>
      <c r="F16" s="17"/>
      <c r="G16" s="15"/>
      <c r="H16" s="16"/>
      <c r="I16" s="7">
        <v>78</v>
      </c>
      <c r="J16" s="13" t="s">
        <v>18</v>
      </c>
      <c r="K16" s="15"/>
      <c r="L16" s="39"/>
      <c r="M16" s="34"/>
      <c r="N16" s="43"/>
      <c r="O16" s="34"/>
      <c r="P16" s="16"/>
      <c r="Q16" s="4"/>
    </row>
    <row r="17" spans="1:26" ht="12.75" customHeight="1" x14ac:dyDescent="0.25">
      <c r="A17" s="47">
        <f>IF(NOT(C17="---"),RANK(C17,C$2:C$18,0),"---")</f>
        <v>16</v>
      </c>
      <c r="B17" s="48" t="s">
        <v>31</v>
      </c>
      <c r="C17" s="49">
        <f>IF(C40&gt;0,C40,"---")</f>
        <v>22</v>
      </c>
      <c r="D17" s="53">
        <f>AVERAGE(E17:O17)</f>
        <v>82</v>
      </c>
      <c r="E17" s="4"/>
      <c r="F17" s="17"/>
      <c r="G17" s="15"/>
      <c r="H17" s="16"/>
      <c r="I17" s="15"/>
      <c r="J17" s="16"/>
      <c r="K17" s="7">
        <v>82</v>
      </c>
      <c r="L17" s="39" t="s">
        <v>32</v>
      </c>
      <c r="M17" s="34"/>
      <c r="N17" s="43"/>
      <c r="O17" s="34"/>
      <c r="P17" s="16"/>
      <c r="Q17" s="4"/>
    </row>
    <row r="18" spans="1:26" ht="13.2" x14ac:dyDescent="0.25">
      <c r="A18" s="50">
        <f>IF(NOT(C18="---"),RANK(C18,C$2:C$18,0),"---")</f>
        <v>17</v>
      </c>
      <c r="B18" s="51" t="s">
        <v>33</v>
      </c>
      <c r="C18" s="52">
        <f>IF(C41&gt;0,C41,"---")</f>
        <v>17</v>
      </c>
      <c r="D18" s="54">
        <f>AVERAGE(E18:O18)</f>
        <v>77</v>
      </c>
      <c r="E18" s="21"/>
      <c r="F18" s="22"/>
      <c r="G18" s="23"/>
      <c r="H18" s="24"/>
      <c r="I18" s="23"/>
      <c r="J18" s="24"/>
      <c r="K18" s="7">
        <v>77</v>
      </c>
      <c r="L18" s="41" t="s">
        <v>21</v>
      </c>
      <c r="M18" s="20"/>
      <c r="N18" s="45"/>
      <c r="O18" s="20"/>
      <c r="P18" s="24"/>
      <c r="Q18" s="4"/>
    </row>
    <row r="19" spans="1:26" ht="26.4" x14ac:dyDescent="0.25">
      <c r="A19" s="46"/>
      <c r="B19" s="46" t="s">
        <v>42</v>
      </c>
      <c r="C19" s="46"/>
      <c r="D19" s="46"/>
      <c r="E19" s="65">
        <f>AVERAGE(E2:E18)</f>
        <v>130.33333333333334</v>
      </c>
      <c r="F19" s="66"/>
      <c r="G19" s="65">
        <f>AVERAGE(G2:G18)</f>
        <v>120.85714285714286</v>
      </c>
      <c r="H19" s="66"/>
      <c r="I19" s="67">
        <f>AVERAGE(I2:I18)</f>
        <v>108.7</v>
      </c>
      <c r="J19" s="66"/>
      <c r="K19" s="68">
        <f>AVERAGE(K2:K18)</f>
        <v>111.23076923076923</v>
      </c>
      <c r="L19" s="69"/>
      <c r="M19" s="70">
        <f>AVERAGE(M2:M18)</f>
        <v>106.14285714285714</v>
      </c>
      <c r="N19" s="71"/>
      <c r="O19" s="72">
        <f>AVERAGE(O2:O18)</f>
        <v>100.71428571428571</v>
      </c>
      <c r="P19" s="25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5">
      <c r="A20" s="27"/>
      <c r="C20" s="28"/>
      <c r="D20" s="28"/>
      <c r="E20" s="27"/>
      <c r="F20" s="27"/>
      <c r="G20" s="27"/>
      <c r="H20" s="27"/>
      <c r="I20" s="27"/>
      <c r="J20" s="27"/>
      <c r="K20" s="27"/>
      <c r="L20" s="29"/>
      <c r="M20" s="27"/>
      <c r="N20" s="29"/>
      <c r="O20" s="27"/>
      <c r="P20" s="27"/>
    </row>
    <row r="21" spans="1:26" ht="12.75" customHeight="1" x14ac:dyDescent="0.25">
      <c r="A21" s="27"/>
      <c r="C21" s="28"/>
      <c r="D21" s="28"/>
      <c r="E21" s="27"/>
      <c r="F21" s="27"/>
      <c r="G21" s="27"/>
      <c r="H21" s="27"/>
      <c r="I21" s="27"/>
      <c r="J21" s="27"/>
      <c r="K21" s="27"/>
      <c r="L21" s="29"/>
      <c r="M21" s="27"/>
      <c r="N21" s="29"/>
      <c r="O21" s="27"/>
      <c r="P21" s="27"/>
    </row>
    <row r="22" spans="1:26" ht="12.75" customHeight="1" x14ac:dyDescent="0.25">
      <c r="A22" s="27"/>
      <c r="B22" s="8" t="s">
        <v>34</v>
      </c>
      <c r="C22" s="28"/>
      <c r="D22" s="28"/>
      <c r="E22" s="30">
        <v>6</v>
      </c>
      <c r="F22" s="27"/>
      <c r="G22" s="30">
        <v>5</v>
      </c>
      <c r="H22" s="27"/>
      <c r="I22" s="30">
        <v>4</v>
      </c>
      <c r="J22" s="27"/>
      <c r="K22" s="30">
        <v>3</v>
      </c>
      <c r="L22" s="29"/>
      <c r="M22" s="30">
        <v>2</v>
      </c>
      <c r="N22" s="29"/>
      <c r="O22" s="30">
        <v>1</v>
      </c>
      <c r="P22" s="27"/>
    </row>
    <row r="23" spans="1:26" ht="12.75" customHeight="1" x14ac:dyDescent="0.25">
      <c r="A23" s="27"/>
      <c r="B23" s="8" t="s">
        <v>35</v>
      </c>
      <c r="C23" s="28"/>
      <c r="D23" s="28"/>
      <c r="E23" s="30">
        <v>10</v>
      </c>
      <c r="F23" s="27"/>
      <c r="G23" s="30">
        <v>10</v>
      </c>
      <c r="H23" s="27"/>
      <c r="I23" s="30">
        <v>10</v>
      </c>
      <c r="J23" s="27"/>
      <c r="K23" s="30">
        <v>10</v>
      </c>
      <c r="L23" s="29"/>
      <c r="M23" s="30">
        <v>10</v>
      </c>
      <c r="N23" s="29"/>
      <c r="O23" s="30">
        <v>10</v>
      </c>
      <c r="P23" s="27"/>
    </row>
    <row r="24" spans="1:26" ht="12.75" customHeight="1" x14ac:dyDescent="0.25">
      <c r="A24" s="27"/>
      <c r="C24" s="28"/>
      <c r="D24" s="28"/>
      <c r="E24" s="27"/>
      <c r="F24" s="27"/>
      <c r="G24" s="27"/>
      <c r="H24" s="27"/>
      <c r="I24" s="27"/>
      <c r="J24" s="27"/>
      <c r="K24" s="27"/>
      <c r="L24" s="29"/>
      <c r="M24" s="29"/>
      <c r="N24" s="29"/>
      <c r="O24" s="27"/>
      <c r="P24" s="27"/>
    </row>
    <row r="25" spans="1:26" ht="12.75" customHeight="1" x14ac:dyDescent="0.25">
      <c r="A25" s="27"/>
      <c r="C25" s="28">
        <f>SUM(E25:O25)/Q25</f>
        <v>174</v>
      </c>
      <c r="D25" s="28"/>
      <c r="E25" s="31">
        <f>IF(E2 &gt; 0, E2*E$22, -(E$22*E$23))</f>
        <v>1194</v>
      </c>
      <c r="F25" s="27"/>
      <c r="G25" s="31">
        <f>IF(G2 &gt; 0, G2*G$22, -(G$22*G$23))</f>
        <v>-50</v>
      </c>
      <c r="H25" s="27"/>
      <c r="I25" s="31">
        <f>IF(I2 &gt; 0, I2*I$22, -(I$22*I$23))</f>
        <v>-40</v>
      </c>
      <c r="J25" s="27"/>
      <c r="K25" s="31">
        <f>IF(K2 &gt; 0, K2*K$22, -(K$22*K$23))</f>
        <v>-30</v>
      </c>
      <c r="L25" s="29"/>
      <c r="M25" s="31">
        <f>IF(M2 &gt; 0, M2*M$22, -(M$22*M$23))</f>
        <v>-20</v>
      </c>
      <c r="N25" s="29"/>
      <c r="O25" s="31">
        <f>IF(O2 &gt; 0, O2*O$22, -(O$22*O$23))</f>
        <v>-10</v>
      </c>
      <c r="P25" s="27"/>
      <c r="Q25" s="32">
        <f>SUMIF(E2:O2,"&gt;0",$E$22:$O$22)</f>
        <v>6</v>
      </c>
    </row>
    <row r="26" spans="1:26" ht="12.75" customHeight="1" x14ac:dyDescent="0.25">
      <c r="A26" s="27"/>
      <c r="C26" s="28">
        <f>SUM(E26:O26)/Q26</f>
        <v>152.1904761904762</v>
      </c>
      <c r="D26" s="28"/>
      <c r="E26" s="31">
        <f>IF(E3 &gt; 0, E3*E$22, -(E$22*E$23))</f>
        <v>1008</v>
      </c>
      <c r="F26" s="27"/>
      <c r="G26" s="31">
        <f>IF(G3 &gt; 0, G3*G$22, -(G$22*G$23))</f>
        <v>765</v>
      </c>
      <c r="H26" s="27"/>
      <c r="I26" s="31">
        <f>IF(I3 &gt; 0, I3*I$22, -(I$22*I$23))</f>
        <v>564</v>
      </c>
      <c r="J26" s="27"/>
      <c r="K26" s="31">
        <f>IF(K3 &gt; 0, K3*K$22, -(K$22*K$23))</f>
        <v>510</v>
      </c>
      <c r="L26" s="29"/>
      <c r="M26" s="31">
        <f>IF(M3 &gt; 0, M3*M$22, -(M$22*M$23))</f>
        <v>236</v>
      </c>
      <c r="N26" s="29"/>
      <c r="O26" s="31">
        <f>IF(O3 &gt; 0, O3*O$22, -(O$22*O$23))</f>
        <v>113</v>
      </c>
      <c r="P26" s="27"/>
      <c r="Q26" s="32">
        <f>SUMIF(E3:O3,"&gt;0",$E$22:$O$22)</f>
        <v>21</v>
      </c>
    </row>
    <row r="27" spans="1:26" ht="12.75" customHeight="1" x14ac:dyDescent="0.25">
      <c r="A27" s="27"/>
      <c r="C27" s="28">
        <f>SUM(E27:O27)/Q27</f>
        <v>145.8095238095238</v>
      </c>
      <c r="D27" s="28"/>
      <c r="E27" s="31">
        <f>IF(E4 &gt; 0, E4*E$22, -(E$22*E$23))</f>
        <v>858</v>
      </c>
      <c r="F27" s="27"/>
      <c r="G27" s="31">
        <f>IF(G4 &gt; 0, G4*G$22, -(G$22*G$23))</f>
        <v>770</v>
      </c>
      <c r="H27" s="27"/>
      <c r="I27" s="31">
        <f>IF(I4 &gt; 0, I4*I$22, -(I$22*I$23))</f>
        <v>580</v>
      </c>
      <c r="J27" s="27"/>
      <c r="K27" s="31">
        <f>IF(K4 &gt; 0, K4*K$22, -(K$22*K$23))</f>
        <v>441</v>
      </c>
      <c r="L27" s="29"/>
      <c r="M27" s="31">
        <f>IF(M4 &gt; 0, M4*M$22, -(M$22*M$23))</f>
        <v>264</v>
      </c>
      <c r="N27" s="29"/>
      <c r="O27" s="31">
        <f>IF(O4 &gt; 0, O4*O$22, -(O$22*O$23))</f>
        <v>149</v>
      </c>
      <c r="P27" s="27"/>
      <c r="Q27" s="32">
        <f>SUMIF(E4:O4,"&gt;0",$E$22:$O$22)</f>
        <v>21</v>
      </c>
    </row>
    <row r="28" spans="1:26" ht="12.75" customHeight="1" x14ac:dyDescent="0.25">
      <c r="A28" s="27"/>
      <c r="C28" s="28">
        <f>SUM(E28:O28)/Q28</f>
        <v>113.76190476190476</v>
      </c>
      <c r="D28" s="28"/>
      <c r="E28" s="31">
        <f>IF(E5 &gt; 0, E5*E$22, -(E$22*E$23))</f>
        <v>768</v>
      </c>
      <c r="F28" s="27"/>
      <c r="G28" s="31">
        <f>IF(G5 &gt; 0, G5*G$22, -(G$22*G$23))</f>
        <v>635</v>
      </c>
      <c r="H28" s="27"/>
      <c r="I28" s="31">
        <f>IF(I5 &gt; 0, I5*I$22, -(I$22*I$23))</f>
        <v>448</v>
      </c>
      <c r="J28" s="27"/>
      <c r="K28" s="31">
        <f>IF(K5 &gt; 0, K5*K$22, -(K$22*K$23))</f>
        <v>231</v>
      </c>
      <c r="L28" s="29"/>
      <c r="M28" s="31">
        <f>IF(M5 &gt; 0, M5*M$22, -(M$22*M$23))</f>
        <v>206</v>
      </c>
      <c r="N28" s="29"/>
      <c r="O28" s="31">
        <f t="shared" ref="O28:O41" si="0">IF(O5 &gt; 0, O5*O$22, -(O$22*O$23))</f>
        <v>101</v>
      </c>
      <c r="P28" s="27"/>
      <c r="Q28" s="32">
        <f>SUMIF(E5:O5,"&gt;0",$E$22:$O$22)</f>
        <v>21</v>
      </c>
    </row>
    <row r="29" spans="1:26" ht="13.2" x14ac:dyDescent="0.25">
      <c r="A29" s="27"/>
      <c r="C29" s="28">
        <f>SUM(E29:O29)/Q29</f>
        <v>109.46153846153847</v>
      </c>
      <c r="D29" s="28"/>
      <c r="E29" s="31">
        <f t="shared" ref="E29:E41" si="1">IF(E6 &gt; 0, E6*E$22, -(E$22*E$23))</f>
        <v>-60</v>
      </c>
      <c r="F29" s="27"/>
      <c r="G29" s="31">
        <f t="shared" ref="G29:G41" si="2">IF(G6 &gt; 0, G6*G$22, -(G$22*G$23))</f>
        <v>570</v>
      </c>
      <c r="H29" s="27"/>
      <c r="I29" s="31">
        <f t="shared" ref="I29:I41" si="3">IF(I6 &gt; 0, I6*I$22, -(I$22*I$23))</f>
        <v>484</v>
      </c>
      <c r="J29" s="27"/>
      <c r="K29" s="31">
        <f t="shared" ref="K29:K41" si="4">IF(K6 &gt; 0, K6*K$22, -(K$22*K$23))</f>
        <v>375</v>
      </c>
      <c r="L29" s="29"/>
      <c r="M29" s="31">
        <f t="shared" ref="M29:M41" si="5">IF(M6 &gt; 0, M6*M$22, -(M$22*M$23))</f>
        <v>-20</v>
      </c>
      <c r="N29" s="29"/>
      <c r="O29" s="31">
        <f t="shared" si="0"/>
        <v>74</v>
      </c>
      <c r="P29" s="27"/>
      <c r="Q29" s="32">
        <f>SUMIF(E6:O6,"&gt;0",$E$22:$O$22)</f>
        <v>13</v>
      </c>
    </row>
    <row r="30" spans="1:26" ht="13.2" x14ac:dyDescent="0.25">
      <c r="A30" s="27"/>
      <c r="C30" s="28">
        <f>SUM(E30:O30)/Q30</f>
        <v>105</v>
      </c>
      <c r="D30" s="28"/>
      <c r="E30" s="31">
        <f t="shared" si="1"/>
        <v>780</v>
      </c>
      <c r="F30" s="27"/>
      <c r="G30" s="31">
        <f t="shared" si="2"/>
        <v>-50</v>
      </c>
      <c r="H30" s="27"/>
      <c r="I30" s="31">
        <f t="shared" si="3"/>
        <v>-40</v>
      </c>
      <c r="J30" s="27"/>
      <c r="K30" s="31">
        <f t="shared" si="4"/>
        <v>-30</v>
      </c>
      <c r="L30" s="29"/>
      <c r="M30" s="31">
        <f t="shared" si="5"/>
        <v>-20</v>
      </c>
      <c r="N30" s="29"/>
      <c r="O30" s="31">
        <f t="shared" si="0"/>
        <v>-10</v>
      </c>
      <c r="P30" s="27"/>
      <c r="Q30" s="32">
        <f>SUMIF(E7:O7,"&gt;0",$E$22:$O$22)</f>
        <v>6</v>
      </c>
    </row>
    <row r="31" spans="1:26" ht="13.2" x14ac:dyDescent="0.25">
      <c r="A31" s="27"/>
      <c r="C31" s="28">
        <f>SUM(E31:O31)/Q31</f>
        <v>103.7</v>
      </c>
      <c r="D31" s="28"/>
      <c r="E31" s="31">
        <f t="shared" si="1"/>
        <v>-60</v>
      </c>
      <c r="F31" s="27"/>
      <c r="G31" s="31">
        <f t="shared" si="2"/>
        <v>-50</v>
      </c>
      <c r="H31" s="27"/>
      <c r="I31" s="31">
        <f t="shared" si="3"/>
        <v>504</v>
      </c>
      <c r="J31" s="27"/>
      <c r="K31" s="31">
        <f t="shared" si="4"/>
        <v>330</v>
      </c>
      <c r="L31" s="29"/>
      <c r="M31" s="31">
        <f t="shared" si="5"/>
        <v>216</v>
      </c>
      <c r="N31" s="29"/>
      <c r="O31" s="31">
        <f t="shared" si="0"/>
        <v>97</v>
      </c>
      <c r="P31" s="27"/>
      <c r="Q31" s="32">
        <f>SUMIF(E8:O8,"&gt;0",$E$22:$O$22)</f>
        <v>10</v>
      </c>
    </row>
    <row r="32" spans="1:26" ht="13.2" x14ac:dyDescent="0.25">
      <c r="A32" s="27"/>
      <c r="C32" s="28">
        <f>SUM(E32:O32)/Q32</f>
        <v>100</v>
      </c>
      <c r="D32" s="28"/>
      <c r="E32" s="31">
        <f t="shared" si="1"/>
        <v>750</v>
      </c>
      <c r="F32" s="27"/>
      <c r="G32" s="31">
        <f t="shared" si="2"/>
        <v>-50</v>
      </c>
      <c r="H32" s="27"/>
      <c r="I32" s="31">
        <f t="shared" si="3"/>
        <v>-40</v>
      </c>
      <c r="J32" s="27"/>
      <c r="K32" s="31">
        <f t="shared" si="4"/>
        <v>-30</v>
      </c>
      <c r="L32" s="29"/>
      <c r="M32" s="31">
        <f t="shared" si="5"/>
        <v>-20</v>
      </c>
      <c r="N32" s="29"/>
      <c r="O32" s="31">
        <f t="shared" si="0"/>
        <v>-10</v>
      </c>
      <c r="P32" s="27"/>
      <c r="Q32" s="32">
        <f>SUMIF(E9:O9,"&gt;0",$E$22:$O$22)</f>
        <v>6</v>
      </c>
    </row>
    <row r="33" spans="1:17" ht="13.2" x14ac:dyDescent="0.25">
      <c r="A33" s="27"/>
      <c r="C33" s="28">
        <f>SUM(E33:O33)/Q33</f>
        <v>98.15</v>
      </c>
      <c r="D33" s="28"/>
      <c r="E33" s="31">
        <f t="shared" si="1"/>
        <v>600</v>
      </c>
      <c r="F33" s="27"/>
      <c r="G33" s="31">
        <f t="shared" si="2"/>
        <v>565</v>
      </c>
      <c r="H33" s="27"/>
      <c r="I33" s="31">
        <f t="shared" si="3"/>
        <v>340</v>
      </c>
      <c r="J33" s="27"/>
      <c r="K33" s="31">
        <f t="shared" si="4"/>
        <v>288</v>
      </c>
      <c r="L33" s="29"/>
      <c r="M33" s="31">
        <f t="shared" si="5"/>
        <v>180</v>
      </c>
      <c r="N33" s="29"/>
      <c r="O33" s="31">
        <f t="shared" si="0"/>
        <v>-10</v>
      </c>
      <c r="P33" s="27"/>
      <c r="Q33" s="32">
        <f>SUMIF(E10:O10,"&gt;0",$E$22:$O$22)</f>
        <v>20</v>
      </c>
    </row>
    <row r="34" spans="1:17" ht="13.2" x14ac:dyDescent="0.25">
      <c r="A34" s="27"/>
      <c r="C34" s="28">
        <f>SUM(E34:O34)/Q34</f>
        <v>95.05</v>
      </c>
      <c r="D34" s="28"/>
      <c r="E34" s="31">
        <f t="shared" si="1"/>
        <v>552</v>
      </c>
      <c r="F34" s="27"/>
      <c r="G34" s="31">
        <f t="shared" si="2"/>
        <v>465</v>
      </c>
      <c r="H34" s="27"/>
      <c r="I34" s="31">
        <f t="shared" si="3"/>
        <v>380</v>
      </c>
      <c r="J34" s="27"/>
      <c r="K34" s="31">
        <f t="shared" si="4"/>
        <v>324</v>
      </c>
      <c r="L34" s="29"/>
      <c r="M34" s="31">
        <f t="shared" si="5"/>
        <v>190</v>
      </c>
      <c r="N34" s="29"/>
      <c r="O34" s="31">
        <f t="shared" si="0"/>
        <v>-10</v>
      </c>
      <c r="P34" s="27"/>
      <c r="Q34" s="32">
        <f>SUMIF(E11:O11,"&gt;0",$E$22:$O$22)</f>
        <v>20</v>
      </c>
    </row>
    <row r="35" spans="1:17" ht="13.2" x14ac:dyDescent="0.25">
      <c r="A35" s="27"/>
      <c r="C35" s="28">
        <f>SUM(E35:O35)/Q35</f>
        <v>94.285714285714292</v>
      </c>
      <c r="D35" s="28"/>
      <c r="E35" s="31">
        <f t="shared" si="1"/>
        <v>528</v>
      </c>
      <c r="F35" s="27"/>
      <c r="G35" s="31">
        <f t="shared" si="2"/>
        <v>460</v>
      </c>
      <c r="H35" s="27"/>
      <c r="I35" s="31">
        <f t="shared" si="3"/>
        <v>420</v>
      </c>
      <c r="J35" s="27"/>
      <c r="K35" s="31">
        <f t="shared" si="4"/>
        <v>291</v>
      </c>
      <c r="L35" s="29"/>
      <c r="M35" s="31">
        <f t="shared" si="5"/>
        <v>194</v>
      </c>
      <c r="N35" s="29"/>
      <c r="O35" s="31">
        <f t="shared" si="0"/>
        <v>87</v>
      </c>
      <c r="P35" s="27"/>
      <c r="Q35" s="32">
        <f>SUMIF(E12:O12,"&gt;0",$E$22:$O$22)</f>
        <v>21</v>
      </c>
    </row>
    <row r="36" spans="1:17" ht="13.2" x14ac:dyDescent="0.25">
      <c r="A36" s="27"/>
      <c r="C36" s="28">
        <f>SUM(E36:O36)/Q36</f>
        <v>89</v>
      </c>
      <c r="D36" s="28"/>
      <c r="E36" s="31">
        <f t="shared" si="1"/>
        <v>-60</v>
      </c>
      <c r="F36" s="27"/>
      <c r="G36" s="31">
        <f t="shared" si="2"/>
        <v>-50</v>
      </c>
      <c r="H36" s="27"/>
      <c r="I36" s="31">
        <f t="shared" si="3"/>
        <v>-40</v>
      </c>
      <c r="J36" s="27"/>
      <c r="K36" s="31">
        <f t="shared" si="4"/>
        <v>447</v>
      </c>
      <c r="L36" s="29"/>
      <c r="M36" s="31">
        <f t="shared" si="5"/>
        <v>-20</v>
      </c>
      <c r="N36" s="29"/>
      <c r="O36" s="31">
        <f t="shared" si="0"/>
        <v>-10</v>
      </c>
      <c r="P36" s="27"/>
      <c r="Q36" s="32">
        <f>SUMIF(E13:O13,"&gt;0",$E$22:$O$22)</f>
        <v>3</v>
      </c>
    </row>
    <row r="37" spans="1:17" ht="13.2" x14ac:dyDescent="0.25">
      <c r="A37" s="27"/>
      <c r="C37" s="28">
        <f>SUM(E37:O37)/Q37</f>
        <v>69</v>
      </c>
      <c r="D37" s="28"/>
      <c r="E37" s="31">
        <f t="shared" si="1"/>
        <v>-60</v>
      </c>
      <c r="F37" s="27"/>
      <c r="G37" s="31">
        <f t="shared" si="2"/>
        <v>-50</v>
      </c>
      <c r="H37" s="27"/>
      <c r="I37" s="31">
        <f t="shared" si="3"/>
        <v>316</v>
      </c>
      <c r="J37" s="27"/>
      <c r="K37" s="31">
        <f t="shared" si="4"/>
        <v>282</v>
      </c>
      <c r="L37" s="29"/>
      <c r="M37" s="31">
        <f t="shared" si="5"/>
        <v>-20</v>
      </c>
      <c r="N37" s="29"/>
      <c r="O37" s="31">
        <f t="shared" si="0"/>
        <v>84</v>
      </c>
      <c r="P37" s="27"/>
      <c r="Q37" s="32">
        <f>SUMIF(E14:O14,"&gt;0",$E$22:$O$22)</f>
        <v>8</v>
      </c>
    </row>
    <row r="38" spans="1:17" ht="13.2" x14ac:dyDescent="0.25">
      <c r="A38" s="27"/>
      <c r="C38" s="28">
        <f>SUM(E38:O38)/Q38</f>
        <v>54</v>
      </c>
      <c r="D38" s="28"/>
      <c r="E38" s="31">
        <f t="shared" si="1"/>
        <v>-60</v>
      </c>
      <c r="F38" s="27"/>
      <c r="G38" s="31">
        <f t="shared" si="2"/>
        <v>-50</v>
      </c>
      <c r="H38" s="27"/>
      <c r="I38" s="31">
        <f t="shared" si="3"/>
        <v>-40</v>
      </c>
      <c r="J38" s="27"/>
      <c r="K38" s="31">
        <f t="shared" si="4"/>
        <v>342</v>
      </c>
      <c r="L38" s="29"/>
      <c r="M38" s="31">
        <f t="shared" si="5"/>
        <v>-20</v>
      </c>
      <c r="N38" s="29"/>
      <c r="O38" s="31">
        <f t="shared" si="0"/>
        <v>-10</v>
      </c>
      <c r="P38" s="27"/>
      <c r="Q38" s="32">
        <f>SUMIF(E15:O15,"&gt;0",$E$22:$O$22)</f>
        <v>3</v>
      </c>
    </row>
    <row r="39" spans="1:17" ht="13.2" x14ac:dyDescent="0.25">
      <c r="A39" s="27"/>
      <c r="C39" s="28">
        <f>SUM(E39:O39)/Q39</f>
        <v>35.5</v>
      </c>
      <c r="D39" s="28"/>
      <c r="E39" s="31">
        <f t="shared" si="1"/>
        <v>-60</v>
      </c>
      <c r="F39" s="27"/>
      <c r="G39" s="31">
        <f t="shared" si="2"/>
        <v>-50</v>
      </c>
      <c r="H39" s="27"/>
      <c r="I39" s="31">
        <f t="shared" si="3"/>
        <v>312</v>
      </c>
      <c r="J39" s="27"/>
      <c r="K39" s="31">
        <f t="shared" si="4"/>
        <v>-30</v>
      </c>
      <c r="L39" s="29"/>
      <c r="M39" s="31">
        <f t="shared" si="5"/>
        <v>-20</v>
      </c>
      <c r="N39" s="29"/>
      <c r="O39" s="31">
        <f t="shared" si="0"/>
        <v>-10</v>
      </c>
      <c r="P39" s="27"/>
      <c r="Q39" s="32">
        <f>SUMIF(E16:O16,"&gt;0",$E$22:$O$22)</f>
        <v>4</v>
      </c>
    </row>
    <row r="40" spans="1:17" ht="13.2" x14ac:dyDescent="0.25">
      <c r="A40" s="27"/>
      <c r="C40" s="28">
        <f>SUM(E40:O40)/Q40</f>
        <v>22</v>
      </c>
      <c r="D40" s="28"/>
      <c r="E40" s="31">
        <f t="shared" si="1"/>
        <v>-60</v>
      </c>
      <c r="F40" s="27"/>
      <c r="G40" s="31">
        <f t="shared" si="2"/>
        <v>-50</v>
      </c>
      <c r="H40" s="27"/>
      <c r="I40" s="31">
        <f t="shared" si="3"/>
        <v>-40</v>
      </c>
      <c r="J40" s="27"/>
      <c r="K40" s="31">
        <f t="shared" si="4"/>
        <v>246</v>
      </c>
      <c r="L40" s="29"/>
      <c r="M40" s="31">
        <f t="shared" si="5"/>
        <v>-20</v>
      </c>
      <c r="N40" s="29"/>
      <c r="O40" s="31">
        <f t="shared" si="0"/>
        <v>-10</v>
      </c>
      <c r="P40" s="27"/>
      <c r="Q40" s="32">
        <f>SUMIF(E17:O17,"&gt;0",$E$22:$O$22)</f>
        <v>3</v>
      </c>
    </row>
    <row r="41" spans="1:17" ht="13.2" x14ac:dyDescent="0.25">
      <c r="A41" s="27"/>
      <c r="C41" s="28">
        <f>SUM(E41:O41)/Q41</f>
        <v>17</v>
      </c>
      <c r="D41" s="28"/>
      <c r="E41" s="31">
        <f t="shared" si="1"/>
        <v>-60</v>
      </c>
      <c r="F41" s="27"/>
      <c r="G41" s="31">
        <f t="shared" si="2"/>
        <v>-50</v>
      </c>
      <c r="H41" s="27"/>
      <c r="I41" s="31">
        <f t="shared" si="3"/>
        <v>-40</v>
      </c>
      <c r="J41" s="27"/>
      <c r="K41" s="31">
        <f t="shared" si="4"/>
        <v>231</v>
      </c>
      <c r="L41" s="29"/>
      <c r="M41" s="31">
        <f t="shared" si="5"/>
        <v>-20</v>
      </c>
      <c r="N41" s="29"/>
      <c r="O41" s="31">
        <f t="shared" si="0"/>
        <v>-10</v>
      </c>
      <c r="P41" s="27"/>
      <c r="Q41" s="32">
        <f>SUMIF(E18:O18,"&gt;0",$E$22:$O$22)</f>
        <v>3</v>
      </c>
    </row>
    <row r="42" spans="1:17" ht="13.2" x14ac:dyDescent="0.25">
      <c r="A42" s="27"/>
      <c r="C42" s="28"/>
      <c r="D42" s="28"/>
      <c r="E42" s="27"/>
      <c r="F42" s="27"/>
      <c r="G42" s="27"/>
      <c r="H42" s="27"/>
      <c r="I42" s="27"/>
      <c r="J42" s="27"/>
      <c r="K42" s="27"/>
      <c r="L42" s="29"/>
      <c r="M42" s="27"/>
      <c r="N42" s="29"/>
      <c r="O42" s="27"/>
      <c r="P42" s="27"/>
    </row>
    <row r="43" spans="1:17" ht="13.2" x14ac:dyDescent="0.25">
      <c r="A43" s="27"/>
      <c r="C43" s="28"/>
      <c r="D43" s="28"/>
      <c r="E43" s="27"/>
      <c r="F43" s="27"/>
      <c r="G43" s="27"/>
      <c r="H43" s="27"/>
      <c r="I43" s="27"/>
      <c r="J43" s="27"/>
      <c r="K43" s="27"/>
      <c r="L43" s="29"/>
      <c r="M43" s="27"/>
      <c r="N43" s="29"/>
      <c r="O43" s="27"/>
      <c r="P43" s="27"/>
    </row>
    <row r="44" spans="1:17" ht="13.2" x14ac:dyDescent="0.25">
      <c r="A44" s="27"/>
      <c r="C44" s="28"/>
      <c r="D44" s="28"/>
      <c r="E44" s="27"/>
      <c r="F44" s="27"/>
      <c r="G44" s="27"/>
      <c r="H44" s="27"/>
      <c r="I44" s="27"/>
      <c r="J44" s="27"/>
      <c r="K44" s="27"/>
      <c r="L44" s="29"/>
      <c r="M44" s="27"/>
      <c r="N44" s="29"/>
      <c r="O44" s="27"/>
      <c r="P44" s="27"/>
    </row>
    <row r="45" spans="1:17" ht="13.2" x14ac:dyDescent="0.25">
      <c r="A45" s="27"/>
      <c r="C45" s="28"/>
      <c r="D45" s="28"/>
      <c r="E45" s="27"/>
      <c r="F45" s="27"/>
      <c r="G45" s="27"/>
      <c r="H45" s="27"/>
      <c r="I45" s="27"/>
      <c r="J45" s="27"/>
      <c r="K45" s="27"/>
      <c r="L45" s="29"/>
      <c r="M45" s="27"/>
      <c r="N45" s="29"/>
      <c r="O45" s="27"/>
      <c r="P45" s="27"/>
    </row>
    <row r="46" spans="1:17" ht="13.2" x14ac:dyDescent="0.25">
      <c r="A46" s="27"/>
      <c r="C46" s="28"/>
      <c r="D46" s="28"/>
      <c r="E46" s="27"/>
      <c r="F46" s="27"/>
      <c r="G46" s="27"/>
      <c r="H46" s="27"/>
      <c r="I46" s="27"/>
      <c r="J46" s="27"/>
      <c r="K46" s="27"/>
      <c r="L46" s="29"/>
      <c r="M46" s="27"/>
      <c r="N46" s="29"/>
      <c r="O46" s="27"/>
      <c r="P46" s="27"/>
    </row>
    <row r="47" spans="1:17" ht="13.2" x14ac:dyDescent="0.25">
      <c r="A47" s="27"/>
      <c r="C47" s="28"/>
      <c r="D47" s="28"/>
      <c r="E47" s="27"/>
      <c r="F47" s="27"/>
      <c r="G47" s="27"/>
      <c r="H47" s="27"/>
      <c r="I47" s="27"/>
      <c r="J47" s="27"/>
      <c r="K47" s="27"/>
      <c r="L47" s="29"/>
      <c r="M47" s="27"/>
      <c r="N47" s="29"/>
      <c r="O47" s="27"/>
      <c r="P47" s="27"/>
    </row>
    <row r="48" spans="1:17" ht="13.2" x14ac:dyDescent="0.25">
      <c r="A48" s="27"/>
      <c r="C48" s="28"/>
      <c r="D48" s="28"/>
      <c r="E48" s="27"/>
      <c r="F48" s="27"/>
      <c r="G48" s="27"/>
      <c r="H48" s="27"/>
      <c r="I48" s="27"/>
      <c r="J48" s="27"/>
      <c r="K48" s="27"/>
      <c r="L48" s="29"/>
      <c r="M48" s="27"/>
      <c r="N48" s="29"/>
      <c r="O48" s="27"/>
      <c r="P48" s="27"/>
    </row>
    <row r="49" spans="1:16" ht="13.2" x14ac:dyDescent="0.25">
      <c r="A49" s="27"/>
      <c r="C49" s="28"/>
      <c r="D49" s="28"/>
      <c r="E49" s="27"/>
      <c r="F49" s="27"/>
      <c r="G49" s="27"/>
      <c r="H49" s="27"/>
      <c r="I49" s="27"/>
      <c r="J49" s="27"/>
      <c r="K49" s="27"/>
      <c r="L49" s="29"/>
      <c r="M49" s="27"/>
      <c r="N49" s="29"/>
      <c r="O49" s="27"/>
      <c r="P49" s="27"/>
    </row>
    <row r="50" spans="1:16" ht="13.2" x14ac:dyDescent="0.25">
      <c r="A50" s="27"/>
      <c r="C50" s="28"/>
      <c r="D50" s="28"/>
      <c r="E50" s="27"/>
      <c r="F50" s="27"/>
      <c r="G50" s="27"/>
      <c r="H50" s="27"/>
      <c r="I50" s="27"/>
      <c r="J50" s="27"/>
      <c r="K50" s="27"/>
      <c r="L50" s="29"/>
      <c r="M50" s="27"/>
      <c r="N50" s="29"/>
      <c r="O50" s="27"/>
      <c r="P50" s="27"/>
    </row>
    <row r="51" spans="1:16" ht="13.2" x14ac:dyDescent="0.25">
      <c r="A51" s="27"/>
      <c r="C51" s="28"/>
      <c r="D51" s="28"/>
      <c r="E51" s="27"/>
      <c r="F51" s="27"/>
      <c r="G51" s="27"/>
      <c r="H51" s="27"/>
      <c r="I51" s="27"/>
      <c r="J51" s="27"/>
      <c r="K51" s="27"/>
      <c r="L51" s="29"/>
      <c r="M51" s="27"/>
      <c r="N51" s="29"/>
      <c r="O51" s="27"/>
      <c r="P51" s="27"/>
    </row>
    <row r="52" spans="1:16" ht="13.2" x14ac:dyDescent="0.25">
      <c r="A52" s="27"/>
      <c r="C52" s="28"/>
      <c r="D52" s="28"/>
      <c r="E52" s="27"/>
      <c r="F52" s="27"/>
      <c r="G52" s="27"/>
      <c r="H52" s="27"/>
      <c r="I52" s="27"/>
      <c r="J52" s="27"/>
      <c r="K52" s="27"/>
      <c r="L52" s="29"/>
      <c r="M52" s="27"/>
      <c r="N52" s="29"/>
      <c r="O52" s="27"/>
      <c r="P52" s="27"/>
    </row>
    <row r="53" spans="1:16" ht="13.2" x14ac:dyDescent="0.25">
      <c r="A53" s="27"/>
      <c r="C53" s="28"/>
      <c r="D53" s="28"/>
      <c r="E53" s="27"/>
      <c r="F53" s="27"/>
      <c r="G53" s="27"/>
      <c r="H53" s="27"/>
      <c r="I53" s="27"/>
      <c r="J53" s="27"/>
      <c r="K53" s="27"/>
      <c r="L53" s="29"/>
      <c r="M53" s="27"/>
      <c r="N53" s="29"/>
      <c r="O53" s="27"/>
      <c r="P53" s="27"/>
    </row>
    <row r="54" spans="1:16" ht="13.2" x14ac:dyDescent="0.25">
      <c r="A54" s="27"/>
      <c r="C54" s="28"/>
      <c r="D54" s="28"/>
      <c r="E54" s="27"/>
      <c r="F54" s="27"/>
      <c r="G54" s="27"/>
      <c r="H54" s="27"/>
      <c r="I54" s="27"/>
      <c r="J54" s="27"/>
      <c r="K54" s="27"/>
      <c r="L54" s="29"/>
      <c r="M54" s="27"/>
      <c r="N54" s="29"/>
      <c r="O54" s="27"/>
      <c r="P54" s="27"/>
    </row>
    <row r="55" spans="1:16" ht="13.2" x14ac:dyDescent="0.25">
      <c r="A55" s="27"/>
      <c r="C55" s="28"/>
      <c r="D55" s="28"/>
      <c r="E55" s="27"/>
      <c r="F55" s="27"/>
      <c r="G55" s="27"/>
      <c r="H55" s="27"/>
      <c r="I55" s="27"/>
      <c r="J55" s="27"/>
      <c r="K55" s="27"/>
      <c r="L55" s="29"/>
      <c r="M55" s="27"/>
      <c r="N55" s="29"/>
      <c r="O55" s="27"/>
      <c r="P55" s="27"/>
    </row>
    <row r="56" spans="1:16" ht="13.2" x14ac:dyDescent="0.25">
      <c r="A56" s="27"/>
      <c r="C56" s="28"/>
      <c r="D56" s="28"/>
      <c r="E56" s="27"/>
      <c r="F56" s="27"/>
      <c r="G56" s="27"/>
      <c r="H56" s="27"/>
      <c r="I56" s="27"/>
      <c r="J56" s="27"/>
      <c r="K56" s="27"/>
      <c r="L56" s="29"/>
      <c r="M56" s="27"/>
      <c r="N56" s="29"/>
      <c r="O56" s="27"/>
      <c r="P56" s="27"/>
    </row>
    <row r="57" spans="1:16" ht="13.2" x14ac:dyDescent="0.25">
      <c r="A57" s="27"/>
      <c r="C57" s="28"/>
      <c r="D57" s="28"/>
      <c r="E57" s="27"/>
      <c r="F57" s="27"/>
      <c r="G57" s="27"/>
      <c r="H57" s="27"/>
      <c r="I57" s="27"/>
      <c r="J57" s="27"/>
      <c r="K57" s="27"/>
      <c r="L57" s="29"/>
      <c r="M57" s="27"/>
      <c r="N57" s="29"/>
      <c r="O57" s="27"/>
      <c r="P57" s="27"/>
    </row>
    <row r="58" spans="1:16" ht="13.2" x14ac:dyDescent="0.25">
      <c r="A58" s="27"/>
      <c r="C58" s="28"/>
      <c r="D58" s="28"/>
      <c r="E58" s="27"/>
      <c r="F58" s="27"/>
      <c r="G58" s="27"/>
      <c r="H58" s="27"/>
      <c r="I58" s="27"/>
      <c r="J58" s="27"/>
      <c r="K58" s="27"/>
      <c r="L58" s="29"/>
      <c r="M58" s="27"/>
      <c r="N58" s="29"/>
      <c r="O58" s="27"/>
      <c r="P58" s="27"/>
    </row>
    <row r="59" spans="1:16" ht="13.2" x14ac:dyDescent="0.25">
      <c r="A59" s="27"/>
      <c r="C59" s="28"/>
      <c r="D59" s="28"/>
      <c r="E59" s="27"/>
      <c r="F59" s="27"/>
      <c r="G59" s="27"/>
      <c r="H59" s="27"/>
      <c r="I59" s="27"/>
      <c r="J59" s="27"/>
      <c r="K59" s="27"/>
      <c r="L59" s="29"/>
      <c r="M59" s="27"/>
      <c r="N59" s="29"/>
      <c r="O59" s="27"/>
      <c r="P59" s="27"/>
    </row>
    <row r="60" spans="1:16" ht="13.2" x14ac:dyDescent="0.25">
      <c r="A60" s="27"/>
      <c r="C60" s="28"/>
      <c r="D60" s="28"/>
      <c r="E60" s="27"/>
      <c r="F60" s="27"/>
      <c r="G60" s="27"/>
      <c r="H60" s="27"/>
      <c r="I60" s="27"/>
      <c r="J60" s="27"/>
      <c r="K60" s="27"/>
      <c r="L60" s="29"/>
      <c r="M60" s="27"/>
      <c r="N60" s="29"/>
      <c r="O60" s="27"/>
      <c r="P60" s="27"/>
    </row>
    <row r="61" spans="1:16" ht="13.2" x14ac:dyDescent="0.25">
      <c r="A61" s="27"/>
      <c r="C61" s="28"/>
      <c r="D61" s="28"/>
      <c r="E61" s="27"/>
      <c r="F61" s="27"/>
      <c r="G61" s="27"/>
      <c r="H61" s="27"/>
      <c r="I61" s="27"/>
      <c r="J61" s="27"/>
      <c r="K61" s="27"/>
      <c r="L61" s="29"/>
      <c r="M61" s="27"/>
      <c r="N61" s="29"/>
      <c r="O61" s="27"/>
      <c r="P61" s="27"/>
    </row>
    <row r="62" spans="1:16" ht="13.2" x14ac:dyDescent="0.25">
      <c r="A62" s="27"/>
      <c r="C62" s="28"/>
      <c r="D62" s="28"/>
      <c r="E62" s="27"/>
      <c r="F62" s="27"/>
      <c r="G62" s="27"/>
      <c r="H62" s="27"/>
      <c r="I62" s="27"/>
      <c r="J62" s="27"/>
      <c r="K62" s="27"/>
      <c r="L62" s="29"/>
      <c r="M62" s="27"/>
      <c r="N62" s="29"/>
      <c r="O62" s="27"/>
      <c r="P62" s="27"/>
    </row>
    <row r="63" spans="1:16" ht="13.2" x14ac:dyDescent="0.25">
      <c r="A63" s="27"/>
      <c r="C63" s="28"/>
      <c r="D63" s="28"/>
      <c r="E63" s="27"/>
      <c r="F63" s="27"/>
      <c r="G63" s="27"/>
      <c r="H63" s="27"/>
      <c r="I63" s="27"/>
      <c r="J63" s="27"/>
      <c r="K63" s="27"/>
      <c r="L63" s="29"/>
      <c r="M63" s="27"/>
      <c r="N63" s="29"/>
      <c r="O63" s="27"/>
      <c r="P63" s="27"/>
    </row>
    <row r="64" spans="1:16" ht="13.2" x14ac:dyDescent="0.25">
      <c r="A64" s="27"/>
      <c r="C64" s="28"/>
      <c r="D64" s="28"/>
      <c r="E64" s="27"/>
      <c r="F64" s="27"/>
      <c r="G64" s="27"/>
      <c r="H64" s="27"/>
      <c r="I64" s="27"/>
      <c r="J64" s="27"/>
      <c r="K64" s="27"/>
      <c r="L64" s="29"/>
      <c r="M64" s="27"/>
      <c r="N64" s="29"/>
      <c r="O64" s="27"/>
      <c r="P64" s="27"/>
    </row>
    <row r="65" spans="1:16" ht="13.2" x14ac:dyDescent="0.25">
      <c r="A65" s="27"/>
      <c r="C65" s="28"/>
      <c r="D65" s="28"/>
      <c r="E65" s="27"/>
      <c r="F65" s="27"/>
      <c r="G65" s="27"/>
      <c r="H65" s="27"/>
      <c r="I65" s="27"/>
      <c r="J65" s="27"/>
      <c r="K65" s="27"/>
      <c r="L65" s="29"/>
      <c r="M65" s="27"/>
      <c r="N65" s="29"/>
      <c r="O65" s="27"/>
      <c r="P65" s="27"/>
    </row>
    <row r="66" spans="1:16" ht="13.2" x14ac:dyDescent="0.25">
      <c r="A66" s="27"/>
      <c r="C66" s="28"/>
      <c r="D66" s="28"/>
      <c r="E66" s="27"/>
      <c r="F66" s="27"/>
      <c r="G66" s="27"/>
      <c r="H66" s="27"/>
      <c r="I66" s="27"/>
      <c r="J66" s="27"/>
      <c r="K66" s="27"/>
      <c r="L66" s="29"/>
      <c r="M66" s="27"/>
      <c r="N66" s="29"/>
      <c r="O66" s="27"/>
      <c r="P66" s="27"/>
    </row>
    <row r="67" spans="1:16" ht="13.2" x14ac:dyDescent="0.25">
      <c r="A67" s="27"/>
      <c r="C67" s="28"/>
      <c r="D67" s="28"/>
      <c r="E67" s="27"/>
      <c r="F67" s="27"/>
      <c r="G67" s="27"/>
      <c r="H67" s="27"/>
      <c r="I67" s="27"/>
      <c r="J67" s="27"/>
      <c r="K67" s="27"/>
      <c r="L67" s="29"/>
      <c r="M67" s="27"/>
      <c r="N67" s="29"/>
      <c r="O67" s="27"/>
      <c r="P67" s="27"/>
    </row>
    <row r="68" spans="1:16" ht="13.2" x14ac:dyDescent="0.25">
      <c r="A68" s="27"/>
      <c r="C68" s="28"/>
      <c r="D68" s="28"/>
      <c r="E68" s="27"/>
      <c r="F68" s="27"/>
      <c r="G68" s="27"/>
      <c r="H68" s="27"/>
      <c r="I68" s="27"/>
      <c r="J68" s="27"/>
      <c r="K68" s="27"/>
      <c r="L68" s="29"/>
      <c r="M68" s="27"/>
      <c r="N68" s="29"/>
      <c r="O68" s="27"/>
      <c r="P68" s="27"/>
    </row>
    <row r="69" spans="1:16" ht="13.2" x14ac:dyDescent="0.25">
      <c r="A69" s="27"/>
      <c r="C69" s="28"/>
      <c r="D69" s="28"/>
      <c r="E69" s="27"/>
      <c r="F69" s="27"/>
      <c r="G69" s="27"/>
      <c r="H69" s="27"/>
      <c r="I69" s="27"/>
      <c r="J69" s="27"/>
      <c r="K69" s="27"/>
      <c r="L69" s="29"/>
      <c r="M69" s="27"/>
      <c r="N69" s="29"/>
      <c r="O69" s="27"/>
      <c r="P69" s="27"/>
    </row>
    <row r="70" spans="1:16" ht="13.2" x14ac:dyDescent="0.25">
      <c r="A70" s="27"/>
      <c r="C70" s="28"/>
      <c r="D70" s="28"/>
      <c r="E70" s="27"/>
      <c r="F70" s="27"/>
      <c r="G70" s="27"/>
      <c r="H70" s="27"/>
      <c r="I70" s="27"/>
      <c r="J70" s="27"/>
      <c r="K70" s="27"/>
      <c r="L70" s="29"/>
      <c r="M70" s="27"/>
      <c r="N70" s="29"/>
      <c r="O70" s="27"/>
      <c r="P70" s="27"/>
    </row>
    <row r="71" spans="1:16" ht="13.2" x14ac:dyDescent="0.25">
      <c r="A71" s="27"/>
      <c r="C71" s="28"/>
      <c r="D71" s="28"/>
      <c r="E71" s="27"/>
      <c r="F71" s="27"/>
      <c r="G71" s="27"/>
      <c r="H71" s="27"/>
      <c r="I71" s="27"/>
      <c r="J71" s="27"/>
      <c r="K71" s="27"/>
      <c r="L71" s="29"/>
      <c r="M71" s="27"/>
      <c r="N71" s="29"/>
      <c r="O71" s="27"/>
      <c r="P71" s="27"/>
    </row>
    <row r="72" spans="1:16" ht="13.2" x14ac:dyDescent="0.25">
      <c r="A72" s="27"/>
      <c r="C72" s="28"/>
      <c r="D72" s="28"/>
      <c r="E72" s="27"/>
      <c r="F72" s="27"/>
      <c r="G72" s="27"/>
      <c r="H72" s="27"/>
      <c r="I72" s="27"/>
      <c r="J72" s="27"/>
      <c r="K72" s="27"/>
      <c r="L72" s="29"/>
      <c r="M72" s="27"/>
      <c r="N72" s="29"/>
      <c r="O72" s="27"/>
      <c r="P72" s="27"/>
    </row>
    <row r="73" spans="1:16" ht="13.2" x14ac:dyDescent="0.25">
      <c r="A73" s="27"/>
      <c r="C73" s="28"/>
      <c r="D73" s="28"/>
      <c r="E73" s="27"/>
      <c r="F73" s="27"/>
      <c r="G73" s="27"/>
      <c r="H73" s="27"/>
      <c r="I73" s="27"/>
      <c r="J73" s="27"/>
      <c r="K73" s="27"/>
      <c r="L73" s="29"/>
      <c r="M73" s="27"/>
      <c r="N73" s="29"/>
      <c r="O73" s="27"/>
      <c r="P73" s="27"/>
    </row>
    <row r="74" spans="1:16" ht="13.2" x14ac:dyDescent="0.25">
      <c r="A74" s="27"/>
      <c r="C74" s="28"/>
      <c r="D74" s="28"/>
      <c r="E74" s="27"/>
      <c r="F74" s="27"/>
      <c r="G74" s="27"/>
      <c r="H74" s="27"/>
      <c r="I74" s="27"/>
      <c r="J74" s="27"/>
      <c r="K74" s="27"/>
      <c r="L74" s="29"/>
      <c r="M74" s="27"/>
      <c r="N74" s="29"/>
      <c r="O74" s="27"/>
      <c r="P74" s="27"/>
    </row>
    <row r="75" spans="1:16" ht="13.2" x14ac:dyDescent="0.25">
      <c r="A75" s="27"/>
      <c r="C75" s="28"/>
      <c r="D75" s="28"/>
      <c r="E75" s="27"/>
      <c r="F75" s="27"/>
      <c r="G75" s="27"/>
      <c r="H75" s="27"/>
      <c r="I75" s="27"/>
      <c r="J75" s="27"/>
      <c r="K75" s="27"/>
      <c r="L75" s="29"/>
      <c r="M75" s="27"/>
      <c r="N75" s="29"/>
      <c r="O75" s="27"/>
      <c r="P75" s="27"/>
    </row>
    <row r="76" spans="1:16" ht="13.2" x14ac:dyDescent="0.25">
      <c r="A76" s="27"/>
      <c r="C76" s="28"/>
      <c r="D76" s="28"/>
      <c r="E76" s="27"/>
      <c r="F76" s="27"/>
      <c r="G76" s="27"/>
      <c r="H76" s="27"/>
      <c r="I76" s="27"/>
      <c r="J76" s="27"/>
      <c r="K76" s="27"/>
      <c r="L76" s="29"/>
      <c r="M76" s="27"/>
      <c r="N76" s="29"/>
      <c r="O76" s="27"/>
      <c r="P76" s="27"/>
    </row>
    <row r="77" spans="1:16" ht="13.2" x14ac:dyDescent="0.25">
      <c r="A77" s="27"/>
      <c r="C77" s="28"/>
      <c r="D77" s="28"/>
      <c r="E77" s="27"/>
      <c r="F77" s="27"/>
      <c r="G77" s="27"/>
      <c r="H77" s="27"/>
      <c r="I77" s="27"/>
      <c r="J77" s="27"/>
      <c r="K77" s="27"/>
      <c r="L77" s="29"/>
      <c r="M77" s="27"/>
      <c r="N77" s="29"/>
      <c r="O77" s="27"/>
      <c r="P77" s="27"/>
    </row>
    <row r="78" spans="1:16" ht="13.2" x14ac:dyDescent="0.25">
      <c r="A78" s="27"/>
      <c r="C78" s="28"/>
      <c r="D78" s="28"/>
      <c r="E78" s="27"/>
      <c r="F78" s="27"/>
      <c r="G78" s="27"/>
      <c r="H78" s="27"/>
      <c r="I78" s="27"/>
      <c r="J78" s="27"/>
      <c r="K78" s="27"/>
      <c r="L78" s="29"/>
      <c r="M78" s="27"/>
      <c r="N78" s="29"/>
      <c r="O78" s="27"/>
      <c r="P78" s="27"/>
    </row>
    <row r="79" spans="1:16" ht="13.2" x14ac:dyDescent="0.25">
      <c r="A79" s="27"/>
      <c r="C79" s="28"/>
      <c r="D79" s="28"/>
      <c r="E79" s="27"/>
      <c r="F79" s="27"/>
      <c r="G79" s="27"/>
      <c r="H79" s="27"/>
      <c r="I79" s="27"/>
      <c r="J79" s="27"/>
      <c r="K79" s="27"/>
      <c r="L79" s="29"/>
      <c r="M79" s="27"/>
      <c r="N79" s="29"/>
      <c r="O79" s="27"/>
      <c r="P79" s="27"/>
    </row>
    <row r="80" spans="1:16" ht="13.2" x14ac:dyDescent="0.25">
      <c r="A80" s="27"/>
      <c r="C80" s="28"/>
      <c r="D80" s="28"/>
      <c r="E80" s="27"/>
      <c r="F80" s="27"/>
      <c r="G80" s="27"/>
      <c r="H80" s="27"/>
      <c r="I80" s="27"/>
      <c r="J80" s="27"/>
      <c r="K80" s="27"/>
      <c r="L80" s="29"/>
      <c r="M80" s="27"/>
      <c r="N80" s="29"/>
      <c r="O80" s="27"/>
      <c r="P80" s="27"/>
    </row>
    <row r="81" spans="1:16" ht="13.2" x14ac:dyDescent="0.25">
      <c r="A81" s="27"/>
      <c r="C81" s="28"/>
      <c r="D81" s="28"/>
      <c r="E81" s="27"/>
      <c r="F81" s="27"/>
      <c r="G81" s="27"/>
      <c r="H81" s="27"/>
      <c r="I81" s="27"/>
      <c r="J81" s="27"/>
      <c r="K81" s="27"/>
      <c r="L81" s="29"/>
      <c r="M81" s="27"/>
      <c r="N81" s="29"/>
      <c r="O81" s="27"/>
      <c r="P81" s="27"/>
    </row>
    <row r="82" spans="1:16" ht="13.2" x14ac:dyDescent="0.25">
      <c r="A82" s="27"/>
      <c r="C82" s="28"/>
      <c r="D82" s="28"/>
      <c r="E82" s="27"/>
      <c r="F82" s="27"/>
      <c r="G82" s="27"/>
      <c r="H82" s="27"/>
      <c r="I82" s="27"/>
      <c r="J82" s="27"/>
      <c r="K82" s="27"/>
      <c r="L82" s="29"/>
      <c r="M82" s="27"/>
      <c r="N82" s="29"/>
      <c r="O82" s="27"/>
      <c r="P82" s="27"/>
    </row>
    <row r="83" spans="1:16" ht="13.2" x14ac:dyDescent="0.25">
      <c r="A83" s="27"/>
      <c r="C83" s="28"/>
      <c r="D83" s="28"/>
      <c r="E83" s="27"/>
      <c r="F83" s="27"/>
      <c r="G83" s="27"/>
      <c r="H83" s="27"/>
      <c r="I83" s="27"/>
      <c r="J83" s="27"/>
      <c r="K83" s="27"/>
      <c r="L83" s="29"/>
      <c r="M83" s="27"/>
      <c r="N83" s="29"/>
      <c r="O83" s="27"/>
      <c r="P83" s="27"/>
    </row>
    <row r="84" spans="1:16" ht="13.2" x14ac:dyDescent="0.25">
      <c r="A84" s="27"/>
      <c r="C84" s="28"/>
      <c r="D84" s="28"/>
      <c r="E84" s="27"/>
      <c r="F84" s="27"/>
      <c r="G84" s="27"/>
      <c r="H84" s="27"/>
      <c r="I84" s="27"/>
      <c r="J84" s="27"/>
      <c r="K84" s="27"/>
      <c r="L84" s="29"/>
      <c r="M84" s="27"/>
      <c r="N84" s="29"/>
      <c r="O84" s="27"/>
      <c r="P84" s="27"/>
    </row>
    <row r="85" spans="1:16" ht="13.2" x14ac:dyDescent="0.25">
      <c r="A85" s="27"/>
      <c r="C85" s="28"/>
      <c r="D85" s="28"/>
      <c r="E85" s="27"/>
      <c r="F85" s="27"/>
      <c r="G85" s="27"/>
      <c r="H85" s="27"/>
      <c r="I85" s="27"/>
      <c r="J85" s="27"/>
      <c r="K85" s="27"/>
      <c r="L85" s="29"/>
      <c r="M85" s="27"/>
      <c r="N85" s="29"/>
      <c r="O85" s="27"/>
      <c r="P85" s="27"/>
    </row>
    <row r="86" spans="1:16" ht="13.2" x14ac:dyDescent="0.25">
      <c r="A86" s="27"/>
      <c r="C86" s="28"/>
      <c r="D86" s="28"/>
      <c r="E86" s="27"/>
      <c r="F86" s="27"/>
      <c r="G86" s="27"/>
      <c r="H86" s="27"/>
      <c r="I86" s="27"/>
      <c r="J86" s="27"/>
      <c r="K86" s="27"/>
      <c r="L86" s="29"/>
      <c r="M86" s="27"/>
      <c r="N86" s="29"/>
      <c r="O86" s="27"/>
      <c r="P86" s="27"/>
    </row>
    <row r="87" spans="1:16" ht="13.2" x14ac:dyDescent="0.25">
      <c r="A87" s="27"/>
      <c r="C87" s="28"/>
      <c r="D87" s="28"/>
      <c r="E87" s="27"/>
      <c r="F87" s="27"/>
      <c r="G87" s="27"/>
      <c r="H87" s="27"/>
      <c r="I87" s="27"/>
      <c r="J87" s="27"/>
      <c r="K87" s="27"/>
      <c r="L87" s="29"/>
      <c r="M87" s="27"/>
      <c r="N87" s="29"/>
      <c r="O87" s="27"/>
      <c r="P87" s="27"/>
    </row>
    <row r="88" spans="1:16" ht="13.2" x14ac:dyDescent="0.25">
      <c r="A88" s="27"/>
      <c r="C88" s="28"/>
      <c r="D88" s="28"/>
      <c r="E88" s="27"/>
      <c r="F88" s="27"/>
      <c r="G88" s="27"/>
      <c r="H88" s="27"/>
      <c r="I88" s="27"/>
      <c r="J88" s="27"/>
      <c r="K88" s="27"/>
      <c r="L88" s="29"/>
      <c r="M88" s="27"/>
      <c r="N88" s="29"/>
      <c r="O88" s="27"/>
      <c r="P88" s="27"/>
    </row>
    <row r="89" spans="1:16" ht="13.2" x14ac:dyDescent="0.25">
      <c r="A89" s="27"/>
      <c r="C89" s="28"/>
      <c r="D89" s="28"/>
      <c r="E89" s="27"/>
      <c r="F89" s="27"/>
      <c r="G89" s="27"/>
      <c r="H89" s="27"/>
      <c r="I89" s="27"/>
      <c r="J89" s="27"/>
      <c r="K89" s="27"/>
      <c r="L89" s="29"/>
      <c r="M89" s="27"/>
      <c r="N89" s="29"/>
      <c r="O89" s="27"/>
      <c r="P89" s="27"/>
    </row>
    <row r="90" spans="1:16" ht="13.2" x14ac:dyDescent="0.25">
      <c r="A90" s="27"/>
      <c r="C90" s="28"/>
      <c r="D90" s="28"/>
      <c r="E90" s="27"/>
      <c r="F90" s="27"/>
      <c r="G90" s="27"/>
      <c r="H90" s="27"/>
      <c r="I90" s="27"/>
      <c r="J90" s="27"/>
      <c r="K90" s="27"/>
      <c r="L90" s="29"/>
      <c r="M90" s="27"/>
      <c r="N90" s="29"/>
      <c r="O90" s="27"/>
      <c r="P90" s="27"/>
    </row>
    <row r="91" spans="1:16" ht="13.2" x14ac:dyDescent="0.25">
      <c r="A91" s="27"/>
      <c r="C91" s="28"/>
      <c r="D91" s="28"/>
      <c r="E91" s="27"/>
      <c r="F91" s="27"/>
      <c r="G91" s="27"/>
      <c r="H91" s="27"/>
      <c r="I91" s="27"/>
      <c r="J91" s="27"/>
      <c r="K91" s="27"/>
      <c r="L91" s="29"/>
      <c r="M91" s="27"/>
      <c r="N91" s="29"/>
      <c r="O91" s="27"/>
      <c r="P91" s="27"/>
    </row>
    <row r="92" spans="1:16" ht="13.2" x14ac:dyDescent="0.25">
      <c r="A92" s="27"/>
      <c r="C92" s="28"/>
      <c r="D92" s="28"/>
      <c r="E92" s="27"/>
      <c r="F92" s="27"/>
      <c r="G92" s="27"/>
      <c r="H92" s="27"/>
      <c r="I92" s="27"/>
      <c r="J92" s="27"/>
      <c r="K92" s="27"/>
      <c r="L92" s="29"/>
      <c r="M92" s="27"/>
      <c r="N92" s="29"/>
      <c r="O92" s="27"/>
      <c r="P92" s="27"/>
    </row>
    <row r="93" spans="1:16" ht="13.2" x14ac:dyDescent="0.25">
      <c r="A93" s="27"/>
      <c r="C93" s="28"/>
      <c r="D93" s="28"/>
      <c r="E93" s="27"/>
      <c r="F93" s="27"/>
      <c r="G93" s="27"/>
      <c r="H93" s="27"/>
      <c r="I93" s="27"/>
      <c r="J93" s="27"/>
      <c r="K93" s="27"/>
      <c r="L93" s="29"/>
      <c r="M93" s="27"/>
      <c r="N93" s="29"/>
      <c r="O93" s="27"/>
      <c r="P93" s="27"/>
    </row>
    <row r="94" spans="1:16" ht="13.2" x14ac:dyDescent="0.25">
      <c r="A94" s="27"/>
      <c r="C94" s="28"/>
      <c r="D94" s="28"/>
      <c r="E94" s="27"/>
      <c r="F94" s="27"/>
      <c r="G94" s="27"/>
      <c r="H94" s="27"/>
      <c r="I94" s="27"/>
      <c r="J94" s="27"/>
      <c r="K94" s="27"/>
      <c r="L94" s="29"/>
      <c r="M94" s="27"/>
      <c r="N94" s="29"/>
      <c r="O94" s="27"/>
      <c r="P94" s="27"/>
    </row>
    <row r="95" spans="1:16" ht="13.2" x14ac:dyDescent="0.25">
      <c r="A95" s="27"/>
      <c r="C95" s="28"/>
      <c r="D95" s="28"/>
      <c r="E95" s="27"/>
      <c r="F95" s="27"/>
      <c r="G95" s="27"/>
      <c r="H95" s="27"/>
      <c r="I95" s="27"/>
      <c r="J95" s="27"/>
      <c r="K95" s="27"/>
      <c r="L95" s="29"/>
      <c r="M95" s="27"/>
      <c r="N95" s="29"/>
      <c r="O95" s="27"/>
      <c r="P95" s="27"/>
    </row>
    <row r="96" spans="1:16" ht="13.2" x14ac:dyDescent="0.25">
      <c r="A96" s="27"/>
      <c r="C96" s="28"/>
      <c r="D96" s="28"/>
      <c r="E96" s="27"/>
      <c r="F96" s="27"/>
      <c r="G96" s="27"/>
      <c r="H96" s="27"/>
      <c r="I96" s="27"/>
      <c r="J96" s="27"/>
      <c r="K96" s="27"/>
      <c r="L96" s="29"/>
      <c r="M96" s="27"/>
      <c r="N96" s="29"/>
      <c r="O96" s="27"/>
      <c r="P96" s="27"/>
    </row>
    <row r="97" spans="1:16" ht="13.2" x14ac:dyDescent="0.25">
      <c r="A97" s="27"/>
      <c r="C97" s="28"/>
      <c r="D97" s="28"/>
      <c r="E97" s="27"/>
      <c r="F97" s="27"/>
      <c r="G97" s="27"/>
      <c r="H97" s="27"/>
      <c r="I97" s="27"/>
      <c r="J97" s="27"/>
      <c r="K97" s="27"/>
      <c r="L97" s="29"/>
      <c r="M97" s="27"/>
      <c r="N97" s="29"/>
      <c r="O97" s="27"/>
      <c r="P97" s="27"/>
    </row>
  </sheetData>
  <sortState xmlns:xlrd2="http://schemas.microsoft.com/office/spreadsheetml/2017/richdata2" ref="A2:P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2019-08-26T15:15:40Z</dcterms:modified>
</cp:coreProperties>
</file>