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69B7D15C-29D5-1247-A36A-CDFC367CF0CC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  <sheet name="elemen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H57" i="1" s="1"/>
  <c r="G57" i="1"/>
  <c r="F56" i="1"/>
  <c r="H56" i="1" s="1"/>
  <c r="G56" i="1"/>
  <c r="F55" i="1"/>
  <c r="H55" i="1" s="1"/>
  <c r="G55" i="1"/>
  <c r="F54" i="1"/>
  <c r="G54" i="1"/>
  <c r="H54" i="1" s="1"/>
  <c r="F53" i="1"/>
  <c r="G53" i="1"/>
  <c r="F52" i="1"/>
  <c r="G52" i="1"/>
  <c r="F51" i="1"/>
  <c r="G51" i="1"/>
  <c r="F50" i="1"/>
  <c r="G50" i="1"/>
  <c r="F49" i="1"/>
  <c r="G49" i="1"/>
  <c r="F68" i="1"/>
  <c r="G68" i="1"/>
  <c r="F67" i="1"/>
  <c r="G67" i="1"/>
  <c r="G66" i="1"/>
  <c r="F66" i="1"/>
  <c r="G65" i="1"/>
  <c r="F65" i="1"/>
  <c r="G64" i="1"/>
  <c r="F64" i="1"/>
  <c r="H64" i="1" s="1"/>
  <c r="G63" i="1"/>
  <c r="F63" i="1"/>
  <c r="H63" i="1" s="1"/>
  <c r="F46" i="1"/>
  <c r="G46" i="1"/>
  <c r="F47" i="1"/>
  <c r="G47" i="1"/>
  <c r="F48" i="1"/>
  <c r="G48" i="1"/>
  <c r="G45" i="1"/>
  <c r="F45" i="1"/>
  <c r="H45" i="1" s="1"/>
  <c r="A4" i="2"/>
  <c r="A5" i="2"/>
  <c r="A6" i="2" s="1"/>
  <c r="A7" i="2" s="1"/>
  <c r="A8" i="2" s="1"/>
  <c r="A9" i="2" s="1"/>
  <c r="A10" i="2" s="1"/>
  <c r="A11" i="2" s="1"/>
  <c r="A3" i="2"/>
  <c r="C12" i="2"/>
  <c r="J11" i="1"/>
  <c r="F11" i="1"/>
  <c r="G11" i="1"/>
  <c r="F36" i="1"/>
  <c r="G36" i="1"/>
  <c r="J35" i="1"/>
  <c r="F35" i="1"/>
  <c r="G35" i="1"/>
  <c r="J34" i="1"/>
  <c r="J31" i="1"/>
  <c r="J32" i="1"/>
  <c r="F34" i="1"/>
  <c r="G34" i="1"/>
  <c r="J33" i="1"/>
  <c r="G33" i="1"/>
  <c r="F33" i="1"/>
  <c r="G32" i="1"/>
  <c r="F32" i="1"/>
  <c r="H32" i="1" s="1"/>
  <c r="G31" i="1"/>
  <c r="F31" i="1"/>
  <c r="G30" i="1"/>
  <c r="F30" i="1"/>
  <c r="B13" i="1"/>
  <c r="B14" i="1" s="1"/>
  <c r="B15" i="1" s="1"/>
  <c r="J9" i="1"/>
  <c r="J10" i="1"/>
  <c r="J8" i="1"/>
  <c r="F8" i="1"/>
  <c r="G8" i="1"/>
  <c r="F9" i="1"/>
  <c r="G9" i="1"/>
  <c r="F10" i="1"/>
  <c r="G10" i="1"/>
  <c r="G7" i="1"/>
  <c r="F7" i="1"/>
  <c r="I3" i="1"/>
  <c r="I4" i="1" s="1"/>
  <c r="D8" i="1" s="1"/>
  <c r="H66" i="1" l="1"/>
  <c r="H67" i="1"/>
  <c r="H51" i="1"/>
  <c r="H53" i="1"/>
  <c r="H52" i="1"/>
  <c r="H7" i="1"/>
  <c r="H65" i="1"/>
  <c r="H49" i="1"/>
  <c r="H50" i="1"/>
  <c r="H68" i="1"/>
  <c r="H48" i="1"/>
  <c r="H47" i="1"/>
  <c r="H8" i="1"/>
  <c r="H10" i="1"/>
  <c r="H46" i="1"/>
  <c r="H31" i="1"/>
  <c r="I32" i="1" s="1"/>
  <c r="H34" i="1"/>
  <c r="H35" i="1"/>
  <c r="I35" i="1" s="1"/>
  <c r="D36" i="1"/>
  <c r="H9" i="1"/>
  <c r="H11" i="1"/>
  <c r="H36" i="1"/>
  <c r="D34" i="1"/>
  <c r="D31" i="1"/>
  <c r="D33" i="1"/>
  <c r="D11" i="1"/>
  <c r="H33" i="1"/>
  <c r="I33" i="1" s="1"/>
  <c r="D35" i="1"/>
  <c r="H30" i="1"/>
  <c r="D32" i="1"/>
  <c r="D30" i="1"/>
  <c r="D10" i="1"/>
  <c r="D9" i="1"/>
  <c r="D7" i="1"/>
  <c r="I10" i="1" l="1"/>
  <c r="I8" i="1"/>
  <c r="I31" i="1"/>
  <c r="I9" i="1"/>
  <c r="I11" i="1"/>
  <c r="I34" i="1"/>
</calcChain>
</file>

<file path=xl/sharedStrings.xml><?xml version="1.0" encoding="utf-8"?>
<sst xmlns="http://schemas.openxmlformats.org/spreadsheetml/2006/main" count="76" uniqueCount="39">
  <si>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</si>
  <si>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</si>
  <si>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</si>
  <si>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</si>
  <si>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</si>
  <si>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</si>
  <si>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</si>
  <si>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</si>
  <si>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</si>
  <si>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</si>
  <si>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</si>
  <si>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</si>
  <si>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</si>
  <si>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</si>
  <si>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</si>
  <si>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</si>
  <si>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</si>
  <si>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</si>
  <si>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</si>
  <si>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</si>
  <si>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</si>
  <si>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</si>
  <si>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</si>
  <si>
    <t>elements</t>
  </si>
  <si>
    <t>block</t>
  </si>
  <si>
    <t>bone</t>
  </si>
  <si>
    <t>disc</t>
  </si>
  <si>
    <t>vasculature</t>
  </si>
  <si>
    <t>airway/sinus</t>
  </si>
  <si>
    <t>membrane</t>
  </si>
  <si>
    <t>CSF</t>
  </si>
  <si>
    <t>white matter</t>
  </si>
  <si>
    <t>gray matter</t>
  </si>
  <si>
    <t>muscle</t>
  </si>
  <si>
    <t>skin</t>
  </si>
  <si>
    <t>bob068.log</t>
  </si>
  <si>
    <t>20 ms</t>
  </si>
  <si>
    <t>bob069.log</t>
  </si>
  <si>
    <t>nprocs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</si>
</sst>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  <font>
      <sz val="12"/>
      <color theme="1"/>
      <name val="CMR1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  <xf numFmtId="3" fontId="4" fillId="0" borderId="0" xfId="0" applyNumberFormat="1" applyFont="1"/>
    <xf numFmtId="3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20 ms simulation</a:t>
            </a:r>
          </a:p>
          <a:p>
            <a:pPr>
              <a:defRPr/>
            </a:pPr>
            <a:r>
              <a:rPr lang="en-US" baseline="0"/>
              <a:t>(with 10 ms prior sims for context)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805041011003878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 (10 ms, 336 procs)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8-9742-B31E-F764D71DF917}"/>
            </c:ext>
          </c:extLst>
        </c:ser>
        <c:ser>
          <c:idx val="1"/>
          <c:order val="1"/>
          <c:tx>
            <c:v>bob067 (10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8-9742-B31E-F764D71DF917}"/>
            </c:ext>
          </c:extLst>
        </c:ser>
        <c:ser>
          <c:idx val="2"/>
          <c:order val="2"/>
          <c:tx>
            <c:v>bob068 (20 ms, 336 procs)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Sheet1!$C$45:$C$57</c:f>
              <c:numCache>
                <c:formatCode>0.00E+00</c:formatCode>
                <c:ptCount val="13"/>
                <c:pt idx="0">
                  <c:v>186.55</c:v>
                </c:pt>
                <c:pt idx="1">
                  <c:v>1839.8</c:v>
                </c:pt>
                <c:pt idx="2">
                  <c:v>3510.3</c:v>
                </c:pt>
                <c:pt idx="3">
                  <c:v>5228.7</c:v>
                </c:pt>
                <c:pt idx="4">
                  <c:v>7006.7</c:v>
                </c:pt>
                <c:pt idx="5">
                  <c:v>8773.5</c:v>
                </c:pt>
                <c:pt idx="6">
                  <c:v>10495</c:v>
                </c:pt>
                <c:pt idx="7">
                  <c:v>12271</c:v>
                </c:pt>
                <c:pt idx="8">
                  <c:v>14223</c:v>
                </c:pt>
                <c:pt idx="9">
                  <c:v>16226</c:v>
                </c:pt>
                <c:pt idx="10">
                  <c:v>18367</c:v>
                </c:pt>
                <c:pt idx="11">
                  <c:v>20615</c:v>
                </c:pt>
                <c:pt idx="12">
                  <c:v>21413</c:v>
                </c:pt>
              </c:numCache>
            </c:numRef>
          </c:xVal>
          <c:yVal>
            <c:numRef>
              <c:f>Sheet1!$H$45:$H$57</c:f>
              <c:numCache>
                <c:formatCode>General</c:formatCode>
                <c:ptCount val="13"/>
                <c:pt idx="0">
                  <c:v>19620</c:v>
                </c:pt>
                <c:pt idx="1">
                  <c:v>18960</c:v>
                </c:pt>
                <c:pt idx="2">
                  <c:v>15600</c:v>
                </c:pt>
                <c:pt idx="3">
                  <c:v>14340</c:v>
                </c:pt>
                <c:pt idx="4">
                  <c:v>13080</c:v>
                </c:pt>
                <c:pt idx="5">
                  <c:v>11280</c:v>
                </c:pt>
                <c:pt idx="6">
                  <c:v>9240</c:v>
                </c:pt>
                <c:pt idx="7">
                  <c:v>7800</c:v>
                </c:pt>
                <c:pt idx="8">
                  <c:v>6600</c:v>
                </c:pt>
                <c:pt idx="9">
                  <c:v>4740</c:v>
                </c:pt>
                <c:pt idx="10">
                  <c:v>2880</c:v>
                </c:pt>
                <c:pt idx="11">
                  <c:v>780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8-9742-B31E-F764D71DF917}"/>
            </c:ext>
          </c:extLst>
        </c:ser>
        <c:ser>
          <c:idx val="3"/>
          <c:order val="3"/>
          <c:tx>
            <c:v>bob069 (20 ms, 700 procs)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Sheet1!$C$63:$C$68</c:f>
              <c:numCache>
                <c:formatCode>0.00E+00</c:formatCode>
                <c:ptCount val="6"/>
                <c:pt idx="0">
                  <c:v>286.60000000000002</c:v>
                </c:pt>
                <c:pt idx="1">
                  <c:v>2821.2</c:v>
                </c:pt>
                <c:pt idx="2">
                  <c:v>5611.9</c:v>
                </c:pt>
                <c:pt idx="3">
                  <c:v>8406</c:v>
                </c:pt>
                <c:pt idx="4">
                  <c:v>11197</c:v>
                </c:pt>
                <c:pt idx="5">
                  <c:v>14224</c:v>
                </c:pt>
              </c:numCache>
            </c:numRef>
          </c:xVal>
          <c:yVal>
            <c:numRef>
              <c:f>Sheet1!$H$63:$H$68</c:f>
              <c:numCache>
                <c:formatCode>General</c:formatCode>
                <c:ptCount val="6"/>
                <c:pt idx="0">
                  <c:v>30960</c:v>
                </c:pt>
                <c:pt idx="1">
                  <c:v>29100</c:v>
                </c:pt>
                <c:pt idx="2">
                  <c:v>26040</c:v>
                </c:pt>
                <c:pt idx="3">
                  <c:v>23280</c:v>
                </c:pt>
                <c:pt idx="4">
                  <c:v>20520</c:v>
                </c:pt>
                <c:pt idx="5">
                  <c:v>19320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8-9742-B31E-F764D71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2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1.5570771022282225E-2"/>
          <c:y val="0.90309732810817855"/>
          <c:w val="0.96408797010715908"/>
          <c:h val="8.19732782275501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264333</xdr:colOff>
      <xdr:row>41</xdr:row>
      <xdr:rowOff>91400</xdr:rowOff>
    </xdr:from>
    <xdr:to>
      <xdr:col>16</xdr:col>
      <xdr:colOff>802797</xdr:colOff>
      <xdr:row>57</xdr:row>
      <xdr:rowOff>32902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0DD94-B39E-5346-AF48-B761ADEC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0.6329</cdr:x>
      <cdr:y>0.18245</cdr:y>
    </cdr:from>
    <cdr:to>
      <cdr:x>0.71258</cdr:x>
      <cdr:y>0.25216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D9DA90-F1C8-CE6D-DC69-87CAC6FCAC7A}"/>
            </a:ext>
          </a:extLst>
        </cdr:cNvPr>
        <cdr:cNvSpPr txBox="1"/>
      </cdr:nvSpPr>
      <cdr:spPr>
        <a:xfrm xmlns:a="http://schemas.openxmlformats.org/drawingml/2006/main">
          <a:off x="3984890" y="692380"/>
          <a:ext cx="501680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4 hr</a:t>
          </a:r>
        </a:p>
      </cdr:txBody>
    </cdr:sp>
  </cdr:relSizeAnchor>
  <cdr:relSizeAnchor xmlns:cdr="http://schemas.openxmlformats.org/drawingml/2006/chartDrawing">
    <cdr:from>
      <cdr:x>0.67274</cdr:x>
      <cdr:y>0.25216</cdr:y>
    </cdr:from>
    <cdr:to>
      <cdr:x>0.67274</cdr:x>
      <cdr:y>0.7933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86B062-8730-482C-4AB0-22B7D509FB88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4235730" y="956900"/>
          <a:ext cx="0" cy="2053577"/>
        </a:xfrm>
        <a:prstGeom xmlns:a="http://schemas.openxmlformats.org/drawingml/2006/main" prst="line">
          <a:avLst/>
        </a:prstGeom>
        <a:ln xmlns:a="http://schemas.openxmlformats.org/drawingml/2006/main" w="127000">
          <a:solidFill>
            <a:srgbClr val="FFFF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0.90977</cdr:x>
      <cdr:y>0.18245</cdr:y>
    </cdr:from>
    <cdr:to>
      <cdr:x>0.98945</cdr:x>
      <cdr:y>0.25216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0B38D039-42C3-0D75-C6D6-80042520F8A6}"/>
            </a:ext>
          </a:extLst>
        </cdr:cNvPr>
        <cdr:cNvSpPr txBox="1"/>
      </cdr:nvSpPr>
      <cdr:spPr>
        <a:xfrm xmlns:a="http://schemas.openxmlformats.org/drawingml/2006/main">
          <a:off x="5728153" y="692380"/>
          <a:ext cx="501681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50000"/>
          </a:srgbClr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6 hr</a:t>
          </a:r>
        </a:p>
      </cdr:txBody>
    </cdr:sp>
  </cdr:relSizeAnchor>
  <cdr:relSizeAnchor xmlns:cdr="http://schemas.openxmlformats.org/drawingml/2006/chartDrawing">
    <cdr:from>
      <cdr:x>0.95275</cdr:x>
      <cdr:y>0.25216</cdr:y>
    </cdr:from>
    <cdr:to>
      <cdr:x>0.95275</cdr:x>
      <cdr:y>0.7933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70BAE627-5497-BEC8-078C-B6D799AB069D}"/>
            </a:ext>
          </a:extLst>
        </cdr:cNvPr>
        <cdr:cNvCxnSpPr/>
      </cdr:nvCxnSpPr>
      <cdr:spPr>
        <a:xfrm xmlns:a="http://schemas.openxmlformats.org/drawingml/2006/main" flipH="1">
          <a:off x="5998733" y="956900"/>
          <a:ext cx="1" cy="2053577"/>
        </a:xfrm>
        <a:prstGeom xmlns:a="http://schemas.openxmlformats.org/drawingml/2006/main" prst="line">
          <a:avLst/>
        </a:prstGeom>
        <a:solidFill xmlns:a="http://schemas.openxmlformats.org/drawingml/2006/main">
          <a:srgbClr val="FFC000">
            <a:alpha val="50000"/>
          </a:srgbClr>
        </a:solidFill>
        <a:ln xmlns:a="http://schemas.openxmlformats.org/drawingml/2006/main" w="1270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70"/>
  <sheetViews>
    <sheetView tabSelected="1" topLeftCell="A44" zoomScale="200" workbookViewId="0">
      <selection activeCell="D59" sqref="D59"/>
    </sheetView>
  </sheetViews>
  <sheetFormatPr baseColWidth="10" defaultRowHeight="16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>
      <c r="A1" s="1">
        <v>45427</v>
      </c>
      <c r="H1" t="s">
        <v>17</v>
      </c>
    </row>
    <row r="2" spans="1:10">
      <c r="H2" t="s">
        <v>2</v>
      </c>
      <c r="I2" s="6">
        <v>4</v>
      </c>
      <c r="J2" t="s">
        <v>3</v>
      </c>
    </row>
    <row r="3" spans="1:10">
      <c r="I3" s="6">
        <f>I2*60</f>
        <v>240</v>
      </c>
      <c r="J3" t="s">
        <v>4</v>
      </c>
    </row>
    <row r="4" spans="1:10">
      <c r="A4" t="s">
        <v>1</v>
      </c>
      <c r="I4" s="6">
        <f>I3*60</f>
        <v>14400</v>
      </c>
      <c r="J4" t="s">
        <v>5</v>
      </c>
    </row>
    <row r="5" spans="1:10">
      <c r="A5" t="s">
        <v>9</v>
      </c>
      <c r="B5" t="s">
        <v>8</v>
      </c>
    </row>
    <row r="6" spans="1:10" ht="85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>
      <c r="A13" t="s">
        <v>12</v>
      </c>
      <c r="B13" s="2">
        <f>20813/0.908</f>
        <v>22921.806167400879</v>
      </c>
      <c r="C13" t="s">
        <v>5</v>
      </c>
    </row>
    <row r="14" spans="1:10">
      <c r="B14" s="2">
        <f>B13/60</f>
        <v>382.03010279001467</v>
      </c>
      <c r="C14" t="s">
        <v>4</v>
      </c>
    </row>
    <row r="15" spans="1:10">
      <c r="B15" s="2">
        <f>B14/60</f>
        <v>6.3671683798335774</v>
      </c>
      <c r="C15" t="s">
        <v>3</v>
      </c>
    </row>
    <row r="17" spans="1:10">
      <c r="A17" t="s">
        <v>19</v>
      </c>
      <c r="B17" s="3">
        <v>0.10793981481481481</v>
      </c>
      <c r="C17" t="s">
        <v>21</v>
      </c>
    </row>
    <row r="18" spans="1:10">
      <c r="A18" t="s">
        <v>22</v>
      </c>
      <c r="B18">
        <v>336</v>
      </c>
    </row>
    <row r="19" spans="1:10">
      <c r="A19" t="s">
        <v>20</v>
      </c>
      <c r="B19" s="9">
        <v>36.367164351851855</v>
      </c>
      <c r="C19" t="s">
        <v>21</v>
      </c>
    </row>
    <row r="27" spans="1:10">
      <c r="A27" t="s">
        <v>18</v>
      </c>
    </row>
    <row r="28" spans="1:10">
      <c r="A28" t="s">
        <v>9</v>
      </c>
      <c r="B28" t="s">
        <v>8</v>
      </c>
    </row>
    <row r="29" spans="1:10" ht="85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>
      <c r="A38" t="s">
        <v>19</v>
      </c>
      <c r="B38" s="3">
        <v>0.10793981481481481</v>
      </c>
      <c r="C38" t="s">
        <v>21</v>
      </c>
    </row>
    <row r="39" spans="1:10">
      <c r="A39" t="s">
        <v>20</v>
      </c>
      <c r="B39" s="9">
        <v>36.367164351851855</v>
      </c>
      <c r="C39" t="s">
        <v>21</v>
      </c>
    </row>
    <row r="40" spans="1:10">
      <c r="B40" s="9"/>
    </row>
    <row r="41" spans="1:10">
      <c r="A41" s="15" t="s">
        <v>35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9</v>
      </c>
      <c r="B42" s="13" t="s">
        <v>36</v>
      </c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</v>
      </c>
      <c r="B43" s="13">
        <v>336</v>
      </c>
      <c r="C43" s="13"/>
      <c r="D43" s="13"/>
      <c r="E43" s="13"/>
      <c r="F43" s="13"/>
      <c r="G43" s="13"/>
      <c r="H43" s="13"/>
      <c r="I43" s="13"/>
      <c r="J43" s="13"/>
    </row>
    <row r="44" spans="1:10" ht="85">
      <c r="A44" s="13" t="s">
        <v>0</v>
      </c>
      <c r="B44" s="14" t="s">
        <v>7</v>
      </c>
      <c r="C44" s="14" t="s">
        <v>16</v>
      </c>
      <c r="D44" s="14" t="s">
        <v>6</v>
      </c>
      <c r="E44" s="14" t="s">
        <v>10</v>
      </c>
      <c r="F44" s="13"/>
      <c r="G44" s="13"/>
      <c r="H44" s="14" t="s">
        <v>11</v>
      </c>
      <c r="I44" s="14"/>
      <c r="J44" s="14"/>
    </row>
    <row r="45" spans="1:10">
      <c r="A45">
        <v>500</v>
      </c>
      <c r="B45" s="2">
        <v>1.7691000000000001E-4</v>
      </c>
      <c r="C45" s="2">
        <v>186.55</v>
      </c>
      <c r="E45" s="3">
        <v>0.22708333333333333</v>
      </c>
      <c r="F45">
        <f t="shared" ref="F45" si="17">HOUR(E45)</f>
        <v>5</v>
      </c>
      <c r="G45">
        <f t="shared" ref="G45" si="18">MINUTE(E45)</f>
        <v>27</v>
      </c>
      <c r="H45">
        <f t="shared" ref="H45:H57" si="19">F45*3600+G45*60</f>
        <v>19620</v>
      </c>
    </row>
    <row r="46" spans="1:10">
      <c r="A46">
        <v>5000</v>
      </c>
      <c r="B46" s="2">
        <v>1.7691E-3</v>
      </c>
      <c r="C46" s="2">
        <v>1839.8</v>
      </c>
      <c r="E46" s="3">
        <v>0.21944444444444444</v>
      </c>
      <c r="F46">
        <f t="shared" ref="F46:F57" si="20">HOUR(E46)</f>
        <v>5</v>
      </c>
      <c r="G46">
        <f t="shared" ref="G46:G57" si="21">MINUTE(E46)</f>
        <v>16</v>
      </c>
      <c r="H46">
        <f t="shared" si="19"/>
        <v>18960</v>
      </c>
    </row>
    <row r="47" spans="1:10">
      <c r="A47">
        <v>10000</v>
      </c>
      <c r="B47" s="2">
        <v>3.5368000000000001E-3</v>
      </c>
      <c r="C47" s="2">
        <v>3510.3</v>
      </c>
      <c r="E47" s="3">
        <v>0.18055555555555555</v>
      </c>
      <c r="F47">
        <f t="shared" si="20"/>
        <v>4</v>
      </c>
      <c r="G47">
        <f t="shared" si="21"/>
        <v>20</v>
      </c>
      <c r="H47">
        <f t="shared" si="19"/>
        <v>15600</v>
      </c>
    </row>
    <row r="48" spans="1:10">
      <c r="A48">
        <v>15000</v>
      </c>
      <c r="B48" s="2">
        <v>5.3026999999999996E-3</v>
      </c>
      <c r="C48" s="2">
        <v>5228.7</v>
      </c>
      <c r="E48" s="3">
        <v>0.16597222222222222</v>
      </c>
      <c r="F48">
        <f t="shared" si="20"/>
        <v>3</v>
      </c>
      <c r="G48">
        <f t="shared" si="21"/>
        <v>59</v>
      </c>
      <c r="H48">
        <f t="shared" si="19"/>
        <v>14340</v>
      </c>
    </row>
    <row r="49" spans="1:8">
      <c r="A49">
        <v>20000</v>
      </c>
      <c r="B49" s="2">
        <v>7.064E-3</v>
      </c>
      <c r="C49" s="2">
        <v>7006.7</v>
      </c>
      <c r="E49" s="3">
        <v>0.15138888888888888</v>
      </c>
      <c r="F49">
        <f t="shared" si="20"/>
        <v>3</v>
      </c>
      <c r="G49">
        <f t="shared" si="21"/>
        <v>38</v>
      </c>
      <c r="H49">
        <f t="shared" si="19"/>
        <v>13080</v>
      </c>
    </row>
    <row r="50" spans="1:8">
      <c r="A50">
        <v>25000</v>
      </c>
      <c r="B50" s="2">
        <v>8.8199999999999997E-3</v>
      </c>
      <c r="C50" s="2">
        <v>8773.5</v>
      </c>
      <c r="E50" s="3">
        <v>0.13055555555555556</v>
      </c>
      <c r="F50">
        <f t="shared" si="20"/>
        <v>3</v>
      </c>
      <c r="G50">
        <f t="shared" si="21"/>
        <v>8</v>
      </c>
      <c r="H50">
        <f t="shared" si="19"/>
        <v>11280</v>
      </c>
    </row>
    <row r="51" spans="1:8">
      <c r="A51">
        <v>30000</v>
      </c>
      <c r="B51" s="2">
        <v>1.0577E-2</v>
      </c>
      <c r="C51" s="2">
        <v>10495</v>
      </c>
      <c r="E51" s="3">
        <v>0.10694444444444444</v>
      </c>
      <c r="F51">
        <f t="shared" si="20"/>
        <v>2</v>
      </c>
      <c r="G51">
        <f t="shared" si="21"/>
        <v>34</v>
      </c>
      <c r="H51">
        <f t="shared" si="19"/>
        <v>9240</v>
      </c>
    </row>
    <row r="52" spans="1:8">
      <c r="A52">
        <v>35000</v>
      </c>
      <c r="B52" s="2">
        <v>1.2326999999999999E-2</v>
      </c>
      <c r="C52" s="2">
        <v>12271</v>
      </c>
      <c r="E52" s="3">
        <v>9.0277777777777776E-2</v>
      </c>
      <c r="F52">
        <f t="shared" si="20"/>
        <v>2</v>
      </c>
      <c r="G52">
        <f t="shared" si="21"/>
        <v>10</v>
      </c>
      <c r="H52">
        <f t="shared" si="19"/>
        <v>7800</v>
      </c>
    </row>
    <row r="53" spans="1:8">
      <c r="A53">
        <v>40000</v>
      </c>
      <c r="B53" s="2">
        <v>1.4078E-2</v>
      </c>
      <c r="C53" s="2">
        <v>14223</v>
      </c>
      <c r="E53" s="3">
        <v>7.6388888888888895E-2</v>
      </c>
      <c r="F53">
        <f t="shared" si="20"/>
        <v>1</v>
      </c>
      <c r="G53">
        <f t="shared" si="21"/>
        <v>50</v>
      </c>
      <c r="H53">
        <f t="shared" si="19"/>
        <v>6600</v>
      </c>
    </row>
    <row r="54" spans="1:8">
      <c r="A54">
        <v>45000</v>
      </c>
      <c r="B54" s="2">
        <v>1.5838000000000001E-2</v>
      </c>
      <c r="C54" s="2">
        <v>16226</v>
      </c>
      <c r="E54" s="3">
        <v>5.486111111111111E-2</v>
      </c>
      <c r="F54">
        <f t="shared" si="20"/>
        <v>1</v>
      </c>
      <c r="G54">
        <f t="shared" si="21"/>
        <v>19</v>
      </c>
      <c r="H54">
        <f t="shared" si="19"/>
        <v>4740</v>
      </c>
    </row>
    <row r="55" spans="1:8">
      <c r="A55">
        <v>50000</v>
      </c>
      <c r="B55" s="2">
        <v>1.7603000000000001E-2</v>
      </c>
      <c r="C55" s="2">
        <v>18367</v>
      </c>
      <c r="E55" s="3">
        <v>3.3333333333333333E-2</v>
      </c>
      <c r="F55">
        <f t="shared" si="20"/>
        <v>0</v>
      </c>
      <c r="G55">
        <f t="shared" si="21"/>
        <v>48</v>
      </c>
      <c r="H55">
        <f t="shared" si="19"/>
        <v>2880</v>
      </c>
    </row>
    <row r="56" spans="1:8">
      <c r="A56">
        <v>55000</v>
      </c>
      <c r="B56" s="2">
        <v>1.9370999999999999E-2</v>
      </c>
      <c r="C56" s="2">
        <v>20615</v>
      </c>
      <c r="E56" s="3">
        <v>9.0277777777777769E-3</v>
      </c>
      <c r="F56">
        <f t="shared" si="20"/>
        <v>0</v>
      </c>
      <c r="G56">
        <f t="shared" si="21"/>
        <v>13</v>
      </c>
      <c r="H56">
        <f t="shared" si="19"/>
        <v>780</v>
      </c>
    </row>
    <row r="57" spans="1:8">
      <c r="A57">
        <v>56779</v>
      </c>
      <c r="B57" s="2">
        <v>0.02</v>
      </c>
      <c r="C57" s="2">
        <v>21413</v>
      </c>
      <c r="E57" s="3">
        <v>0</v>
      </c>
      <c r="F57">
        <f t="shared" si="20"/>
        <v>0</v>
      </c>
      <c r="G57">
        <f t="shared" si="21"/>
        <v>0</v>
      </c>
      <c r="H57">
        <f t="shared" si="19"/>
        <v>0</v>
      </c>
    </row>
    <row r="59" spans="1:8">
      <c r="A59" s="15" t="s">
        <v>37</v>
      </c>
      <c r="B59" s="13"/>
      <c r="C59" s="13"/>
      <c r="D59" s="13"/>
      <c r="E59" s="13"/>
      <c r="F59" s="13"/>
      <c r="G59" s="13"/>
      <c r="H59" s="13"/>
    </row>
    <row r="60" spans="1:8">
      <c r="A60" s="13" t="s">
        <v>9</v>
      </c>
      <c r="B60" s="13" t="s">
        <v>36</v>
      </c>
      <c r="C60" s="13"/>
      <c r="D60" s="13"/>
      <c r="E60" s="13"/>
      <c r="F60" s="13"/>
      <c r="G60" s="13"/>
      <c r="H60" s="13"/>
    </row>
    <row r="61" spans="1:8">
      <c r="A61" s="13" t="s">
        <v>38</v>
      </c>
      <c r="B61" s="13">
        <v>700</v>
      </c>
      <c r="C61" s="13"/>
      <c r="D61" s="13"/>
      <c r="E61" s="13"/>
      <c r="F61" s="13"/>
      <c r="G61" s="13"/>
      <c r="H61" s="13"/>
    </row>
    <row r="62" spans="1:8" ht="85">
      <c r="A62" s="13" t="s">
        <v>0</v>
      </c>
      <c r="B62" s="14" t="s">
        <v>7</v>
      </c>
      <c r="C62" s="14" t="s">
        <v>16</v>
      </c>
      <c r="D62" s="14" t="s">
        <v>6</v>
      </c>
      <c r="E62" s="14" t="s">
        <v>10</v>
      </c>
      <c r="F62" s="13"/>
      <c r="G62" s="13"/>
      <c r="H62" s="14" t="s">
        <v>11</v>
      </c>
    </row>
    <row r="63" spans="1:8">
      <c r="A63">
        <v>500</v>
      </c>
      <c r="B63" s="2">
        <v>1.7691000000000001E-4</v>
      </c>
      <c r="C63" s="2">
        <v>286.60000000000002</v>
      </c>
      <c r="E63" s="3">
        <v>0.35833333333333334</v>
      </c>
      <c r="F63">
        <f t="shared" ref="F63" si="22">HOUR(E63)</f>
        <v>8</v>
      </c>
      <c r="G63">
        <f t="shared" ref="G63" si="23">MINUTE(E63)</f>
        <v>36</v>
      </c>
      <c r="H63">
        <f t="shared" ref="H63" si="24">F63*3600+G63*60</f>
        <v>30960</v>
      </c>
    </row>
    <row r="64" spans="1:8">
      <c r="A64">
        <v>5000</v>
      </c>
      <c r="B64" s="2">
        <v>1.7691E-3</v>
      </c>
      <c r="C64" s="2">
        <v>2821.2</v>
      </c>
      <c r="E64" s="3">
        <v>0.33680555555555558</v>
      </c>
      <c r="F64">
        <f t="shared" ref="F64" si="25">HOUR(E64)</f>
        <v>8</v>
      </c>
      <c r="G64">
        <f t="shared" ref="G64" si="26">MINUTE(E64)</f>
        <v>5</v>
      </c>
      <c r="H64">
        <f t="shared" ref="H64" si="27">F64*3600+G64*60</f>
        <v>29100</v>
      </c>
    </row>
    <row r="65" spans="1:8">
      <c r="A65">
        <v>10000</v>
      </c>
      <c r="B65" s="2">
        <v>3.5368000000000001E-3</v>
      </c>
      <c r="C65" s="2">
        <v>5611.9</v>
      </c>
      <c r="E65" s="3">
        <v>0.30138888888888887</v>
      </c>
      <c r="F65">
        <f t="shared" ref="F65" si="28">HOUR(E65)</f>
        <v>7</v>
      </c>
      <c r="G65">
        <f t="shared" ref="G65" si="29">MINUTE(E65)</f>
        <v>14</v>
      </c>
      <c r="H65">
        <f t="shared" ref="H65" si="30">F65*3600+G65*60</f>
        <v>26040</v>
      </c>
    </row>
    <row r="66" spans="1:8">
      <c r="A66">
        <v>15000</v>
      </c>
      <c r="B66" s="2">
        <v>5.3026999999999996E-3</v>
      </c>
      <c r="C66" s="2">
        <v>8406</v>
      </c>
      <c r="E66" s="3">
        <v>0.26944444444444443</v>
      </c>
      <c r="F66">
        <f t="shared" ref="F66:F68" si="31">HOUR(E66)</f>
        <v>6</v>
      </c>
      <c r="G66">
        <f t="shared" ref="G66:G68" si="32">MINUTE(E66)</f>
        <v>28</v>
      </c>
      <c r="H66">
        <f t="shared" ref="H66:H68" si="33">F66*3600+G66*60</f>
        <v>23280</v>
      </c>
    </row>
    <row r="67" spans="1:8">
      <c r="A67">
        <v>20000</v>
      </c>
      <c r="B67" s="2">
        <v>7.064E-3</v>
      </c>
      <c r="C67" s="2">
        <v>11197</v>
      </c>
      <c r="E67" s="3">
        <v>0.23749999999999999</v>
      </c>
      <c r="F67">
        <f t="shared" si="31"/>
        <v>5</v>
      </c>
      <c r="G67">
        <f t="shared" si="32"/>
        <v>42</v>
      </c>
      <c r="H67">
        <f t="shared" si="33"/>
        <v>20520</v>
      </c>
    </row>
    <row r="68" spans="1:8">
      <c r="A68">
        <v>25000</v>
      </c>
      <c r="B68" s="2">
        <v>8.8199999999999997E-3</v>
      </c>
      <c r="C68" s="2">
        <v>14224</v>
      </c>
      <c r="E68" s="3">
        <v>0.22361111111111112</v>
      </c>
      <c r="F68">
        <f t="shared" si="31"/>
        <v>5</v>
      </c>
      <c r="G68">
        <f t="shared" si="32"/>
        <v>22</v>
      </c>
      <c r="H68">
        <f t="shared" si="33"/>
        <v>19320</v>
      </c>
    </row>
    <row r="69" spans="1:8">
      <c r="B69" s="2"/>
      <c r="C69" s="2"/>
      <c r="E69" s="3"/>
    </row>
    <row r="70" spans="1:8">
      <c r="B70" s="2"/>
      <c r="C70" s="2"/>
      <c r="E70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79B-7CBB-374E-8B93-374D2AF219B3}">
  <dimension ref="A1:C13"/>
  <sheetViews>
    <sheetView workbookViewId="0">
      <selection activeCell="D16" sqref="D16"/>
    </sheetView>
  </sheetViews>
  <sheetFormatPr baseColWidth="10" defaultRowHeight="16"/>
  <cols>
    <col min="3" max="3" width="12.5" customWidth="1"/>
  </cols>
  <sheetData>
    <row r="1" spans="1:3">
      <c r="A1" t="s">
        <v>24</v>
      </c>
      <c r="C1" t="s">
        <v>23</v>
      </c>
    </row>
    <row r="2" spans="1:3">
      <c r="A2">
        <v>1</v>
      </c>
      <c r="B2" t="s">
        <v>25</v>
      </c>
      <c r="C2" s="11">
        <v>670293</v>
      </c>
    </row>
    <row r="3" spans="1:3">
      <c r="A3">
        <f>1+A2</f>
        <v>2</v>
      </c>
      <c r="B3" t="s">
        <v>26</v>
      </c>
      <c r="C3" s="11">
        <v>2221</v>
      </c>
    </row>
    <row r="4" spans="1:3">
      <c r="A4">
        <f t="shared" ref="A4:A11" si="0">1+A3</f>
        <v>3</v>
      </c>
      <c r="B4" t="s">
        <v>27</v>
      </c>
      <c r="C4" s="11">
        <v>21642</v>
      </c>
    </row>
    <row r="5" spans="1:3">
      <c r="A5">
        <f t="shared" si="0"/>
        <v>4</v>
      </c>
      <c r="B5" t="s">
        <v>28</v>
      </c>
      <c r="C5" s="11">
        <v>93465</v>
      </c>
    </row>
    <row r="6" spans="1:3">
      <c r="A6">
        <f t="shared" si="0"/>
        <v>5</v>
      </c>
      <c r="B6" t="s">
        <v>29</v>
      </c>
      <c r="C6" s="11">
        <v>21234</v>
      </c>
    </row>
    <row r="7" spans="1:3">
      <c r="A7">
        <f t="shared" si="0"/>
        <v>6</v>
      </c>
      <c r="B7" t="s">
        <v>30</v>
      </c>
      <c r="C7" s="11">
        <v>73172</v>
      </c>
    </row>
    <row r="8" spans="1:3">
      <c r="A8">
        <f t="shared" si="0"/>
        <v>7</v>
      </c>
      <c r="B8" t="s">
        <v>31</v>
      </c>
      <c r="C8" s="11">
        <v>504505</v>
      </c>
    </row>
    <row r="9" spans="1:3">
      <c r="A9">
        <f t="shared" si="0"/>
        <v>8</v>
      </c>
      <c r="B9" t="s">
        <v>32</v>
      </c>
      <c r="C9" s="11">
        <v>790102</v>
      </c>
    </row>
    <row r="10" spans="1:3">
      <c r="A10">
        <f t="shared" si="0"/>
        <v>9</v>
      </c>
      <c r="B10" t="s">
        <v>33</v>
      </c>
      <c r="C10" s="11">
        <v>554555</v>
      </c>
    </row>
    <row r="11" spans="1:3">
      <c r="A11">
        <f t="shared" si="0"/>
        <v>10</v>
      </c>
      <c r="B11" t="s">
        <v>34</v>
      </c>
      <c r="C11" s="11">
        <v>1900127</v>
      </c>
    </row>
    <row r="12" spans="1:3" ht="17" thickBot="1">
      <c r="C12" s="12">
        <f>SUM(C2:C11)</f>
        <v>4631316</v>
      </c>
    </row>
    <row r="13" spans="1:3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2024-05-17T13:12:46Z</dcterms:modified>
</cp:coreProperties>
</file>