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wal\OneDrive\Desktop\Applications\RF\"/>
    </mc:Choice>
  </mc:AlternateContent>
  <xr:revisionPtr revIDLastSave="0" documentId="13_ncr:1_{01C3A7A5-2C9A-4A69-B87B-386C87975C80}" xr6:coauthVersionLast="47" xr6:coauthVersionMax="47" xr10:uidLastSave="{00000000-0000-0000-0000-000000000000}"/>
  <bookViews>
    <workbookView xWindow="28680" yWindow="-120" windowWidth="29040" windowHeight="15720" xr2:uid="{F28AA985-03CB-4866-95DD-28EE3A6D11BA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J7" i="1"/>
  <c r="H7" i="1"/>
  <c r="F7" i="1"/>
  <c r="D7" i="1"/>
  <c r="L5" i="1"/>
  <c r="J5" i="1"/>
  <c r="H5" i="1"/>
  <c r="F5" i="1"/>
  <c r="D5" i="1"/>
  <c r="C5" i="1"/>
  <c r="E5" i="1"/>
  <c r="G5" i="1"/>
  <c r="I5" i="1"/>
  <c r="K5" i="1"/>
  <c r="B5" i="1"/>
  <c r="C6" i="1"/>
  <c r="D6" i="1"/>
  <c r="E6" i="1"/>
  <c r="F6" i="1"/>
  <c r="G6" i="1"/>
  <c r="H6" i="1"/>
  <c r="I6" i="1"/>
  <c r="J6" i="1"/>
  <c r="K6" i="1"/>
  <c r="L6" i="1"/>
  <c r="B6" i="1"/>
</calcChain>
</file>

<file path=xl/sharedStrings.xml><?xml version="1.0" encoding="utf-8"?>
<sst xmlns="http://schemas.openxmlformats.org/spreadsheetml/2006/main" count="15" uniqueCount="15">
  <si>
    <t>Year</t>
  </si>
  <si>
    <t>Number of sites where at least 1 of 5 neonicitinoids were found</t>
  </si>
  <si>
    <t>No of sites where Less than x1 EQS found for at least 1 neonic</t>
  </si>
  <si>
    <t>% of sites where Less than x1 EQS found for at least 1 neonic</t>
  </si>
  <si>
    <t>No. of sites between x1 and x2 EQS for at least 1 neonic</t>
  </si>
  <si>
    <t>% of sites between x1 and x2 EQS for at least 1 neonic</t>
  </si>
  <si>
    <t>% of sites where Between x2 and x3 EQS for at least 1 neonic</t>
  </si>
  <si>
    <t>% of sites where Between x3 and x4 EQS</t>
  </si>
  <si>
    <t>Total 2020-2022</t>
  </si>
  <si>
    <t>Average per year 2020-2022</t>
  </si>
  <si>
    <t>No. of sites between x2 and x3 EQS for at least 1 neonic</t>
  </si>
  <si>
    <t>No. of sites between x3 and x4 EQS for at least 1 neonic</t>
  </si>
  <si>
    <t>% of sites greater than x4 EQS</t>
  </si>
  <si>
    <t>Unique sites 2020 - 2022</t>
  </si>
  <si>
    <t>No. of sites greater than x4 EQS for at least 1 neonic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</si>
</sst>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CD2F-7608-4F8F-ACE4-FE1F1D4CAB1D}">
  <dimension ref="A1:L8"/>
  <sheetViews>
    <sheetView tabSelected="1" zoomScale="85" zoomScaleNormal="85" workbookViewId="0">
      <selection activeCell="D15" sqref="D15"/>
    </sheetView>
  </sheetViews>
  <sheetFormatPr defaultRowHeight="14.5" x14ac:dyDescent="0.35"/>
  <cols>
    <col min="1" max="11" width="14.54296875" customWidth="1"/>
    <col min="12" max="12" width="13.81640625" bestFit="1" customWidth="1"/>
  </cols>
  <sheetData>
    <row r="1" spans="1:12" ht="83.5" customHeight="1" thickTop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11</v>
      </c>
      <c r="J1" s="1" t="s">
        <v>7</v>
      </c>
      <c r="K1" s="1" t="s">
        <v>14</v>
      </c>
      <c r="L1" s="1" t="s">
        <v>12</v>
      </c>
    </row>
    <row r="2" spans="1:12" ht="15.5" thickTop="1" thickBot="1" x14ac:dyDescent="0.4">
      <c r="A2" s="2">
        <v>2020</v>
      </c>
      <c r="B2" s="2">
        <v>20</v>
      </c>
      <c r="C2" s="2">
        <v>16</v>
      </c>
      <c r="D2" s="3">
        <v>80</v>
      </c>
      <c r="E2" s="2">
        <v>7</v>
      </c>
      <c r="F2" s="3">
        <v>35</v>
      </c>
      <c r="G2" s="2">
        <v>2</v>
      </c>
      <c r="H2" s="3">
        <v>10</v>
      </c>
      <c r="I2" s="2">
        <v>1</v>
      </c>
      <c r="J2" s="3">
        <v>5</v>
      </c>
      <c r="K2" s="2">
        <v>3</v>
      </c>
      <c r="L2" s="3">
        <v>15</v>
      </c>
    </row>
    <row r="3" spans="1:12" ht="15.5" thickTop="1" thickBot="1" x14ac:dyDescent="0.4">
      <c r="A3" s="2">
        <v>2021</v>
      </c>
      <c r="B3" s="2">
        <v>17</v>
      </c>
      <c r="C3" s="2">
        <v>15</v>
      </c>
      <c r="D3" s="3">
        <v>88.235294117647001</v>
      </c>
      <c r="E3" s="2">
        <v>5</v>
      </c>
      <c r="F3" s="3">
        <v>29.411764705882302</v>
      </c>
      <c r="G3" s="2">
        <v>1</v>
      </c>
      <c r="H3" s="3">
        <v>5.8823529411764701</v>
      </c>
      <c r="I3" s="2">
        <v>0</v>
      </c>
      <c r="J3" s="3">
        <v>0</v>
      </c>
      <c r="K3" s="2">
        <v>4</v>
      </c>
      <c r="L3" s="3">
        <v>23.529411764705799</v>
      </c>
    </row>
    <row r="4" spans="1:12" ht="15.5" thickTop="1" thickBot="1" x14ac:dyDescent="0.4">
      <c r="A4" s="2">
        <v>2022</v>
      </c>
      <c r="B4" s="2">
        <v>10</v>
      </c>
      <c r="C4" s="2">
        <v>7</v>
      </c>
      <c r="D4" s="3">
        <v>70</v>
      </c>
      <c r="E4" s="2">
        <v>4</v>
      </c>
      <c r="F4" s="3">
        <v>40</v>
      </c>
      <c r="G4" s="2">
        <v>0</v>
      </c>
      <c r="H4" s="3">
        <v>0</v>
      </c>
      <c r="I4" s="2">
        <v>1</v>
      </c>
      <c r="J4" s="3">
        <v>10</v>
      </c>
      <c r="K4" s="2">
        <v>0</v>
      </c>
      <c r="L4" s="3">
        <v>0</v>
      </c>
    </row>
    <row r="5" spans="1:12" ht="29" thickTop="1" thickBot="1" x14ac:dyDescent="0.4">
      <c r="A5" s="2" t="s">
        <v>8</v>
      </c>
      <c r="B5" s="2">
        <f>SUM(B2:B4)</f>
        <v>47</v>
      </c>
      <c r="C5" s="2">
        <f t="shared" ref="C5:K5" si="0">SUM(C2:C4)</f>
        <v>38</v>
      </c>
      <c r="D5" s="3">
        <f>(C5/$B$5)*100</f>
        <v>80.851063829787222</v>
      </c>
      <c r="E5" s="2">
        <f t="shared" si="0"/>
        <v>16</v>
      </c>
      <c r="F5" s="3">
        <f>(E5/$B$5)*100</f>
        <v>34.042553191489361</v>
      </c>
      <c r="G5" s="2">
        <f t="shared" si="0"/>
        <v>3</v>
      </c>
      <c r="H5" s="3">
        <f>(G5/$B$5)*100</f>
        <v>6.3829787234042552</v>
      </c>
      <c r="I5" s="2">
        <f t="shared" si="0"/>
        <v>2</v>
      </c>
      <c r="J5" s="3">
        <f>(I5/$B$5)*100</f>
        <v>4.2553191489361701</v>
      </c>
      <c r="K5" s="2">
        <f t="shared" si="0"/>
        <v>7</v>
      </c>
      <c r="L5" s="3">
        <f>(K5/$B$5)*100</f>
        <v>14.893617021276595</v>
      </c>
    </row>
    <row r="6" spans="1:12" ht="43" thickTop="1" thickBot="1" x14ac:dyDescent="0.4">
      <c r="A6" s="2" t="s">
        <v>9</v>
      </c>
      <c r="B6" s="4">
        <f>AVERAGE(B2:B4)</f>
        <v>15.666666666666666</v>
      </c>
      <c r="C6" s="4">
        <f t="shared" ref="C6:L6" si="1">AVERAGE(C2:C4)</f>
        <v>12.666666666666666</v>
      </c>
      <c r="D6" s="4">
        <f t="shared" si="1"/>
        <v>79.411764705882334</v>
      </c>
      <c r="E6" s="4">
        <f t="shared" si="1"/>
        <v>5.333333333333333</v>
      </c>
      <c r="F6" s="4">
        <f t="shared" si="1"/>
        <v>34.803921568627437</v>
      </c>
      <c r="G6" s="4">
        <f t="shared" si="1"/>
        <v>1</v>
      </c>
      <c r="H6" s="4">
        <f t="shared" si="1"/>
        <v>5.2941176470588234</v>
      </c>
      <c r="I6" s="4">
        <f t="shared" si="1"/>
        <v>0.66666666666666663</v>
      </c>
      <c r="J6" s="4">
        <f t="shared" si="1"/>
        <v>5</v>
      </c>
      <c r="K6" s="4">
        <f t="shared" si="1"/>
        <v>2.3333333333333335</v>
      </c>
      <c r="L6" s="4">
        <f t="shared" si="1"/>
        <v>12.843137254901933</v>
      </c>
    </row>
    <row r="7" spans="1:12" ht="29" thickTop="1" thickBot="1" x14ac:dyDescent="0.4">
      <c r="A7" s="2" t="s">
        <v>13</v>
      </c>
      <c r="B7" s="2">
        <v>29</v>
      </c>
      <c r="C7" s="2">
        <v>26</v>
      </c>
      <c r="D7" s="3">
        <f>(C7/$B$7)*100</f>
        <v>89.65517241379311</v>
      </c>
      <c r="E7" s="5">
        <v>10</v>
      </c>
      <c r="F7" s="3">
        <f>(E7/$B$7)*100</f>
        <v>34.482758620689658</v>
      </c>
      <c r="G7" s="5">
        <v>3</v>
      </c>
      <c r="H7" s="3">
        <f>(G7/$B$7)*100</f>
        <v>10.344827586206897</v>
      </c>
      <c r="I7" s="5">
        <v>2</v>
      </c>
      <c r="J7" s="3">
        <f>(I7/$B$7)*100</f>
        <v>6.8965517241379306</v>
      </c>
      <c r="K7" s="5">
        <v>6</v>
      </c>
      <c r="L7" s="3">
        <f>(K7/$B$7)*100</f>
        <v>20.689655172413794</v>
      </c>
    </row>
    <row r="8" spans="1:12" ht="15" thickTop="1" x14ac:dyDescent="0.35"/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8c0679-bb38-45e6-a8e8-7886364a11f9">
      <Terms xmlns="http://schemas.microsoft.com/office/infopath/2007/PartnerControls"/>
    </lcf76f155ced4ddcb4097134ff3c332f>
    <TaxCatchAll xmlns="b1c0cd41-746f-4511-ab02-2f692173ae5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BF557433647428473C635F375004C" ma:contentTypeVersion="17" ma:contentTypeDescription="Create a new document." ma:contentTypeScope="" ma:versionID="29af592796e3bcb1fcdd474342ec465b">
  <xsd:schema xmlns:xsd="http://www.w3.org/2001/XMLSchema" xmlns:xs="http://www.w3.org/2001/XMLSchema" xmlns:p="http://schemas.microsoft.com/office/2006/metadata/properties" xmlns:ns2="518c0679-bb38-45e6-a8e8-7886364a11f9" xmlns:ns3="b1c0cd41-746f-4511-ab02-2f692173ae52" targetNamespace="http://schemas.microsoft.com/office/2006/metadata/properties" ma:root="true" ma:fieldsID="ad9e7977b855e59a381ed62b791deef2" ns2:_="" ns3:_="">
    <xsd:import namespace="518c0679-bb38-45e6-a8e8-7886364a11f9"/>
    <xsd:import namespace="b1c0cd41-746f-4511-ab02-2f692173ae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c0679-bb38-45e6-a8e8-7886364a1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786334b-f753-4b51-a112-56cabd95c7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0cd41-746f-4511-ab02-2f692173a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d3b50d9-9e7d-4698-9c77-b9918d8fb89c}" ma:internalName="TaxCatchAll" ma:showField="CatchAllData" ma:web="b1c0cd41-746f-4511-ab02-2f692173ae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0A51AF-2636-4712-9C0A-A72319F97F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E8A134-4E25-4F25-882A-24383B17ECD6}">
  <ds:schemaRefs>
    <ds:schemaRef ds:uri="http://schemas.microsoft.com/office/2006/metadata/properties"/>
    <ds:schemaRef ds:uri="http://schemas.microsoft.com/office/infopath/2007/PartnerControls"/>
    <ds:schemaRef ds:uri="a7a5d377-cec6-4ae8-96ae-3f08422909ab"/>
    <ds:schemaRef ds:uri="3aaf9b6a-1749-4684-8c7a-06014a2b2ea3"/>
    <ds:schemaRef ds:uri="518c0679-bb38-45e6-a8e8-7886364a11f9"/>
    <ds:schemaRef ds:uri="b1c0cd41-746f-4511-ab02-2f692173ae52"/>
  </ds:schemaRefs>
</ds:datastoreItem>
</file>

<file path=customXml/itemProps3.xml><?xml version="1.0" encoding="utf-8"?>
<ds:datastoreItem xmlns:ds="http://schemas.openxmlformats.org/officeDocument/2006/customXml" ds:itemID="{A944B312-D3BE-42BB-8729-E955D5FB5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8c0679-bb38-45e6-a8e8-7886364a11f9"/>
    <ds:schemaRef ds:uri="b1c0cd41-746f-4511-ab02-2f692173a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Jones</dc:creator>
  <cp:lastModifiedBy>Auwal Musa</cp:lastModifiedBy>
  <dcterms:created xsi:type="dcterms:W3CDTF">2023-09-15T10:40:04Z</dcterms:created>
  <dcterms:modified xsi:type="dcterms:W3CDTF">2024-10-08T14:36:19Z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0x010100132BF557433647428473C635F375004C</vt:lpwstr>
  </property>
  <property fmtid="{D5CDD505-2E9C-101B-9397-08002B2CF9AE}" pid="3" name="MediaServiceImageTags">
    <vt:lpwstr/>
  </property>
</Properties>
</file>