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3.xml" ContentType="application/vnd.ms-excel.person+xml"/>
  <Override PartName="/xl/persons/person5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7198cb1543d300/Desktop/Python/Pressure vessel GUI/"/>
    </mc:Choice>
  </mc:AlternateContent>
  <xr:revisionPtr revIDLastSave="66" documentId="8_{EB93C8C5-18A1-4316-B2EB-BCD7EE0B8570}" xr6:coauthVersionLast="47" xr6:coauthVersionMax="47" xr10:uidLastSave="{CCD0A119-2BC6-4EAB-B8C7-B0C30ECD599B}"/>
  <bookViews>
    <workbookView xWindow="-108" yWindow="-108" windowWidth="23256" windowHeight="12456" activeTab="1" xr2:uid="{1EB8D555-C2CD-4F4C-9EEA-AE94066B87B4}"/>
  </bookViews>
  <sheets>
    <sheet name="Internal Pressure" sheetId="1" r:id="rId1"/>
    <sheet name="External Press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2" l="1"/>
  <c r="B8" i="2"/>
  <c r="B7" i="2"/>
  <c r="G13" i="1"/>
  <c r="B13" i="1"/>
  <c r="G6" i="1"/>
  <c r="B6" i="1"/>
  <c r="B15" i="2" l="1"/>
  <c r="B12" i="2"/>
  <c r="B11" i="2"/>
  <c r="B16" i="2" l="1"/>
</calcChain>
</file>

<file path=xl/sharedStrings.xml><?xml version="1.0" encoding="utf-8"?>
<sst xmlns="http://schemas.openxmlformats.org/spreadsheetml/2006/main" count="41" uniqueCount="25">
  <si>
    <t>Thickness of cylindrical shell under internal pressure</t>
  </si>
  <si>
    <t>Ri(mm)</t>
  </si>
  <si>
    <t>E</t>
  </si>
  <si>
    <t>t(mm)</t>
  </si>
  <si>
    <t>Thickness of spherical shell under internal pressure</t>
  </si>
  <si>
    <t>Pressure in cylindrical shell due to assumed thickness</t>
  </si>
  <si>
    <t>Pressure in spherical shell due to assumed thickness</t>
  </si>
  <si>
    <t>Pressure(kPa)</t>
  </si>
  <si>
    <t>Pressure(kpa)</t>
  </si>
  <si>
    <t>S(kPa)</t>
  </si>
  <si>
    <t>Thickness of cylindrical vessels under external pressure</t>
  </si>
  <si>
    <r>
      <t>D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/t</t>
    </r>
  </si>
  <si>
    <r>
      <t>R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(mm)</t>
    </r>
  </si>
  <si>
    <t>P(MPa)</t>
  </si>
  <si>
    <r>
      <t>L/D</t>
    </r>
    <r>
      <rPr>
        <vertAlign val="subscript"/>
        <sz val="11"/>
        <color theme="1"/>
        <rFont val="Calibri"/>
        <family val="2"/>
        <scheme val="minor"/>
      </rPr>
      <t>o</t>
    </r>
  </si>
  <si>
    <t>L(mm)</t>
  </si>
  <si>
    <r>
      <t>Temp.(</t>
    </r>
    <r>
      <rPr>
        <sz val="11"/>
        <color theme="1"/>
        <rFont val="Calibri"/>
        <family val="2"/>
      </rPr>
      <t>°C)</t>
    </r>
  </si>
  <si>
    <t>A</t>
  </si>
  <si>
    <t>B(MPa)</t>
  </si>
  <si>
    <r>
      <t>P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(MPa)</t>
    </r>
  </si>
  <si>
    <r>
      <t>P</t>
    </r>
    <r>
      <rPr>
        <vertAlign val="subscript"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>(MPa)</t>
    </r>
  </si>
  <si>
    <r>
      <t>P</t>
    </r>
    <r>
      <rPr>
        <vertAlign val="subscript"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>(MPa)</t>
    </r>
  </si>
  <si>
    <r>
      <t>S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(MPa)</t>
    </r>
  </si>
  <si>
    <r>
      <t>S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(MPa)</t>
    </r>
  </si>
  <si>
    <t>Thickness of spherical shells under external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</si>
</sst>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13" Type="http://schemas.microsoft.com/office/2017/10/relationships/person" Target="persons/person5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microsoft.com/office/2017/10/relationships/person" Target="persons/pers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3739-66F1-4C0D-8EA4-D38D2404D9F7}">
  <dimension ref="A1:G13"/>
  <sheetViews>
    <sheetView workbookViewId="0">
      <selection activeCell="B4" sqref="B4"/>
    </sheetView>
  </sheetViews>
  <sheetFormatPr defaultRowHeight="14.4" x14ac:dyDescent="0.3"/>
  <cols>
    <col min="1" max="1" width="13.21875" customWidth="1"/>
    <col min="6" max="6" width="12.33203125" customWidth="1"/>
  </cols>
  <sheetData>
    <row r="1" spans="1:7" x14ac:dyDescent="0.3">
      <c r="A1" s="1" t="s">
        <v>0</v>
      </c>
      <c r="F1" s="1" t="s">
        <v>4</v>
      </c>
    </row>
    <row r="2" spans="1:7" x14ac:dyDescent="0.3">
      <c r="A2" t="s">
        <v>7</v>
      </c>
      <c r="B2">
        <v>100</v>
      </c>
      <c r="F2" t="s">
        <v>7</v>
      </c>
      <c r="G2">
        <v>100</v>
      </c>
    </row>
    <row r="3" spans="1:7" x14ac:dyDescent="0.3">
      <c r="A3" t="s">
        <v>1</v>
      </c>
      <c r="B3">
        <v>500</v>
      </c>
      <c r="F3" t="s">
        <v>1</v>
      </c>
      <c r="G3">
        <v>500</v>
      </c>
    </row>
    <row r="4" spans="1:7" x14ac:dyDescent="0.3">
      <c r="A4" t="s">
        <v>9</v>
      </c>
      <c r="B4">
        <v>136880</v>
      </c>
      <c r="F4" t="s">
        <v>9</v>
      </c>
      <c r="G4">
        <v>136880</v>
      </c>
    </row>
    <row r="5" spans="1:7" x14ac:dyDescent="0.3">
      <c r="A5" t="s">
        <v>2</v>
      </c>
      <c r="B5">
        <v>0.85</v>
      </c>
      <c r="F5" t="s">
        <v>2</v>
      </c>
      <c r="G5">
        <v>0.85</v>
      </c>
    </row>
    <row r="6" spans="1:7" x14ac:dyDescent="0.3">
      <c r="A6" t="s">
        <v>3</v>
      </c>
      <c r="B6">
        <f>MAX((B2*B3)/(B4*B5-0.6*B2),(B2*B3)/(2*B4*B5+0.4*B2))</f>
        <v>0.42996697853604843</v>
      </c>
      <c r="F6" t="s">
        <v>3</v>
      </c>
      <c r="G6">
        <f>(G2*G3)/(2*G4*G5-0.2*G2)</f>
        <v>0.21489109319396929</v>
      </c>
    </row>
    <row r="8" spans="1:7" x14ac:dyDescent="0.3">
      <c r="A8" s="1" t="s">
        <v>5</v>
      </c>
      <c r="F8" s="1" t="s">
        <v>6</v>
      </c>
    </row>
    <row r="9" spans="1:7" x14ac:dyDescent="0.3">
      <c r="A9" t="s">
        <v>3</v>
      </c>
      <c r="B9">
        <v>1</v>
      </c>
      <c r="F9" t="s">
        <v>3</v>
      </c>
      <c r="G9">
        <v>1</v>
      </c>
    </row>
    <row r="10" spans="1:7" x14ac:dyDescent="0.3">
      <c r="A10" t="s">
        <v>1</v>
      </c>
      <c r="B10">
        <v>500</v>
      </c>
      <c r="F10" t="s">
        <v>1</v>
      </c>
      <c r="G10">
        <v>500</v>
      </c>
    </row>
    <row r="11" spans="1:7" x14ac:dyDescent="0.3">
      <c r="A11" t="s">
        <v>9</v>
      </c>
      <c r="B11">
        <v>136880</v>
      </c>
      <c r="F11" t="s">
        <v>9</v>
      </c>
      <c r="G11">
        <v>136880</v>
      </c>
    </row>
    <row r="12" spans="1:7" x14ac:dyDescent="0.3">
      <c r="A12" t="s">
        <v>2</v>
      </c>
      <c r="B12">
        <v>0.85</v>
      </c>
      <c r="F12" t="s">
        <v>2</v>
      </c>
      <c r="G12">
        <v>0.85</v>
      </c>
    </row>
    <row r="13" spans="1:7" x14ac:dyDescent="0.3">
      <c r="A13" t="s">
        <v>8</v>
      </c>
      <c r="B13">
        <f>MIN((B11*B12*B9)/(B10+0.6*B9),(2*B11*B12*B9)/(B10+0.2*B9))</f>
        <v>232.41709948062325</v>
      </c>
      <c r="F13" t="s">
        <v>8</v>
      </c>
      <c r="G13">
        <f>(2*G11*G12*G9)/(G10+0.2*G9)</f>
        <v>465.20591763294681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1E15-3C2A-4988-A012-ABE1053FA013}">
  <dimension ref="A1:G16"/>
  <sheetViews>
    <sheetView tabSelected="1" topLeftCell="A6" workbookViewId="0">
      <selection activeCell="B15" sqref="B15"/>
    </sheetView>
  </sheetViews>
  <sheetFormatPr defaultRowHeight="14.4" x14ac:dyDescent="0.3"/>
  <sheetData>
    <row r="1" spans="1:7" x14ac:dyDescent="0.3">
      <c r="A1" t="s">
        <v>10</v>
      </c>
      <c r="G1" t="s">
        <v>24</v>
      </c>
    </row>
    <row r="2" spans="1:7" x14ac:dyDescent="0.3">
      <c r="A2" t="s">
        <v>3</v>
      </c>
      <c r="B2">
        <v>220</v>
      </c>
    </row>
    <row r="3" spans="1:7" ht="15.6" x14ac:dyDescent="0.35">
      <c r="A3" t="s">
        <v>12</v>
      </c>
      <c r="B3">
        <v>500</v>
      </c>
    </row>
    <row r="4" spans="1:7" x14ac:dyDescent="0.3">
      <c r="A4" t="s">
        <v>13</v>
      </c>
      <c r="B4">
        <v>2</v>
      </c>
    </row>
    <row r="5" spans="1:7" x14ac:dyDescent="0.3">
      <c r="A5" t="s">
        <v>15</v>
      </c>
      <c r="B5">
        <v>4500</v>
      </c>
    </row>
    <row r="6" spans="1:7" x14ac:dyDescent="0.3">
      <c r="A6" t="s">
        <v>16</v>
      </c>
      <c r="B6">
        <v>200</v>
      </c>
    </row>
    <row r="7" spans="1:7" ht="15.6" x14ac:dyDescent="0.35">
      <c r="A7" t="s">
        <v>11</v>
      </c>
      <c r="B7">
        <f>2*B3/B2</f>
        <v>4.5454545454545459</v>
      </c>
    </row>
    <row r="8" spans="1:7" ht="15.6" x14ac:dyDescent="0.35">
      <c r="A8" t="s">
        <v>14</v>
      </c>
      <c r="B8">
        <f>B5/(B3*2)</f>
        <v>4.5</v>
      </c>
    </row>
    <row r="9" spans="1:7" x14ac:dyDescent="0.3">
      <c r="A9" t="s">
        <v>17</v>
      </c>
      <c r="B9">
        <v>4.7800000000000002E-2</v>
      </c>
    </row>
    <row r="10" spans="1:7" x14ac:dyDescent="0.3">
      <c r="A10" t="s">
        <v>18</v>
      </c>
      <c r="B10">
        <v>90.3</v>
      </c>
    </row>
    <row r="11" spans="1:7" ht="15.6" x14ac:dyDescent="0.35">
      <c r="A11" t="s">
        <v>19</v>
      </c>
      <c r="B11">
        <f>(4*B10)/(3*B7)</f>
        <v>26.488</v>
      </c>
    </row>
    <row r="12" spans="1:7" ht="15.6" x14ac:dyDescent="0.35">
      <c r="A12" t="s">
        <v>20</v>
      </c>
      <c r="B12">
        <f>((2.167/B7)-0.0833)*B10</f>
        <v>35.527631999999997</v>
      </c>
    </row>
    <row r="13" spans="1:7" ht="15.6" x14ac:dyDescent="0.35">
      <c r="A13" t="s">
        <v>22</v>
      </c>
      <c r="B13">
        <v>126</v>
      </c>
    </row>
    <row r="14" spans="1:7" ht="15.6" x14ac:dyDescent="0.35">
      <c r="A14" t="s">
        <v>23</v>
      </c>
      <c r="B14">
        <f>2*90.3</f>
        <v>180.6</v>
      </c>
    </row>
    <row r="15" spans="1:7" ht="15.6" x14ac:dyDescent="0.35">
      <c r="A15" t="s">
        <v>21</v>
      </c>
      <c r="B15">
        <f>((2*MIN(B13,B14))/B7)*(1-1/B7)</f>
        <v>43.243200000000002</v>
      </c>
    </row>
    <row r="16" spans="1:7" ht="15.6" x14ac:dyDescent="0.35">
      <c r="A16" t="s">
        <v>19</v>
      </c>
      <c r="B16">
        <f>MIN(B15,B12)</f>
        <v>35.527631999999997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 Pressure</vt:lpstr>
      <vt:lpstr>External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Avadh Patel</cp:lastModifiedBy>
  <dcterms:created xsi:type="dcterms:W3CDTF">2022-10-09T10:13:58Z</dcterms:created>
  <dcterms:modified xsi:type="dcterms:W3CDTF">2022-11-18T22:06:50Z</dcterms:modified>
</cp:coreProperties>
</file>