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gnal Status Report\August\"/>
    </mc:Choice>
  </mc:AlternateContent>
  <bookViews>
    <workbookView xWindow="0" yWindow="0" windowWidth="24000" windowHeight="9795"/>
  </bookViews>
  <sheets>
    <sheet name="1-AUG-2021" sheetId="1" r:id="rId1"/>
    <sheet name="Sheet1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G3" i="3"/>
  <c r="F3" i="3"/>
  <c r="E3" i="3"/>
  <c r="F4" i="2" l="1"/>
  <c r="F5" i="2"/>
  <c r="F6" i="2"/>
</calcChain>
</file>

<file path=xl/sharedStrings.xml><?xml version="1.0" encoding="utf-8"?>
<sst xmlns="http://schemas.openxmlformats.org/spreadsheetml/2006/main" count="289" uniqueCount="138">
  <si>
    <t>idea</t>
  </si>
  <si>
    <t>Airtel</t>
  </si>
  <si>
    <t>akshithaenterprises1idea@gmail.com</t>
  </si>
  <si>
    <t>sheaker- Idea Manager</t>
  </si>
  <si>
    <t>Karunakar</t>
  </si>
  <si>
    <t>samsoth nagendra</t>
  </si>
  <si>
    <t>Indra</t>
  </si>
  <si>
    <t>M2M.CFM@AIRTEL.COM</t>
  </si>
  <si>
    <t>m2m.support@airtel.com</t>
  </si>
  <si>
    <t>Idea Whitlisted</t>
  </si>
  <si>
    <t>manu.mishra@airtel.com</t>
  </si>
  <si>
    <t>Idea</t>
  </si>
  <si>
    <t>Username</t>
  </si>
  <si>
    <t>Password</t>
  </si>
  <si>
    <t>support@protech-india.com</t>
  </si>
  <si>
    <t>Protech@456</t>
  </si>
  <si>
    <t>Info@protech-india.com</t>
  </si>
  <si>
    <t>Sunil@1964</t>
  </si>
  <si>
    <t>sales@protech-india.com</t>
  </si>
  <si>
    <t>Protechsp@1</t>
  </si>
  <si>
    <t>48-89</t>
  </si>
  <si>
    <t>90-104</t>
  </si>
  <si>
    <t>06--45</t>
  </si>
  <si>
    <t>Meters</t>
  </si>
  <si>
    <t>Utility</t>
  </si>
  <si>
    <t>Name</t>
  </si>
  <si>
    <t>Location</t>
  </si>
  <si>
    <t>Group</t>
  </si>
  <si>
    <t>Data Recvd. Date &amp; Time</t>
  </si>
  <si>
    <t>Live Recvd. Date &amp; Time</t>
  </si>
  <si>
    <t>Site Name</t>
  </si>
  <si>
    <t>Site Id</t>
  </si>
  <si>
    <t>Electricity - 0001</t>
  </si>
  <si>
    <t>DG</t>
  </si>
  <si>
    <t>Mains</t>
  </si>
  <si>
    <t>1st Floor</t>
  </si>
  <si>
    <t>18/08/2021 - 14:14:06</t>
  </si>
  <si>
    <t>IN-GA-PAJ-WR1-0290-Calangute</t>
  </si>
  <si>
    <t>EB</t>
  </si>
  <si>
    <t>Electricity - 0002</t>
  </si>
  <si>
    <t>HVAC</t>
  </si>
  <si>
    <t>Main Panel</t>
  </si>
  <si>
    <t>18/08/2021 - 14:14:13</t>
  </si>
  <si>
    <t>Electricity - 0003</t>
  </si>
  <si>
    <t>Kitchen_Equip</t>
  </si>
  <si>
    <t>18/08/2021 - 14:14:19</t>
  </si>
  <si>
    <t>Electricity - 0004</t>
  </si>
  <si>
    <t>EB_Ref_Line</t>
  </si>
  <si>
    <t>18/08/2021 - 14:14:28</t>
  </si>
  <si>
    <t>Temperature - 0053</t>
  </si>
  <si>
    <t>Temperature Monitor</t>
  </si>
  <si>
    <t>Lobby</t>
  </si>
  <si>
    <t>18/08/2021 - 14:15:20</t>
  </si>
  <si>
    <t>Fuel Model_1 - 0051</t>
  </si>
  <si>
    <t>Diesel Generator</t>
  </si>
  <si>
    <t>DG Room</t>
  </si>
  <si>
    <t>18/08/2021 - 14:15:09</t>
  </si>
  <si>
    <t>Machine Rng Hrs - 0054</t>
  </si>
  <si>
    <t>Running_Hrs</t>
  </si>
  <si>
    <t>Kitchen</t>
  </si>
  <si>
    <t>18/08/2021 - 14:15:26</t>
  </si>
  <si>
    <t>18/08/2021 - 15:23:06</t>
  </si>
  <si>
    <t>IN-GA-PAJ-WR1-0348-Miramar Goa</t>
  </si>
  <si>
    <t>18/08/2021 - 15:23:15</t>
  </si>
  <si>
    <t>Temperature - 0052</t>
  </si>
  <si>
    <t>18/10/2020 - 18:42:05</t>
  </si>
  <si>
    <t>LPG - 0054</t>
  </si>
  <si>
    <t>LPG</t>
  </si>
  <si>
    <t>LPG Bank</t>
  </si>
  <si>
    <t>18/08/2021 - 15:25:12</t>
  </si>
  <si>
    <t>18/08/2021 - 14:03:10</t>
  </si>
  <si>
    <t>IN-GJ-AHM-WR2-0026-Maninagar</t>
  </si>
  <si>
    <t>18/08/2021 - 14:03:18</t>
  </si>
  <si>
    <t>18/08/2021 - 14:03:26</t>
  </si>
  <si>
    <t>18/08/2021 - 14:03:33</t>
  </si>
  <si>
    <t>Machine Rng Hrs - 0055</t>
  </si>
  <si>
    <t>18/08/2021 - 14:03:39</t>
  </si>
  <si>
    <t>18/08/2021 - 13:59:07</t>
  </si>
  <si>
    <t>IN-GJ-AHM-WR2-0038-TNW Vadodara</t>
  </si>
  <si>
    <t>18/08/2021 - 13:59:16</t>
  </si>
  <si>
    <t>18/08/2021 - 13:59:24</t>
  </si>
  <si>
    <t>18/08/2021 - 13:59:31</t>
  </si>
  <si>
    <t>18/08/2021 - 13:59:36</t>
  </si>
  <si>
    <t>18/08/2021 - 13:59:42</t>
  </si>
  <si>
    <t>18/08/2021 - 14:05:10</t>
  </si>
  <si>
    <t>IN-GJ-AHM-WR2-0074-ValentineMall Surat</t>
  </si>
  <si>
    <t>18/08/2021 - 14:05:18</t>
  </si>
  <si>
    <t>18/08/2021 - 14:05:27</t>
  </si>
  <si>
    <t>18/08/2021 - 14:05:34</t>
  </si>
  <si>
    <t>18/08/2021 - 14:05:39</t>
  </si>
  <si>
    <t>Data Recvd - Date</t>
  </si>
  <si>
    <t>Data Recvd- Time</t>
  </si>
  <si>
    <t>Data Recvd- Minutes</t>
  </si>
  <si>
    <t>Kiran Bezwada - Manager</t>
  </si>
  <si>
    <t>Source Number (from which SMS was sent)–</t>
  </si>
  <si>
    <t>Source Number Operator –</t>
  </si>
  <si>
    <t>Source Number Circle –</t>
  </si>
  <si>
    <t>Destination Number (to which SMS was sent) –</t>
  </si>
  <si>
    <t>Destination Number Operator –</t>
  </si>
  <si>
    <t>Destination Number Circle –</t>
  </si>
  <si>
    <t>Exact Time Stamp of SMS –</t>
  </si>
  <si>
    <t>Error Message –</t>
  </si>
  <si>
    <t>AP &amp;TS</t>
  </si>
  <si>
    <t>5755000589560</t>
  </si>
  <si>
    <t>S.No</t>
  </si>
  <si>
    <t>Date</t>
  </si>
  <si>
    <t>Store Code</t>
  </si>
  <si>
    <t>Store Name</t>
  </si>
  <si>
    <t>Material sent</t>
  </si>
  <si>
    <t>Wireless</t>
  </si>
  <si>
    <t>Material return</t>
  </si>
  <si>
    <t>Installation Status</t>
  </si>
  <si>
    <t>Installed SE</t>
  </si>
  <si>
    <t>Installed Date</t>
  </si>
  <si>
    <t>Switch Control Module</t>
  </si>
  <si>
    <t>Installed Material</t>
  </si>
  <si>
    <t>Excess material Used</t>
  </si>
  <si>
    <t>DC Status By SE</t>
  </si>
  <si>
    <t>DC Status By Satish</t>
  </si>
  <si>
    <t>PO Number</t>
  </si>
  <si>
    <t>DC Submission</t>
  </si>
  <si>
    <t>Accounts Department</t>
  </si>
  <si>
    <t>Dispatch</t>
  </si>
  <si>
    <t>Service Engineer</t>
  </si>
  <si>
    <t>Satish</t>
  </si>
  <si>
    <t>Service Engineer/ Pavan</t>
  </si>
  <si>
    <t>GIRI Airtel Relationship Manager</t>
  </si>
  <si>
    <t xml:space="preserve">L1 </t>
  </si>
  <si>
    <t>L2</t>
  </si>
  <si>
    <t>L3</t>
  </si>
  <si>
    <t>L4</t>
  </si>
  <si>
    <t>L5</t>
  </si>
  <si>
    <t>support.enterprise@vodafoneidea.com</t>
  </si>
  <si>
    <t>Vbs.Customerservice@Vodafoneidea.com</t>
  </si>
  <si>
    <t>priyan.koshy@vodafoneidea.com</t>
  </si>
  <si>
    <t>debasish.patra@vodafoneidea.com</t>
  </si>
  <si>
    <t>akshay.mukundmulye@vodafoneidea.com</t>
  </si>
  <si>
    <t>Idea Escalation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</si>
</sst>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7365D"/>
      <name val="Arial"/>
      <family val="2"/>
    </font>
    <font>
      <b/>
      <sz val="12"/>
      <color rgb="FF212529"/>
      <name val="Calibri"/>
      <family val="2"/>
      <scheme val="minor"/>
    </font>
    <font>
      <b/>
      <sz val="10"/>
      <color rgb="FF212529"/>
      <name val="Calibri"/>
      <family val="2"/>
      <scheme val="minor"/>
    </font>
    <font>
      <sz val="10"/>
      <color rgb="FF212529"/>
      <name val="Calibri"/>
      <family val="2"/>
      <scheme val="minor"/>
    </font>
    <font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/>
    <xf numFmtId="0" fontId="3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" fontId="0" fillId="0" borderId="0" xfId="0" applyNumberFormat="1"/>
    <xf numFmtId="0" fontId="5" fillId="7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tabSelected="1" topLeftCell="B1" workbookViewId="0">
      <selection activeCell="B27" sqref="B27"/>
    </sheetView>
  </sheetViews>
  <sheetFormatPr defaultRowHeight="15" x14ac:dyDescent="0.25"/>
  <cols>
    <col min="1" max="1" width="20.7109375" bestFit="1" customWidth="1"/>
    <col min="2" max="2" width="6" bestFit="1" customWidth="1"/>
    <col min="3" max="3" width="11" bestFit="1" customWidth="1"/>
    <col min="4" max="4" width="39.85546875" bestFit="1" customWidth="1"/>
    <col min="6" max="6" width="35.28515625" bestFit="1" customWidth="1"/>
    <col min="7" max="7" width="5.85546875" bestFit="1" customWidth="1"/>
    <col min="8" max="8" width="23.5703125" style="3" bestFit="1" customWidth="1"/>
    <col min="9" max="9" width="11" bestFit="1" customWidth="1"/>
    <col min="12" max="12" width="26.5703125" bestFit="1" customWidth="1"/>
    <col min="13" max="13" width="30.42578125" bestFit="1" customWidth="1"/>
  </cols>
  <sheetData>
    <row r="1" spans="2:14" x14ac:dyDescent="0.25">
      <c r="F1" s="2" t="s">
        <v>0</v>
      </c>
      <c r="L1" s="8" t="s">
        <v>1</v>
      </c>
    </row>
    <row r="4" spans="2:14" x14ac:dyDescent="0.25">
      <c r="E4" s="1"/>
      <c r="F4" s="1"/>
      <c r="G4" s="1"/>
      <c r="H4" s="1"/>
      <c r="I4" s="1"/>
      <c r="J4" s="1"/>
      <c r="K4" s="1"/>
      <c r="L4">
        <v>9701661639</v>
      </c>
      <c r="M4" s="33" t="s">
        <v>126</v>
      </c>
      <c r="N4" s="1"/>
    </row>
    <row r="5" spans="2:14" x14ac:dyDescent="0.25">
      <c r="E5" s="1"/>
      <c r="F5" s="2" t="s">
        <v>2</v>
      </c>
      <c r="G5" s="3"/>
      <c r="H5" s="2" t="s">
        <v>3</v>
      </c>
      <c r="I5" s="2">
        <v>9848005349</v>
      </c>
      <c r="J5" s="1"/>
      <c r="K5" s="1"/>
      <c r="L5" s="1">
        <v>7995575380</v>
      </c>
      <c r="M5" s="1" t="s">
        <v>4</v>
      </c>
      <c r="N5" s="1"/>
    </row>
    <row r="6" spans="2:14" x14ac:dyDescent="0.25">
      <c r="E6" s="1"/>
      <c r="F6" s="1"/>
      <c r="G6" s="1"/>
      <c r="H6" s="1"/>
      <c r="I6" s="1"/>
      <c r="J6" s="1"/>
      <c r="K6" s="1"/>
      <c r="L6" s="4">
        <v>9533898686</v>
      </c>
      <c r="M6" s="24" t="s">
        <v>5</v>
      </c>
      <c r="N6" s="1"/>
    </row>
    <row r="7" spans="2:14" x14ac:dyDescent="0.25">
      <c r="E7" s="1"/>
      <c r="G7" s="1"/>
      <c r="H7" s="2" t="s">
        <v>6</v>
      </c>
      <c r="I7" s="2">
        <v>9848008733</v>
      </c>
      <c r="J7" s="1"/>
      <c r="K7" s="1"/>
      <c r="L7" s="4">
        <v>9246582882</v>
      </c>
      <c r="M7" s="24"/>
      <c r="N7" s="1"/>
    </row>
    <row r="8" spans="2:14" x14ac:dyDescent="0.25">
      <c r="E8" s="1"/>
      <c r="F8" s="1"/>
      <c r="G8" s="1"/>
      <c r="I8" s="1"/>
      <c r="J8" s="1"/>
      <c r="K8" s="1"/>
      <c r="L8" s="1"/>
      <c r="M8" s="1"/>
      <c r="N8" s="1"/>
    </row>
    <row r="9" spans="2:14" x14ac:dyDescent="0.25">
      <c r="E9" s="1"/>
      <c r="F9" s="1"/>
      <c r="G9" s="1"/>
      <c r="I9" s="1"/>
      <c r="J9" s="1"/>
      <c r="K9" s="1"/>
      <c r="L9" s="1"/>
      <c r="M9" s="1"/>
      <c r="N9" s="1"/>
    </row>
    <row r="10" spans="2:14" x14ac:dyDescent="0.25">
      <c r="E10" s="1"/>
      <c r="F10" s="1"/>
      <c r="G10" s="1"/>
      <c r="I10" s="1"/>
      <c r="J10" s="1"/>
      <c r="K10" s="1"/>
      <c r="L10" s="1" t="s">
        <v>7</v>
      </c>
      <c r="M10" s="1"/>
      <c r="N10" s="1"/>
    </row>
    <row r="11" spans="2:14" x14ac:dyDescent="0.25">
      <c r="E11" s="1"/>
      <c r="F11" s="1"/>
      <c r="G11" s="1"/>
      <c r="H11" s="2" t="s">
        <v>93</v>
      </c>
      <c r="I11" s="2">
        <v>9704957966</v>
      </c>
      <c r="J11" s="1"/>
      <c r="K11" s="1"/>
      <c r="L11" s="1"/>
      <c r="M11" s="1"/>
      <c r="N11" s="1"/>
    </row>
    <row r="12" spans="2:14" x14ac:dyDescent="0.25">
      <c r="E12" s="1"/>
      <c r="F12" s="1"/>
      <c r="G12" s="1"/>
      <c r="H12" s="1"/>
      <c r="I12" s="1"/>
      <c r="J12" s="1"/>
      <c r="K12" s="1"/>
      <c r="L12" s="1" t="s">
        <v>8</v>
      </c>
      <c r="M12" s="1"/>
      <c r="N12" s="1"/>
    </row>
    <row r="13" spans="2:14" x14ac:dyDescent="0.25">
      <c r="B13" s="25" t="s">
        <v>1</v>
      </c>
      <c r="C13" s="5">
        <v>9676278620</v>
      </c>
      <c r="D13" s="26" t="s">
        <v>9</v>
      </c>
      <c r="L13" t="s">
        <v>10</v>
      </c>
    </row>
    <row r="14" spans="2:14" x14ac:dyDescent="0.25">
      <c r="B14" s="25"/>
      <c r="C14" s="5">
        <v>9652638047</v>
      </c>
      <c r="D14" s="26"/>
    </row>
    <row r="15" spans="2:14" x14ac:dyDescent="0.25">
      <c r="B15" s="25" t="s">
        <v>11</v>
      </c>
      <c r="C15" s="5">
        <v>9705198939</v>
      </c>
      <c r="D15" s="26"/>
      <c r="L15" s="6" t="s">
        <v>12</v>
      </c>
      <c r="M15" s="6" t="s">
        <v>13</v>
      </c>
    </row>
    <row r="16" spans="2:14" x14ac:dyDescent="0.25">
      <c r="B16" s="25"/>
      <c r="C16" s="5">
        <v>9542198998</v>
      </c>
      <c r="D16" s="26"/>
      <c r="L16" s="7" t="s">
        <v>14</v>
      </c>
      <c r="M16" s="7" t="s">
        <v>15</v>
      </c>
    </row>
    <row r="17" spans="2:13" x14ac:dyDescent="0.25">
      <c r="L17" s="7" t="s">
        <v>16</v>
      </c>
      <c r="M17" s="7" t="s">
        <v>17</v>
      </c>
    </row>
    <row r="18" spans="2:13" x14ac:dyDescent="0.25">
      <c r="L18" s="7" t="s">
        <v>18</v>
      </c>
      <c r="M18" s="7" t="s">
        <v>19</v>
      </c>
    </row>
    <row r="19" spans="2:13" x14ac:dyDescent="0.25">
      <c r="B19" s="34" t="s">
        <v>137</v>
      </c>
      <c r="C19" s="35"/>
      <c r="D19" s="36"/>
    </row>
    <row r="20" spans="2:13" x14ac:dyDescent="0.25">
      <c r="B20" s="7" t="s">
        <v>127</v>
      </c>
      <c r="C20" s="7">
        <v>9964112345</v>
      </c>
      <c r="D20" s="7" t="s">
        <v>132</v>
      </c>
    </row>
    <row r="21" spans="2:13" x14ac:dyDescent="0.25">
      <c r="B21" s="7" t="s">
        <v>128</v>
      </c>
      <c r="C21" s="7">
        <v>9920055666</v>
      </c>
      <c r="D21" s="7" t="s">
        <v>133</v>
      </c>
    </row>
    <row r="22" spans="2:13" x14ac:dyDescent="0.25">
      <c r="B22" s="7" t="s">
        <v>129</v>
      </c>
      <c r="C22" s="7">
        <v>9809089564</v>
      </c>
      <c r="D22" s="7" t="s">
        <v>134</v>
      </c>
    </row>
    <row r="23" spans="2:13" x14ac:dyDescent="0.25">
      <c r="B23" s="7" t="s">
        <v>130</v>
      </c>
      <c r="C23" s="7">
        <v>9811918020</v>
      </c>
      <c r="D23" s="7" t="s">
        <v>135</v>
      </c>
    </row>
    <row r="24" spans="2:13" x14ac:dyDescent="0.25">
      <c r="B24" s="7" t="s">
        <v>131</v>
      </c>
      <c r="C24" s="7">
        <v>8411007473</v>
      </c>
      <c r="D24" s="7" t="s">
        <v>136</v>
      </c>
    </row>
    <row r="40" spans="6:8" ht="30" x14ac:dyDescent="0.25">
      <c r="F40" s="15" t="s">
        <v>94</v>
      </c>
      <c r="G40" s="16"/>
      <c r="H40" s="17">
        <v>9705198939</v>
      </c>
    </row>
    <row r="41" spans="6:8" x14ac:dyDescent="0.25">
      <c r="F41" s="15" t="s">
        <v>95</v>
      </c>
      <c r="G41" s="16"/>
      <c r="H41" s="17" t="s">
        <v>0</v>
      </c>
    </row>
    <row r="42" spans="6:8" x14ac:dyDescent="0.25">
      <c r="F42" s="15" t="s">
        <v>96</v>
      </c>
      <c r="G42" s="16"/>
      <c r="H42" s="17" t="s">
        <v>102</v>
      </c>
    </row>
    <row r="43" spans="6:8" ht="30" x14ac:dyDescent="0.25">
      <c r="F43" s="15" t="s">
        <v>97</v>
      </c>
      <c r="G43" s="16"/>
      <c r="H43" s="18" t="s">
        <v>103</v>
      </c>
    </row>
    <row r="44" spans="6:8" x14ac:dyDescent="0.25">
      <c r="F44" s="15" t="s">
        <v>98</v>
      </c>
      <c r="G44" s="16"/>
      <c r="H44" s="17" t="s">
        <v>0</v>
      </c>
    </row>
    <row r="45" spans="6:8" x14ac:dyDescent="0.25">
      <c r="F45" s="15" t="s">
        <v>99</v>
      </c>
      <c r="G45" s="16"/>
      <c r="H45" s="17" t="s">
        <v>102</v>
      </c>
    </row>
    <row r="46" spans="6:8" x14ac:dyDescent="0.25">
      <c r="F46" s="15" t="s">
        <v>100</v>
      </c>
      <c r="G46" s="16"/>
      <c r="H46" s="19">
        <v>0.48749999999999999</v>
      </c>
    </row>
    <row r="47" spans="6:8" x14ac:dyDescent="0.25">
      <c r="F47" s="15" t="s">
        <v>101</v>
      </c>
      <c r="G47" s="16"/>
      <c r="H47" s="17"/>
    </row>
  </sheetData>
  <mergeCells count="5">
    <mergeCell ref="B19:D19"/>
    <mergeCell ref="M6:M7"/>
    <mergeCell ref="B13:B14"/>
    <mergeCell ref="D13:D16"/>
    <mergeCell ref="B15:B16"/>
  </mergeCells>
  <conditionalFormatting sqref="C15:C16">
    <cfRule type="containsText" dxfId="4" priority="1" operator="containsText" text="Issue Cleared">
      <formula>NOT(ISERROR(SEARCH("Issue Cleared",C15)))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A3" sqref="A3:H3"/>
    </sheetView>
  </sheetViews>
  <sheetFormatPr defaultRowHeight="15" x14ac:dyDescent="0.25"/>
  <cols>
    <col min="1" max="2" width="5.140625" bestFit="1" customWidth="1"/>
    <col min="3" max="3" width="11.28515625" bestFit="1" customWidth="1"/>
    <col min="4" max="4" width="10.7109375" bestFit="1" customWidth="1"/>
    <col min="5" max="5" width="11.42578125" bestFit="1" customWidth="1"/>
    <col min="6" max="6" width="7.5703125" customWidth="1"/>
    <col min="7" max="7" width="14" bestFit="1" customWidth="1"/>
    <col min="8" max="8" width="8.7109375" bestFit="1" customWidth="1"/>
    <col min="11" max="11" width="14" bestFit="1" customWidth="1"/>
    <col min="14" max="14" width="17" bestFit="1" customWidth="1"/>
    <col min="15" max="15" width="11.140625" bestFit="1" customWidth="1"/>
    <col min="16" max="16" width="13.42578125" bestFit="1" customWidth="1"/>
    <col min="17" max="19" width="11.140625" customWidth="1"/>
    <col min="20" max="20" width="19.7109375" bestFit="1" customWidth="1"/>
    <col min="21" max="21" width="14.42578125" bestFit="1" customWidth="1"/>
    <col min="22" max="22" width="17.85546875" bestFit="1" customWidth="1"/>
    <col min="23" max="23" width="14.140625" bestFit="1" customWidth="1"/>
  </cols>
  <sheetData>
    <row r="1" spans="1:23" x14ac:dyDescent="0.25">
      <c r="A1" s="20" t="s">
        <v>104</v>
      </c>
      <c r="B1" s="20" t="s">
        <v>105</v>
      </c>
      <c r="C1" s="20" t="s">
        <v>119</v>
      </c>
      <c r="D1" s="20" t="s">
        <v>106</v>
      </c>
      <c r="E1" s="20" t="s">
        <v>107</v>
      </c>
      <c r="F1" s="31" t="s">
        <v>108</v>
      </c>
      <c r="G1" s="31"/>
      <c r="H1" s="31"/>
      <c r="I1" s="31"/>
      <c r="J1" s="31" t="s">
        <v>110</v>
      </c>
      <c r="K1" s="31"/>
      <c r="L1" s="31"/>
      <c r="M1" s="31"/>
      <c r="N1" s="20" t="s">
        <v>111</v>
      </c>
      <c r="O1" s="20" t="s">
        <v>112</v>
      </c>
      <c r="P1" s="20" t="s">
        <v>113</v>
      </c>
      <c r="Q1" s="31" t="s">
        <v>115</v>
      </c>
      <c r="R1" s="31"/>
      <c r="S1" s="31"/>
      <c r="T1" s="20" t="s">
        <v>116</v>
      </c>
      <c r="U1" s="20" t="s">
        <v>117</v>
      </c>
      <c r="V1" s="20" t="s">
        <v>118</v>
      </c>
      <c r="W1" s="20" t="s">
        <v>120</v>
      </c>
    </row>
    <row r="2" spans="1:23" ht="45" x14ac:dyDescent="0.25">
      <c r="A2" s="21"/>
      <c r="B2" s="21"/>
      <c r="C2" s="21"/>
      <c r="D2" s="21"/>
      <c r="E2" s="21"/>
      <c r="F2" s="21" t="s">
        <v>40</v>
      </c>
      <c r="G2" s="22" t="s">
        <v>114</v>
      </c>
      <c r="H2" s="21" t="s">
        <v>109</v>
      </c>
      <c r="I2" s="21"/>
      <c r="J2" s="21" t="s">
        <v>40</v>
      </c>
      <c r="K2" s="22" t="s">
        <v>114</v>
      </c>
      <c r="L2" s="21" t="s">
        <v>109</v>
      </c>
      <c r="M2" s="21"/>
      <c r="N2" s="21"/>
      <c r="O2" s="21"/>
      <c r="P2" s="21"/>
      <c r="Q2" s="21" t="s">
        <v>40</v>
      </c>
      <c r="R2" s="22" t="s">
        <v>114</v>
      </c>
      <c r="S2" s="21" t="s">
        <v>109</v>
      </c>
      <c r="T2" s="21"/>
      <c r="U2" s="21"/>
      <c r="V2" s="21"/>
      <c r="W2" s="21"/>
    </row>
    <row r="3" spans="1:23" x14ac:dyDescent="0.25">
      <c r="A3" s="27" t="s">
        <v>121</v>
      </c>
      <c r="B3" s="27"/>
      <c r="C3" s="27"/>
      <c r="D3" s="27"/>
      <c r="E3" s="27"/>
      <c r="F3" s="27"/>
      <c r="G3" s="27"/>
      <c r="H3" s="27"/>
      <c r="I3" s="16"/>
      <c r="J3" s="28" t="s">
        <v>122</v>
      </c>
      <c r="K3" s="29"/>
      <c r="L3" s="30"/>
      <c r="M3" s="23"/>
      <c r="N3" s="27" t="s">
        <v>125</v>
      </c>
      <c r="O3" s="27"/>
      <c r="P3" s="27"/>
      <c r="Q3" s="27" t="s">
        <v>123</v>
      </c>
      <c r="R3" s="27"/>
      <c r="S3" s="27"/>
      <c r="T3" s="27"/>
      <c r="U3" s="27"/>
      <c r="V3" s="27" t="s">
        <v>124</v>
      </c>
      <c r="W3" s="27"/>
    </row>
  </sheetData>
  <mergeCells count="8">
    <mergeCell ref="V3:W3"/>
    <mergeCell ref="N3:P3"/>
    <mergeCell ref="Q3:U3"/>
    <mergeCell ref="J3:L3"/>
    <mergeCell ref="F1:I1"/>
    <mergeCell ref="J1:M1"/>
    <mergeCell ref="Q1:S1"/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workbookViewId="0">
      <selection activeCell="G17" sqref="G17"/>
    </sheetView>
  </sheetViews>
  <sheetFormatPr defaultRowHeight="15" x14ac:dyDescent="0.25"/>
  <sheetData>
    <row r="3" spans="3:6" x14ac:dyDescent="0.25">
      <c r="C3" s="9"/>
    </row>
    <row r="4" spans="3:6" x14ac:dyDescent="0.25">
      <c r="C4" t="s">
        <v>20</v>
      </c>
      <c r="F4">
        <f>89-48</f>
        <v>41</v>
      </c>
    </row>
    <row r="5" spans="3:6" x14ac:dyDescent="0.25">
      <c r="C5" t="s">
        <v>21</v>
      </c>
      <c r="F5">
        <f>104-90</f>
        <v>14</v>
      </c>
    </row>
    <row r="6" spans="3:6" x14ac:dyDescent="0.25">
      <c r="C6" s="9" t="s">
        <v>22</v>
      </c>
      <c r="F6">
        <f>45-6</f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4" sqref="E4"/>
    </sheetView>
  </sheetViews>
  <sheetFormatPr defaultColWidth="21.140625" defaultRowHeight="15" x14ac:dyDescent="0.25"/>
  <cols>
    <col min="1" max="1" width="19.5703125" style="7" bestFit="1" customWidth="1"/>
    <col min="2" max="2" width="18" style="7" bestFit="1" customWidth="1"/>
    <col min="3" max="3" width="10" style="7" bestFit="1" customWidth="1"/>
    <col min="4" max="4" width="9.42578125" style="7" bestFit="1" customWidth="1"/>
    <col min="5" max="5" width="18.7109375" style="7" bestFit="1" customWidth="1"/>
    <col min="6" max="6" width="18.28515625" style="7" bestFit="1" customWidth="1"/>
    <col min="7" max="7" width="21.7109375" style="7" bestFit="1" customWidth="1"/>
    <col min="8" max="8" width="25.7109375" style="7" bestFit="1" customWidth="1"/>
    <col min="9" max="9" width="24.85546875" style="7" bestFit="1" customWidth="1"/>
    <col min="10" max="10" width="35.28515625" style="7" bestFit="1" customWidth="1"/>
    <col min="11" max="11" width="11" style="7" bestFit="1" customWidth="1"/>
    <col min="12" max="12" width="7.140625" style="7" bestFit="1" customWidth="1"/>
    <col min="13" max="16384" width="21.140625" style="7"/>
  </cols>
  <sheetData>
    <row r="1" spans="1:14" ht="15.75" x14ac:dyDescent="0.25">
      <c r="A1" s="32" t="s">
        <v>23</v>
      </c>
      <c r="B1" s="10" t="s">
        <v>24</v>
      </c>
      <c r="C1" s="10" t="s">
        <v>26</v>
      </c>
      <c r="D1" s="10" t="s">
        <v>26</v>
      </c>
      <c r="E1" s="10" t="s">
        <v>90</v>
      </c>
      <c r="F1" s="10" t="s">
        <v>91</v>
      </c>
      <c r="G1" s="10" t="s">
        <v>92</v>
      </c>
      <c r="H1" s="32" t="s">
        <v>28</v>
      </c>
      <c r="I1" s="32" t="s">
        <v>29</v>
      </c>
      <c r="J1" s="32" t="s">
        <v>30</v>
      </c>
      <c r="K1" s="32" t="s">
        <v>31</v>
      </c>
      <c r="L1" s="10"/>
      <c r="M1" s="11"/>
      <c r="N1" s="11"/>
    </row>
    <row r="2" spans="1:14" ht="15.75" x14ac:dyDescent="0.25">
      <c r="A2" s="32"/>
      <c r="B2" s="10" t="s">
        <v>25</v>
      </c>
      <c r="C2" s="10" t="s">
        <v>25</v>
      </c>
      <c r="D2" s="10" t="s">
        <v>27</v>
      </c>
      <c r="E2" s="10"/>
      <c r="F2" s="10"/>
      <c r="G2" s="10"/>
      <c r="H2" s="32"/>
      <c r="I2" s="32"/>
      <c r="J2" s="32"/>
      <c r="K2" s="32"/>
      <c r="L2" s="10"/>
      <c r="M2" s="11"/>
      <c r="N2" s="11"/>
    </row>
    <row r="3" spans="1:14" s="5" customFormat="1" ht="12.75" x14ac:dyDescent="0.25">
      <c r="A3" s="12" t="s">
        <v>32</v>
      </c>
      <c r="B3" s="13" t="s">
        <v>33</v>
      </c>
      <c r="C3" s="13" t="s">
        <v>34</v>
      </c>
      <c r="D3" s="13" t="s">
        <v>35</v>
      </c>
      <c r="E3" s="13" t="str">
        <f>LEFT(H:H,10)</f>
        <v>18/08/2021</v>
      </c>
      <c r="F3" s="13" t="str">
        <f>RIGHT(H:H,8)</f>
        <v>14:14:06</v>
      </c>
      <c r="G3" s="13" t="str">
        <f>RIGHT(H:H,5)</f>
        <v>14:06</v>
      </c>
      <c r="H3" s="14" t="s">
        <v>36</v>
      </c>
      <c r="I3" s="14" t="s">
        <v>36</v>
      </c>
      <c r="J3" s="14" t="s">
        <v>37</v>
      </c>
      <c r="K3" s="13">
        <v>7997993044</v>
      </c>
      <c r="L3" s="13"/>
    </row>
    <row r="4" spans="1:14" s="5" customFormat="1" ht="12.75" x14ac:dyDescent="0.25">
      <c r="A4" s="12" t="s">
        <v>32</v>
      </c>
      <c r="B4" s="13" t="s">
        <v>38</v>
      </c>
      <c r="C4" s="13" t="s">
        <v>34</v>
      </c>
      <c r="D4" s="13" t="s">
        <v>35</v>
      </c>
      <c r="E4" s="13" t="str">
        <f t="shared" ref="E4:E30" si="0">LEFT(H:H,10)</f>
        <v>18/08/2021</v>
      </c>
      <c r="F4" s="13" t="str">
        <f t="shared" ref="F4:F30" si="1">RIGHT(H:H,8)</f>
        <v>14:14:06</v>
      </c>
      <c r="G4" s="13" t="str">
        <f t="shared" ref="G4:G30" si="2">RIGHT(H:H,5)</f>
        <v>14:06</v>
      </c>
      <c r="H4" s="14" t="s">
        <v>36</v>
      </c>
      <c r="I4" s="14" t="s">
        <v>36</v>
      </c>
      <c r="J4" s="14" t="s">
        <v>37</v>
      </c>
      <c r="K4" s="13">
        <v>7997993044</v>
      </c>
      <c r="L4" s="13"/>
    </row>
    <row r="5" spans="1:14" s="5" customFormat="1" ht="12.75" x14ac:dyDescent="0.25">
      <c r="A5" s="12" t="s">
        <v>39</v>
      </c>
      <c r="B5" s="13" t="s">
        <v>40</v>
      </c>
      <c r="C5" s="13" t="s">
        <v>41</v>
      </c>
      <c r="D5" s="13" t="s">
        <v>35</v>
      </c>
      <c r="E5" s="13" t="str">
        <f t="shared" si="0"/>
        <v>18/08/2021</v>
      </c>
      <c r="F5" s="13" t="str">
        <f t="shared" si="1"/>
        <v>14:14:13</v>
      </c>
      <c r="G5" s="13" t="str">
        <f t="shared" si="2"/>
        <v>14:13</v>
      </c>
      <c r="H5" s="14" t="s">
        <v>42</v>
      </c>
      <c r="I5" s="14" t="s">
        <v>42</v>
      </c>
      <c r="J5" s="14" t="s">
        <v>37</v>
      </c>
      <c r="K5" s="13">
        <v>7997993044</v>
      </c>
      <c r="L5" s="13"/>
    </row>
    <row r="6" spans="1:14" s="5" customFormat="1" ht="12.75" x14ac:dyDescent="0.25">
      <c r="A6" s="12" t="s">
        <v>43</v>
      </c>
      <c r="B6" s="13" t="s">
        <v>44</v>
      </c>
      <c r="C6" s="13" t="s">
        <v>41</v>
      </c>
      <c r="D6" s="13" t="s">
        <v>35</v>
      </c>
      <c r="E6" s="13" t="str">
        <f t="shared" si="0"/>
        <v>18/08/2021</v>
      </c>
      <c r="F6" s="13" t="str">
        <f t="shared" si="1"/>
        <v>14:14:19</v>
      </c>
      <c r="G6" s="13" t="str">
        <f t="shared" si="2"/>
        <v>14:19</v>
      </c>
      <c r="H6" s="14" t="s">
        <v>45</v>
      </c>
      <c r="I6" s="14" t="s">
        <v>45</v>
      </c>
      <c r="J6" s="14" t="s">
        <v>37</v>
      </c>
      <c r="K6" s="13">
        <v>7997993044</v>
      </c>
      <c r="L6" s="13"/>
    </row>
    <row r="7" spans="1:14" s="5" customFormat="1" ht="12.75" x14ac:dyDescent="0.25">
      <c r="A7" s="12" t="s">
        <v>46</v>
      </c>
      <c r="B7" s="13" t="s">
        <v>47</v>
      </c>
      <c r="C7" s="13" t="s">
        <v>41</v>
      </c>
      <c r="D7" s="13" t="s">
        <v>35</v>
      </c>
      <c r="E7" s="13" t="str">
        <f t="shared" si="0"/>
        <v>18/08/2021</v>
      </c>
      <c r="F7" s="13" t="str">
        <f t="shared" si="1"/>
        <v>14:14:28</v>
      </c>
      <c r="G7" s="13" t="str">
        <f t="shared" si="2"/>
        <v>14:28</v>
      </c>
      <c r="H7" s="14" t="s">
        <v>48</v>
      </c>
      <c r="I7" s="14" t="s">
        <v>48</v>
      </c>
      <c r="J7" s="14" t="s">
        <v>37</v>
      </c>
      <c r="K7" s="13">
        <v>7997993044</v>
      </c>
      <c r="L7" s="13"/>
    </row>
    <row r="8" spans="1:14" s="5" customFormat="1" ht="12.75" x14ac:dyDescent="0.25">
      <c r="A8" s="12" t="s">
        <v>49</v>
      </c>
      <c r="B8" s="13" t="s">
        <v>50</v>
      </c>
      <c r="C8" s="13" t="s">
        <v>51</v>
      </c>
      <c r="D8" s="13" t="s">
        <v>35</v>
      </c>
      <c r="E8" s="13" t="str">
        <f t="shared" si="0"/>
        <v>18/08/2021</v>
      </c>
      <c r="F8" s="13" t="str">
        <f t="shared" si="1"/>
        <v>14:15:20</v>
      </c>
      <c r="G8" s="13" t="str">
        <f t="shared" si="2"/>
        <v>15:20</v>
      </c>
      <c r="H8" s="14" t="s">
        <v>52</v>
      </c>
      <c r="I8" s="14" t="s">
        <v>52</v>
      </c>
      <c r="J8" s="14" t="s">
        <v>37</v>
      </c>
      <c r="K8" s="13">
        <v>7997993044</v>
      </c>
      <c r="L8" s="13"/>
    </row>
    <row r="9" spans="1:14" s="5" customFormat="1" ht="12.75" x14ac:dyDescent="0.25">
      <c r="A9" s="12" t="s">
        <v>53</v>
      </c>
      <c r="B9" s="13" t="s">
        <v>54</v>
      </c>
      <c r="C9" s="13" t="s">
        <v>55</v>
      </c>
      <c r="D9" s="13" t="s">
        <v>35</v>
      </c>
      <c r="E9" s="13" t="str">
        <f t="shared" si="0"/>
        <v>18/08/2021</v>
      </c>
      <c r="F9" s="13" t="str">
        <f t="shared" si="1"/>
        <v>14:15:09</v>
      </c>
      <c r="G9" s="13" t="str">
        <f t="shared" si="2"/>
        <v>15:09</v>
      </c>
      <c r="H9" s="14" t="s">
        <v>56</v>
      </c>
      <c r="I9" s="14" t="s">
        <v>56</v>
      </c>
      <c r="J9" s="14" t="s">
        <v>37</v>
      </c>
      <c r="K9" s="13">
        <v>7997993044</v>
      </c>
      <c r="L9" s="13"/>
    </row>
    <row r="10" spans="1:14" s="5" customFormat="1" ht="12.75" x14ac:dyDescent="0.25">
      <c r="A10" s="12" t="s">
        <v>57</v>
      </c>
      <c r="B10" s="13" t="s">
        <v>58</v>
      </c>
      <c r="C10" s="13" t="s">
        <v>59</v>
      </c>
      <c r="D10" s="13" t="s">
        <v>35</v>
      </c>
      <c r="E10" s="13" t="str">
        <f t="shared" si="0"/>
        <v>18/08/2021</v>
      </c>
      <c r="F10" s="13" t="str">
        <f t="shared" si="1"/>
        <v>14:15:26</v>
      </c>
      <c r="G10" s="13" t="str">
        <f t="shared" si="2"/>
        <v>15:26</v>
      </c>
      <c r="H10" s="14" t="s">
        <v>60</v>
      </c>
      <c r="I10" s="14" t="s">
        <v>60</v>
      </c>
      <c r="J10" s="14" t="s">
        <v>37</v>
      </c>
      <c r="K10" s="13">
        <v>7997993044</v>
      </c>
      <c r="L10" s="13"/>
    </row>
    <row r="11" spans="1:14" s="5" customFormat="1" ht="12.75" x14ac:dyDescent="0.25">
      <c r="A11" s="12" t="s">
        <v>32</v>
      </c>
      <c r="B11" s="13" t="s">
        <v>44</v>
      </c>
      <c r="C11" s="13" t="s">
        <v>41</v>
      </c>
      <c r="D11" s="13" t="s">
        <v>35</v>
      </c>
      <c r="E11" s="13" t="str">
        <f t="shared" si="0"/>
        <v>18/08/2021</v>
      </c>
      <c r="F11" s="13" t="str">
        <f t="shared" si="1"/>
        <v>15:23:06</v>
      </c>
      <c r="G11" s="13" t="str">
        <f t="shared" si="2"/>
        <v>23:06</v>
      </c>
      <c r="H11" s="14" t="s">
        <v>61</v>
      </c>
      <c r="I11" s="14" t="s">
        <v>61</v>
      </c>
      <c r="J11" s="14" t="s">
        <v>62</v>
      </c>
      <c r="K11" s="13">
        <v>2019000047</v>
      </c>
      <c r="L11" s="13"/>
    </row>
    <row r="12" spans="1:14" s="5" customFormat="1" ht="12.75" x14ac:dyDescent="0.25">
      <c r="A12" s="12" t="s">
        <v>39</v>
      </c>
      <c r="B12" s="13" t="s">
        <v>40</v>
      </c>
      <c r="C12" s="13" t="s">
        <v>41</v>
      </c>
      <c r="D12" s="13" t="s">
        <v>35</v>
      </c>
      <c r="E12" s="13" t="str">
        <f t="shared" si="0"/>
        <v>18/08/2021</v>
      </c>
      <c r="F12" s="13" t="str">
        <f t="shared" si="1"/>
        <v>15:23:15</v>
      </c>
      <c r="G12" s="13" t="str">
        <f t="shared" si="2"/>
        <v>23:15</v>
      </c>
      <c r="H12" s="14" t="s">
        <v>63</v>
      </c>
      <c r="I12" s="14" t="s">
        <v>63</v>
      </c>
      <c r="J12" s="14" t="s">
        <v>62</v>
      </c>
      <c r="K12" s="13">
        <v>2019000047</v>
      </c>
      <c r="L12" s="13"/>
    </row>
    <row r="13" spans="1:14" s="5" customFormat="1" ht="12.75" x14ac:dyDescent="0.25">
      <c r="A13" s="12" t="s">
        <v>64</v>
      </c>
      <c r="B13" s="13" t="s">
        <v>50</v>
      </c>
      <c r="C13" s="13" t="s">
        <v>59</v>
      </c>
      <c r="D13" s="13" t="s">
        <v>35</v>
      </c>
      <c r="E13" s="13" t="str">
        <f t="shared" si="0"/>
        <v>18/10/2020</v>
      </c>
      <c r="F13" s="13" t="str">
        <f t="shared" si="1"/>
        <v>18:42:05</v>
      </c>
      <c r="G13" s="13" t="str">
        <f t="shared" si="2"/>
        <v>42:05</v>
      </c>
      <c r="H13" s="14" t="s">
        <v>65</v>
      </c>
      <c r="I13" s="14" t="s">
        <v>65</v>
      </c>
      <c r="J13" s="14" t="s">
        <v>62</v>
      </c>
      <c r="K13" s="13">
        <v>2019000047</v>
      </c>
      <c r="L13" s="13"/>
    </row>
    <row r="14" spans="1:14" s="5" customFormat="1" ht="12.75" x14ac:dyDescent="0.25">
      <c r="A14" s="12" t="s">
        <v>66</v>
      </c>
      <c r="B14" s="13" t="s">
        <v>67</v>
      </c>
      <c r="C14" s="13" t="s">
        <v>68</v>
      </c>
      <c r="D14" s="13" t="s">
        <v>35</v>
      </c>
      <c r="E14" s="13" t="str">
        <f t="shared" si="0"/>
        <v>18/08/2021</v>
      </c>
      <c r="F14" s="13" t="str">
        <f t="shared" si="1"/>
        <v>15:25:12</v>
      </c>
      <c r="G14" s="13" t="str">
        <f t="shared" si="2"/>
        <v>25:12</v>
      </c>
      <c r="H14" s="14" t="s">
        <v>69</v>
      </c>
      <c r="I14" s="14" t="s">
        <v>69</v>
      </c>
      <c r="J14" s="14" t="s">
        <v>62</v>
      </c>
      <c r="K14" s="13">
        <v>2019000047</v>
      </c>
      <c r="L14" s="13"/>
    </row>
    <row r="15" spans="1:14" s="5" customFormat="1" ht="12.75" x14ac:dyDescent="0.25">
      <c r="A15" s="12" t="s">
        <v>32</v>
      </c>
      <c r="B15" s="13" t="s">
        <v>38</v>
      </c>
      <c r="C15" s="13" t="s">
        <v>34</v>
      </c>
      <c r="D15" s="13" t="s">
        <v>35</v>
      </c>
      <c r="E15" s="13" t="str">
        <f t="shared" si="0"/>
        <v>18/08/2021</v>
      </c>
      <c r="F15" s="13" t="str">
        <f t="shared" si="1"/>
        <v>14:03:10</v>
      </c>
      <c r="G15" s="13" t="str">
        <f t="shared" si="2"/>
        <v>03:10</v>
      </c>
      <c r="H15" s="14" t="s">
        <v>70</v>
      </c>
      <c r="I15" s="14" t="s">
        <v>70</v>
      </c>
      <c r="J15" s="14" t="s">
        <v>71</v>
      </c>
      <c r="K15" s="13">
        <v>2017000017</v>
      </c>
      <c r="L15" s="13"/>
    </row>
    <row r="16" spans="1:14" s="5" customFormat="1" ht="12.75" x14ac:dyDescent="0.25">
      <c r="A16" s="12" t="s">
        <v>39</v>
      </c>
      <c r="B16" s="13" t="s">
        <v>40</v>
      </c>
      <c r="C16" s="13" t="s">
        <v>41</v>
      </c>
      <c r="D16" s="13" t="s">
        <v>35</v>
      </c>
      <c r="E16" s="13" t="str">
        <f t="shared" si="0"/>
        <v>18/08/2021</v>
      </c>
      <c r="F16" s="13" t="str">
        <f t="shared" si="1"/>
        <v>14:03:18</v>
      </c>
      <c r="G16" s="13" t="str">
        <f t="shared" si="2"/>
        <v>03:18</v>
      </c>
      <c r="H16" s="14" t="s">
        <v>72</v>
      </c>
      <c r="I16" s="14" t="s">
        <v>72</v>
      </c>
      <c r="J16" s="14" t="s">
        <v>71</v>
      </c>
      <c r="K16" s="13">
        <v>2017000017</v>
      </c>
      <c r="L16" s="13"/>
    </row>
    <row r="17" spans="1:12" s="5" customFormat="1" ht="12.75" x14ac:dyDescent="0.25">
      <c r="A17" s="12" t="s">
        <v>43</v>
      </c>
      <c r="B17" s="13" t="s">
        <v>44</v>
      </c>
      <c r="C17" s="13" t="s">
        <v>41</v>
      </c>
      <c r="D17" s="13" t="s">
        <v>35</v>
      </c>
      <c r="E17" s="13" t="str">
        <f t="shared" si="0"/>
        <v>18/08/2021</v>
      </c>
      <c r="F17" s="13" t="str">
        <f t="shared" si="1"/>
        <v>14:03:26</v>
      </c>
      <c r="G17" s="13" t="str">
        <f t="shared" si="2"/>
        <v>03:26</v>
      </c>
      <c r="H17" s="14" t="s">
        <v>73</v>
      </c>
      <c r="I17" s="14" t="s">
        <v>73</v>
      </c>
      <c r="J17" s="14" t="s">
        <v>71</v>
      </c>
      <c r="K17" s="13">
        <v>2017000017</v>
      </c>
      <c r="L17" s="13"/>
    </row>
    <row r="18" spans="1:12" s="5" customFormat="1" ht="12.75" x14ac:dyDescent="0.25">
      <c r="A18" s="12" t="s">
        <v>64</v>
      </c>
      <c r="B18" s="13" t="s">
        <v>50</v>
      </c>
      <c r="C18" s="13" t="s">
        <v>59</v>
      </c>
      <c r="D18" s="13" t="s">
        <v>35</v>
      </c>
      <c r="E18" s="13" t="str">
        <f t="shared" si="0"/>
        <v>18/08/2021</v>
      </c>
      <c r="F18" s="13" t="str">
        <f t="shared" si="1"/>
        <v>14:03:33</v>
      </c>
      <c r="G18" s="13" t="str">
        <f t="shared" si="2"/>
        <v>03:33</v>
      </c>
      <c r="H18" s="14" t="s">
        <v>74</v>
      </c>
      <c r="I18" s="14" t="s">
        <v>74</v>
      </c>
      <c r="J18" s="14" t="s">
        <v>71</v>
      </c>
      <c r="K18" s="13">
        <v>2017000017</v>
      </c>
      <c r="L18" s="13"/>
    </row>
    <row r="19" spans="1:12" s="5" customFormat="1" ht="12.75" x14ac:dyDescent="0.25">
      <c r="A19" s="12" t="s">
        <v>75</v>
      </c>
      <c r="B19" s="13" t="s">
        <v>58</v>
      </c>
      <c r="C19" s="13" t="s">
        <v>59</v>
      </c>
      <c r="D19" s="13" t="s">
        <v>35</v>
      </c>
      <c r="E19" s="13" t="str">
        <f t="shared" si="0"/>
        <v>18/08/2021</v>
      </c>
      <c r="F19" s="13" t="str">
        <f t="shared" si="1"/>
        <v>14:03:39</v>
      </c>
      <c r="G19" s="13" t="str">
        <f t="shared" si="2"/>
        <v>03:39</v>
      </c>
      <c r="H19" s="14" t="s">
        <v>76</v>
      </c>
      <c r="I19" s="14" t="s">
        <v>76</v>
      </c>
      <c r="J19" s="14" t="s">
        <v>71</v>
      </c>
      <c r="K19" s="13">
        <v>2017000017</v>
      </c>
      <c r="L19" s="13"/>
    </row>
    <row r="20" spans="1:12" s="5" customFormat="1" ht="12.75" x14ac:dyDescent="0.25">
      <c r="A20" s="12" t="s">
        <v>32</v>
      </c>
      <c r="B20" s="13" t="s">
        <v>38</v>
      </c>
      <c r="C20" s="13" t="s">
        <v>34</v>
      </c>
      <c r="D20" s="13" t="s">
        <v>35</v>
      </c>
      <c r="E20" s="13" t="str">
        <f t="shared" si="0"/>
        <v>18/08/2021</v>
      </c>
      <c r="F20" s="13" t="str">
        <f t="shared" si="1"/>
        <v>13:59:07</v>
      </c>
      <c r="G20" s="13" t="str">
        <f t="shared" si="2"/>
        <v>59:07</v>
      </c>
      <c r="H20" s="14" t="s">
        <v>77</v>
      </c>
      <c r="I20" s="14" t="s">
        <v>77</v>
      </c>
      <c r="J20" s="14" t="s">
        <v>78</v>
      </c>
      <c r="K20" s="13">
        <v>2017000026</v>
      </c>
      <c r="L20" s="13"/>
    </row>
    <row r="21" spans="1:12" s="5" customFormat="1" ht="12.75" x14ac:dyDescent="0.25">
      <c r="A21" s="12" t="s">
        <v>39</v>
      </c>
      <c r="B21" s="13" t="s">
        <v>40</v>
      </c>
      <c r="C21" s="13" t="s">
        <v>41</v>
      </c>
      <c r="D21" s="13" t="s">
        <v>35</v>
      </c>
      <c r="E21" s="13" t="str">
        <f t="shared" si="0"/>
        <v>18/08/2021</v>
      </c>
      <c r="F21" s="13" t="str">
        <f t="shared" si="1"/>
        <v>13:59:16</v>
      </c>
      <c r="G21" s="13" t="str">
        <f t="shared" si="2"/>
        <v>59:16</v>
      </c>
      <c r="H21" s="14" t="s">
        <v>79</v>
      </c>
      <c r="I21" s="14" t="s">
        <v>79</v>
      </c>
      <c r="J21" s="14" t="s">
        <v>78</v>
      </c>
      <c r="K21" s="13">
        <v>2017000026</v>
      </c>
      <c r="L21" s="13"/>
    </row>
    <row r="22" spans="1:12" s="5" customFormat="1" ht="12.75" x14ac:dyDescent="0.25">
      <c r="A22" s="12" t="s">
        <v>43</v>
      </c>
      <c r="B22" s="13" t="s">
        <v>44</v>
      </c>
      <c r="C22" s="13" t="s">
        <v>41</v>
      </c>
      <c r="D22" s="13" t="s">
        <v>35</v>
      </c>
      <c r="E22" s="13" t="str">
        <f t="shared" si="0"/>
        <v>18/08/2021</v>
      </c>
      <c r="F22" s="13" t="str">
        <f t="shared" si="1"/>
        <v>13:59:24</v>
      </c>
      <c r="G22" s="13" t="str">
        <f t="shared" si="2"/>
        <v>59:24</v>
      </c>
      <c r="H22" s="14" t="s">
        <v>80</v>
      </c>
      <c r="I22" s="14" t="s">
        <v>80</v>
      </c>
      <c r="J22" s="14" t="s">
        <v>78</v>
      </c>
      <c r="K22" s="13">
        <v>2017000026</v>
      </c>
      <c r="L22" s="13"/>
    </row>
    <row r="23" spans="1:12" s="5" customFormat="1" ht="12.75" x14ac:dyDescent="0.25">
      <c r="A23" s="12" t="s">
        <v>64</v>
      </c>
      <c r="B23" s="13" t="s">
        <v>50</v>
      </c>
      <c r="C23" s="13" t="s">
        <v>59</v>
      </c>
      <c r="D23" s="13" t="s">
        <v>35</v>
      </c>
      <c r="E23" s="13" t="str">
        <f t="shared" si="0"/>
        <v>18/08/2021</v>
      </c>
      <c r="F23" s="13" t="str">
        <f t="shared" si="1"/>
        <v>13:59:31</v>
      </c>
      <c r="G23" s="13" t="str">
        <f t="shared" si="2"/>
        <v>59:31</v>
      </c>
      <c r="H23" s="14" t="s">
        <v>81</v>
      </c>
      <c r="I23" s="14" t="s">
        <v>81</v>
      </c>
      <c r="J23" s="14" t="s">
        <v>78</v>
      </c>
      <c r="K23" s="13">
        <v>2017000026</v>
      </c>
      <c r="L23" s="13"/>
    </row>
    <row r="24" spans="1:12" s="5" customFormat="1" ht="12.75" x14ac:dyDescent="0.25">
      <c r="A24" s="12" t="s">
        <v>49</v>
      </c>
      <c r="B24" s="13" t="s">
        <v>50</v>
      </c>
      <c r="C24" s="13" t="s">
        <v>51</v>
      </c>
      <c r="D24" s="13" t="s">
        <v>35</v>
      </c>
      <c r="E24" s="13" t="str">
        <f t="shared" si="0"/>
        <v>18/08/2021</v>
      </c>
      <c r="F24" s="13" t="str">
        <f t="shared" si="1"/>
        <v>13:59:36</v>
      </c>
      <c r="G24" s="13" t="str">
        <f t="shared" si="2"/>
        <v>59:36</v>
      </c>
      <c r="H24" s="14" t="s">
        <v>82</v>
      </c>
      <c r="I24" s="14" t="s">
        <v>82</v>
      </c>
      <c r="J24" s="14" t="s">
        <v>78</v>
      </c>
      <c r="K24" s="13">
        <v>2017000026</v>
      </c>
      <c r="L24" s="13"/>
    </row>
    <row r="25" spans="1:12" s="5" customFormat="1" ht="12.75" x14ac:dyDescent="0.25">
      <c r="A25" s="12" t="s">
        <v>57</v>
      </c>
      <c r="B25" s="13" t="s">
        <v>58</v>
      </c>
      <c r="C25" s="13" t="s">
        <v>59</v>
      </c>
      <c r="D25" s="13" t="s">
        <v>35</v>
      </c>
      <c r="E25" s="13" t="str">
        <f t="shared" si="0"/>
        <v>18/08/2021</v>
      </c>
      <c r="F25" s="13" t="str">
        <f t="shared" si="1"/>
        <v>13:59:42</v>
      </c>
      <c r="G25" s="13" t="str">
        <f t="shared" si="2"/>
        <v>59:42</v>
      </c>
      <c r="H25" s="14" t="s">
        <v>83</v>
      </c>
      <c r="I25" s="14" t="s">
        <v>83</v>
      </c>
      <c r="J25" s="14" t="s">
        <v>78</v>
      </c>
      <c r="K25" s="13">
        <v>2017000026</v>
      </c>
      <c r="L25" s="13"/>
    </row>
    <row r="26" spans="1:12" s="5" customFormat="1" ht="12.75" x14ac:dyDescent="0.25">
      <c r="A26" s="12" t="s">
        <v>32</v>
      </c>
      <c r="B26" s="13" t="s">
        <v>38</v>
      </c>
      <c r="C26" s="13" t="s">
        <v>34</v>
      </c>
      <c r="D26" s="13" t="s">
        <v>35</v>
      </c>
      <c r="E26" s="13" t="str">
        <f t="shared" si="0"/>
        <v>18/08/2021</v>
      </c>
      <c r="F26" s="13" t="str">
        <f t="shared" si="1"/>
        <v>14:05:10</v>
      </c>
      <c r="G26" s="13" t="str">
        <f t="shared" si="2"/>
        <v>05:10</v>
      </c>
      <c r="H26" s="14" t="s">
        <v>84</v>
      </c>
      <c r="I26" s="14" t="s">
        <v>84</v>
      </c>
      <c r="J26" s="14" t="s">
        <v>85</v>
      </c>
      <c r="K26" s="13">
        <v>2018000037</v>
      </c>
      <c r="L26" s="13"/>
    </row>
    <row r="27" spans="1:12" s="5" customFormat="1" ht="12.75" x14ac:dyDescent="0.25">
      <c r="A27" s="12" t="s">
        <v>39</v>
      </c>
      <c r="B27" s="13" t="s">
        <v>40</v>
      </c>
      <c r="C27" s="13" t="s">
        <v>41</v>
      </c>
      <c r="D27" s="13" t="s">
        <v>35</v>
      </c>
      <c r="E27" s="13" t="str">
        <f t="shared" si="0"/>
        <v>18/08/2021</v>
      </c>
      <c r="F27" s="13" t="str">
        <f t="shared" si="1"/>
        <v>14:05:18</v>
      </c>
      <c r="G27" s="13" t="str">
        <f t="shared" si="2"/>
        <v>05:18</v>
      </c>
      <c r="H27" s="14" t="s">
        <v>86</v>
      </c>
      <c r="I27" s="14" t="s">
        <v>86</v>
      </c>
      <c r="J27" s="14" t="s">
        <v>85</v>
      </c>
      <c r="K27" s="13">
        <v>2018000037</v>
      </c>
      <c r="L27" s="13"/>
    </row>
    <row r="28" spans="1:12" s="5" customFormat="1" ht="12.75" x14ac:dyDescent="0.25">
      <c r="A28" s="12" t="s">
        <v>43</v>
      </c>
      <c r="B28" s="13" t="s">
        <v>44</v>
      </c>
      <c r="C28" s="13" t="s">
        <v>41</v>
      </c>
      <c r="D28" s="13" t="s">
        <v>35</v>
      </c>
      <c r="E28" s="13" t="str">
        <f t="shared" si="0"/>
        <v>18/08/2021</v>
      </c>
      <c r="F28" s="13" t="str">
        <f t="shared" si="1"/>
        <v>14:05:27</v>
      </c>
      <c r="G28" s="13" t="str">
        <f t="shared" si="2"/>
        <v>05:27</v>
      </c>
      <c r="H28" s="14" t="s">
        <v>87</v>
      </c>
      <c r="I28" s="14" t="s">
        <v>87</v>
      </c>
      <c r="J28" s="14" t="s">
        <v>85</v>
      </c>
      <c r="K28" s="13">
        <v>2018000037</v>
      </c>
      <c r="L28" s="13"/>
    </row>
    <row r="29" spans="1:12" s="5" customFormat="1" ht="12.75" x14ac:dyDescent="0.25">
      <c r="A29" s="12" t="s">
        <v>49</v>
      </c>
      <c r="B29" s="13" t="s">
        <v>50</v>
      </c>
      <c r="C29" s="13" t="s">
        <v>51</v>
      </c>
      <c r="D29" s="13" t="s">
        <v>35</v>
      </c>
      <c r="E29" s="13" t="str">
        <f t="shared" si="0"/>
        <v>18/08/2021</v>
      </c>
      <c r="F29" s="13" t="str">
        <f t="shared" si="1"/>
        <v>14:05:34</v>
      </c>
      <c r="G29" s="13" t="str">
        <f t="shared" si="2"/>
        <v>05:34</v>
      </c>
      <c r="H29" s="14" t="s">
        <v>88</v>
      </c>
      <c r="I29" s="14" t="s">
        <v>88</v>
      </c>
      <c r="J29" s="14" t="s">
        <v>85</v>
      </c>
      <c r="K29" s="13">
        <v>2018000037</v>
      </c>
      <c r="L29" s="13"/>
    </row>
    <row r="30" spans="1:12" s="5" customFormat="1" ht="12.75" x14ac:dyDescent="0.25">
      <c r="A30" s="12" t="s">
        <v>66</v>
      </c>
      <c r="B30" s="13" t="s">
        <v>67</v>
      </c>
      <c r="C30" s="13" t="s">
        <v>68</v>
      </c>
      <c r="D30" s="13" t="s">
        <v>35</v>
      </c>
      <c r="E30" s="13" t="str">
        <f t="shared" si="0"/>
        <v>18/08/2021</v>
      </c>
      <c r="F30" s="13" t="str">
        <f t="shared" si="1"/>
        <v>14:05:39</v>
      </c>
      <c r="G30" s="13" t="str">
        <f t="shared" si="2"/>
        <v>05:39</v>
      </c>
      <c r="H30" s="14" t="s">
        <v>89</v>
      </c>
      <c r="I30" s="14" t="s">
        <v>89</v>
      </c>
      <c r="J30" s="14" t="s">
        <v>85</v>
      </c>
      <c r="K30" s="13">
        <v>2018000037</v>
      </c>
      <c r="L30" s="13"/>
    </row>
  </sheetData>
  <mergeCells count="5">
    <mergeCell ref="A1:A2"/>
    <mergeCell ref="H1:H2"/>
    <mergeCell ref="I1:I2"/>
    <mergeCell ref="J1:J2"/>
    <mergeCell ref="K1:K2"/>
  </mergeCells>
  <conditionalFormatting sqref="E1:E1048576">
    <cfRule type="timePeriod" dxfId="3" priority="1" timePeriod="lastMonth">
      <formula>AND(MONTH(E1)=MONTH(EDATE(TODAY(),0-1)),YEAR(E1)=YEAR(EDATE(TODAY(),0-1)))</formula>
    </cfRule>
    <cfRule type="timePeriod" dxfId="2" priority="2" timePeriod="lastWeek">
      <formula>AND(TODAY()-ROUNDDOWN(E1,0)&gt;=(WEEKDAY(TODAY())),TODAY()-ROUNDDOWN(E1,0)&lt;(WEEKDAY(TODAY())+7))</formula>
    </cfRule>
    <cfRule type="timePeriod" dxfId="1" priority="3" timePeriod="yesterday">
      <formula>FLOOR(E1,1)=TODAY()-1</formula>
    </cfRule>
    <cfRule type="timePeriod" dxfId="0" priority="4" timePeriod="today">
      <formula>FLOOR(E1,1)=TODAY()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1-AUG-2021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2021-08-11T04:31:56Z</dcterms:created>
  <dcterms:modified xsi:type="dcterms:W3CDTF">2021-10-13T05:00:30Z</dcterms:modified>
</cp:coreProperties>
</file>