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riginal" sheetId="1" r:id="rId1"/>
    <sheet name="Novo" sheetId="2" r:id="rId2"/>
  </sheets>
  <calcPr calcId="162913" calcMode="manual"/>
  <fileRecoveryPr repairLoad="1"/>
</workbook>
</file>

<file path=xl/calcChain.xml><?xml version="1.0" encoding="utf-8"?>
<calcChain xmlns="http://schemas.openxmlformats.org/spreadsheetml/2006/main">
  <c r="B14" i="2" l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C10" i="2"/>
  <c r="C12" i="2" s="1"/>
  <c r="D12" i="2" s="1"/>
  <c r="C9" i="2"/>
  <c r="D9" i="2" s="1"/>
  <c r="C13" i="2" s="1"/>
  <c r="D7" i="2"/>
  <c r="C7" i="2"/>
  <c r="C6" i="2"/>
  <c r="D6" i="2" s="1"/>
  <c r="D5" i="2"/>
  <c r="C5" i="2"/>
  <c r="C4" i="2"/>
  <c r="D4" i="2" s="1"/>
  <c r="C2" i="2"/>
  <c r="D2" i="2" l="1"/>
  <c r="D13" i="2"/>
  <c r="C17" i="2" s="1"/>
  <c r="C14" i="2"/>
  <c r="B2" i="2"/>
  <c r="D10" i="2"/>
  <c r="C11" i="2"/>
  <c r="D11" i="2" s="1"/>
  <c r="D7" i="1"/>
  <c r="C7" i="1"/>
  <c r="B14" i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D14" i="2" l="1"/>
  <c r="C15" i="2"/>
  <c r="D17" i="2"/>
  <c r="C21" i="2" s="1"/>
  <c r="C18" i="2"/>
  <c r="C9" i="1"/>
  <c r="D9" i="1" s="1"/>
  <c r="C13" i="1" s="1"/>
  <c r="C10" i="1"/>
  <c r="D10" i="1" s="1"/>
  <c r="C5" i="1"/>
  <c r="C6" i="1" s="1"/>
  <c r="D6" i="1" s="1"/>
  <c r="D18" i="2" l="1"/>
  <c r="C19" i="2"/>
  <c r="D21" i="2"/>
  <c r="C22" i="2"/>
  <c r="C23" i="2" s="1"/>
  <c r="C24" i="2" s="1"/>
  <c r="C16" i="2"/>
  <c r="D16" i="2" s="1"/>
  <c r="D15" i="2"/>
  <c r="D13" i="1"/>
  <c r="C17" i="1" s="1"/>
  <c r="C14" i="1"/>
  <c r="C11" i="1"/>
  <c r="D11" i="1" s="1"/>
  <c r="C12" i="1"/>
  <c r="C4" i="1"/>
  <c r="D5" i="1"/>
  <c r="C25" i="2" l="1"/>
  <c r="D22" i="2"/>
  <c r="D23" i="2" s="1"/>
  <c r="D24" i="2" s="1"/>
  <c r="C20" i="2"/>
  <c r="D20" i="2" s="1"/>
  <c r="D19" i="2"/>
  <c r="D14" i="1"/>
  <c r="C15" i="1"/>
  <c r="D17" i="1"/>
  <c r="C21" i="1" s="1"/>
  <c r="C18" i="1"/>
  <c r="D12" i="1"/>
  <c r="D4" i="1"/>
  <c r="D2" i="1" s="1"/>
  <c r="C2" i="1"/>
  <c r="B2" i="1" s="1"/>
  <c r="D25" i="2" l="1"/>
  <c r="C26" i="2"/>
  <c r="C27" i="2" s="1"/>
  <c r="D21" i="1"/>
  <c r="C22" i="1"/>
  <c r="C23" i="1" s="1"/>
  <c r="C24" i="1" s="1"/>
  <c r="C19" i="1"/>
  <c r="D18" i="1"/>
  <c r="C16" i="1"/>
  <c r="D16" i="1" s="1"/>
  <c r="D15" i="1"/>
  <c r="C28" i="2" l="1"/>
  <c r="D26" i="2"/>
  <c r="D27" i="2" s="1"/>
  <c r="C25" i="1"/>
  <c r="D22" i="1"/>
  <c r="D23" i="1" s="1"/>
  <c r="D24" i="1" s="1"/>
  <c r="C20" i="1"/>
  <c r="D20" i="1" s="1"/>
  <c r="D19" i="1"/>
  <c r="C29" i="2" l="1"/>
  <c r="D28" i="2"/>
  <c r="D25" i="1"/>
  <c r="C26" i="1"/>
  <c r="C27" i="1" s="1"/>
  <c r="D29" i="2" l="1"/>
  <c r="C30" i="2"/>
  <c r="C28" i="1"/>
  <c r="D26" i="1"/>
  <c r="D27" i="1" s="1"/>
  <c r="D30" i="2" l="1"/>
  <c r="C31" i="2"/>
  <c r="D28" i="1"/>
  <c r="C29" i="1"/>
  <c r="C32" i="2" l="1"/>
  <c r="D31" i="2"/>
  <c r="C30" i="1"/>
  <c r="D29" i="1"/>
  <c r="D32" i="2" l="1"/>
  <c r="C33" i="2"/>
  <c r="D30" i="1"/>
  <c r="C31" i="1"/>
  <c r="C34" i="2" l="1"/>
  <c r="D33" i="2"/>
  <c r="C32" i="1"/>
  <c r="D31" i="1"/>
  <c r="D34" i="2" l="1"/>
  <c r="C35" i="2"/>
  <c r="D32" i="1"/>
  <c r="C33" i="1"/>
  <c r="C36" i="2" l="1"/>
  <c r="D36" i="2" s="1"/>
  <c r="B7" i="2" s="1"/>
  <c r="D35" i="2"/>
  <c r="C34" i="1"/>
  <c r="D33" i="1"/>
  <c r="C35" i="1" l="1"/>
  <c r="D34" i="1"/>
  <c r="D35" i="1" l="1"/>
  <c r="C36" i="1"/>
  <c r="D36" i="1" s="1"/>
  <c r="B7" i="1" s="1"/>
</calcChain>
</file>

<file path=xl/sharedStrings.xml><?xml version="1.0" encoding="utf-8"?>
<sst xmlns="http://schemas.openxmlformats.org/spreadsheetml/2006/main" count="87" uniqueCount="48">
  <si>
    <t>Início</t>
  </si>
  <si>
    <t>Fim</t>
  </si>
  <si>
    <t>Fase 1 - Preparação pré-projeto</t>
  </si>
  <si>
    <t>Resultado da preliminar publicado</t>
  </si>
  <si>
    <t>Definir Equipe Executora do Projeto</t>
  </si>
  <si>
    <t>Avaliar instrumentos de Pesquisa disponíveis e decidir sobre o instrumento a utilizar.</t>
  </si>
  <si>
    <t>Configuração do ambiente de homologação e desenvolvimento</t>
  </si>
  <si>
    <t>Duração 
(Semanas)</t>
  </si>
  <si>
    <t>Atividade / Evento</t>
  </si>
  <si>
    <t>Primeira parcela paga</t>
  </si>
  <si>
    <t>Criação da REST API em php, especificação das funções da api</t>
  </si>
  <si>
    <t>Criação da Interface do Aplicativo Android</t>
  </si>
  <si>
    <t>Especificação e criação da base de dados mysql</t>
  </si>
  <si>
    <t>Sprint1 - Especificação dos Componentes</t>
  </si>
  <si>
    <t xml:space="preserve">Sprint4 - </t>
  </si>
  <si>
    <t xml:space="preserve">Sprint5 - </t>
  </si>
  <si>
    <t xml:space="preserve">Sprint6 - </t>
  </si>
  <si>
    <t xml:space="preserve">Sprint7 - </t>
  </si>
  <si>
    <t>Preparação dos Entregáveis</t>
  </si>
  <si>
    <t>Preparação do Vídeo</t>
  </si>
  <si>
    <t xml:space="preserve">Sprint2 - </t>
  </si>
  <si>
    <t>RF-01 - Login por Rede Social</t>
  </si>
  <si>
    <t>RF-02 - Login por Acesso Anônimo</t>
  </si>
  <si>
    <t>RF-03 - Busca de Locais / Instituições Próximas</t>
  </si>
  <si>
    <t>RF-07 - Questionário de Avaliação da Instituição</t>
  </si>
  <si>
    <t>RNF-03 – Cálculo dos Índices de Qualidade</t>
  </si>
  <si>
    <t>RNF-02 – Tratamento de Dados de Questionários</t>
  </si>
  <si>
    <t>RF-04 – Tela de Resumo da Instituição</t>
  </si>
  <si>
    <t>RF-05 - Tela de Detalhes da Instituição</t>
  </si>
  <si>
    <t>RF-06 - Publicação da Avaliação no Facebook</t>
  </si>
  <si>
    <t>RF-08 - Rankings / Classificação de Instituições</t>
  </si>
  <si>
    <t>Testes de Integração com alto volume de dados</t>
  </si>
  <si>
    <t>RNF-01 - Integração com o Google Places</t>
  </si>
  <si>
    <t>Publicação do Aplicativo na Loja Oficial e ajustes</t>
  </si>
  <si>
    <t>Testes com aplicativo publicado</t>
  </si>
  <si>
    <t xml:space="preserve">Sprint8 - </t>
  </si>
  <si>
    <t>Entrega Final</t>
  </si>
  <si>
    <t>Fase 2 - Implementação e Publicação do Aplicativo</t>
  </si>
  <si>
    <t>Sprint3 -</t>
  </si>
  <si>
    <t>Pré-Requisitos: Aprendizagem / Pesquisa Necessária</t>
  </si>
  <si>
    <t>Entrega</t>
  </si>
  <si>
    <t>P: Análise dos instrumentos de pesquisa e memória de calculo do índice escolhido.</t>
  </si>
  <si>
    <t>-</t>
  </si>
  <si>
    <t>N: Rest APIs e Integração com o Android e MySQL; Api java vs php;</t>
  </si>
  <si>
    <t>N e P: Prog. Java e Android C/ uso de APIs;</t>
  </si>
  <si>
    <t>P: Criação da Base MySQL</t>
  </si>
  <si>
    <t>P e N: Interface</t>
  </si>
  <si>
    <t>N: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</si>
</sst>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1" fontId="1" fillId="0" borderId="3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indent="1"/>
    </xf>
    <xf numFmtId="16" fontId="1" fillId="0" borderId="6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 indent="1"/>
    </xf>
    <xf numFmtId="0" fontId="1" fillId="0" borderId="7" xfId="0" applyFont="1" applyBorder="1" applyAlignment="1">
      <alignment horizontal="left" wrapText="1" indent="1"/>
    </xf>
    <xf numFmtId="0" fontId="1" fillId="0" borderId="8" xfId="0" applyFont="1" applyBorder="1" applyAlignment="1">
      <alignment horizontal="center" vertical="center"/>
    </xf>
    <xf numFmtId="16" fontId="1" fillId="0" borderId="8" xfId="0" applyNumberFormat="1" applyFont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left" indent="1"/>
    </xf>
    <xf numFmtId="0" fontId="1" fillId="0" borderId="5" xfId="0" applyFont="1" applyBorder="1" applyAlignment="1">
      <alignment horizontal="left" indent="2"/>
    </xf>
    <xf numFmtId="16" fontId="1" fillId="0" borderId="6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 indent="1"/>
    </xf>
    <xf numFmtId="0" fontId="1" fillId="0" borderId="7" xfId="0" applyFont="1" applyBorder="1" applyAlignment="1">
      <alignment horizontal="left" indent="2"/>
    </xf>
    <xf numFmtId="16" fontId="1" fillId="0" borderId="8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" fontId="5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" fontId="5" fillId="5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16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view="pageLayout" zoomScaleNormal="100" workbookViewId="0">
      <selection activeCell="A7" sqref="A7"/>
    </sheetView>
  </sheetViews>
  <sheetFormatPr defaultRowHeight="12.75" x14ac:dyDescent="0.2"/>
  <cols>
    <col min="1" max="1" width="66.28515625" style="1" customWidth="1"/>
    <col min="2" max="2" width="10.5703125" style="1" customWidth="1"/>
    <col min="3" max="3" width="6.7109375" style="1" bestFit="1" customWidth="1"/>
    <col min="4" max="4" width="7.140625" style="1" bestFit="1" customWidth="1"/>
    <col min="5" max="41" width="2.7109375" style="1" customWidth="1"/>
    <col min="42" max="16384" width="9.140625" style="1"/>
  </cols>
  <sheetData>
    <row r="1" spans="1:4" ht="28.5" customHeight="1" thickBot="1" x14ac:dyDescent="0.25">
      <c r="A1" s="17" t="s">
        <v>8</v>
      </c>
      <c r="B1" s="18" t="s">
        <v>7</v>
      </c>
      <c r="C1" s="19" t="s">
        <v>0</v>
      </c>
      <c r="D1" s="20" t="s">
        <v>1</v>
      </c>
    </row>
    <row r="2" spans="1:4" x14ac:dyDescent="0.2">
      <c r="A2" s="6" t="s">
        <v>2</v>
      </c>
      <c r="B2" s="7">
        <f>(-C2+D6)/7</f>
        <v>4</v>
      </c>
      <c r="C2" s="8">
        <f>MIN(C3:C6)</f>
        <v>42303</v>
      </c>
      <c r="D2" s="9">
        <f>MAX(D3:D6)</f>
        <v>42331</v>
      </c>
    </row>
    <row r="3" spans="1:4" x14ac:dyDescent="0.2">
      <c r="A3" s="10" t="s">
        <v>3</v>
      </c>
      <c r="B3" s="3">
        <v>0</v>
      </c>
      <c r="C3" s="2">
        <v>42303</v>
      </c>
      <c r="D3" s="11">
        <v>42303</v>
      </c>
    </row>
    <row r="4" spans="1:4" x14ac:dyDescent="0.2">
      <c r="A4" s="12" t="s">
        <v>6</v>
      </c>
      <c r="B4" s="3">
        <v>2</v>
      </c>
      <c r="C4" s="2">
        <f>C6</f>
        <v>42303</v>
      </c>
      <c r="D4" s="11">
        <f>C4+(B4*7)</f>
        <v>42317</v>
      </c>
    </row>
    <row r="5" spans="1:4" x14ac:dyDescent="0.2">
      <c r="A5" s="10" t="s">
        <v>4</v>
      </c>
      <c r="B5" s="3">
        <v>3</v>
      </c>
      <c r="C5" s="2">
        <f>D3</f>
        <v>42303</v>
      </c>
      <c r="D5" s="11">
        <f>C5+(B5*7)</f>
        <v>42324</v>
      </c>
    </row>
    <row r="6" spans="1:4" ht="24.75" customHeight="1" thickBot="1" x14ac:dyDescent="0.25">
      <c r="A6" s="13" t="s">
        <v>5</v>
      </c>
      <c r="B6" s="14">
        <v>4</v>
      </c>
      <c r="C6" s="15">
        <f>C5</f>
        <v>42303</v>
      </c>
      <c r="D6" s="16">
        <f>C6+(B6*7)</f>
        <v>42331</v>
      </c>
    </row>
    <row r="7" spans="1:4" x14ac:dyDescent="0.2">
      <c r="A7" s="6" t="s">
        <v>37</v>
      </c>
      <c r="B7" s="21">
        <f>(-D7+D36)/7</f>
        <v>16</v>
      </c>
      <c r="C7" s="8">
        <f>C8</f>
        <v>42359</v>
      </c>
      <c r="D7" s="9">
        <f>D8</f>
        <v>42359</v>
      </c>
    </row>
    <row r="8" spans="1:4" x14ac:dyDescent="0.2">
      <c r="A8" s="10" t="s">
        <v>9</v>
      </c>
      <c r="B8" s="3">
        <v>0</v>
      </c>
      <c r="C8" s="2">
        <v>42359</v>
      </c>
      <c r="D8" s="11">
        <v>42359</v>
      </c>
    </row>
    <row r="9" spans="1:4" x14ac:dyDescent="0.2">
      <c r="A9" s="22" t="s">
        <v>13</v>
      </c>
      <c r="B9" s="3">
        <v>2</v>
      </c>
      <c r="C9" s="2">
        <f>C8</f>
        <v>42359</v>
      </c>
      <c r="D9" s="11">
        <f t="shared" ref="D9:D21" si="0">C9+(B9*7)</f>
        <v>42373</v>
      </c>
    </row>
    <row r="10" spans="1:4" x14ac:dyDescent="0.2">
      <c r="A10" s="23" t="s">
        <v>10</v>
      </c>
      <c r="B10" s="3">
        <v>2</v>
      </c>
      <c r="C10" s="2">
        <f>C8</f>
        <v>42359</v>
      </c>
      <c r="D10" s="11">
        <f t="shared" si="0"/>
        <v>42373</v>
      </c>
    </row>
    <row r="11" spans="1:4" x14ac:dyDescent="0.2">
      <c r="A11" s="23" t="s">
        <v>11</v>
      </c>
      <c r="B11" s="3">
        <v>2</v>
      </c>
      <c r="C11" s="2">
        <f>C9</f>
        <v>42359</v>
      </c>
      <c r="D11" s="11">
        <f t="shared" si="0"/>
        <v>42373</v>
      </c>
    </row>
    <row r="12" spans="1:4" x14ac:dyDescent="0.2">
      <c r="A12" s="23" t="s">
        <v>12</v>
      </c>
      <c r="B12" s="3">
        <v>2</v>
      </c>
      <c r="C12" s="2">
        <f>C10</f>
        <v>42359</v>
      </c>
      <c r="D12" s="11">
        <f t="shared" si="0"/>
        <v>42373</v>
      </c>
    </row>
    <row r="13" spans="1:4" x14ac:dyDescent="0.2">
      <c r="A13" s="22" t="s">
        <v>20</v>
      </c>
      <c r="B13" s="3">
        <v>2</v>
      </c>
      <c r="C13" s="2">
        <f>D9</f>
        <v>42373</v>
      </c>
      <c r="D13" s="11">
        <f t="shared" si="0"/>
        <v>42387</v>
      </c>
    </row>
    <row r="14" spans="1:4" x14ac:dyDescent="0.2">
      <c r="A14" s="23" t="s">
        <v>21</v>
      </c>
      <c r="B14" s="3">
        <f>B13</f>
        <v>2</v>
      </c>
      <c r="C14" s="2">
        <f>C13</f>
        <v>42373</v>
      </c>
      <c r="D14" s="11">
        <f t="shared" si="0"/>
        <v>42387</v>
      </c>
    </row>
    <row r="15" spans="1:4" x14ac:dyDescent="0.2">
      <c r="A15" s="23" t="s">
        <v>22</v>
      </c>
      <c r="B15" s="3">
        <f>B14</f>
        <v>2</v>
      </c>
      <c r="C15" s="2">
        <f t="shared" ref="C15:C16" si="1">C14</f>
        <v>42373</v>
      </c>
      <c r="D15" s="11">
        <f t="shared" si="0"/>
        <v>42387</v>
      </c>
    </row>
    <row r="16" spans="1:4" x14ac:dyDescent="0.2">
      <c r="A16" s="23" t="s">
        <v>32</v>
      </c>
      <c r="B16" s="3">
        <f t="shared" ref="B16:B31" si="2">B15</f>
        <v>2</v>
      </c>
      <c r="C16" s="2">
        <f t="shared" si="1"/>
        <v>42373</v>
      </c>
      <c r="D16" s="11">
        <f t="shared" si="0"/>
        <v>42387</v>
      </c>
    </row>
    <row r="17" spans="1:4" x14ac:dyDescent="0.2">
      <c r="A17" s="22" t="s">
        <v>38</v>
      </c>
      <c r="B17" s="3">
        <f t="shared" si="2"/>
        <v>2</v>
      </c>
      <c r="C17" s="2">
        <f>D13</f>
        <v>42387</v>
      </c>
      <c r="D17" s="11">
        <f t="shared" si="0"/>
        <v>42401</v>
      </c>
    </row>
    <row r="18" spans="1:4" x14ac:dyDescent="0.2">
      <c r="A18" s="23" t="s">
        <v>23</v>
      </c>
      <c r="B18" s="3">
        <f t="shared" si="2"/>
        <v>2</v>
      </c>
      <c r="C18" s="2">
        <f>C17</f>
        <v>42387</v>
      </c>
      <c r="D18" s="11">
        <f t="shared" si="0"/>
        <v>42401</v>
      </c>
    </row>
    <row r="19" spans="1:4" x14ac:dyDescent="0.2">
      <c r="A19" s="23" t="s">
        <v>24</v>
      </c>
      <c r="B19" s="3">
        <f t="shared" si="2"/>
        <v>2</v>
      </c>
      <c r="C19" s="2">
        <f t="shared" ref="C19:C20" si="3">C18</f>
        <v>42387</v>
      </c>
      <c r="D19" s="11">
        <f t="shared" si="0"/>
        <v>42401</v>
      </c>
    </row>
    <row r="20" spans="1:4" x14ac:dyDescent="0.2">
      <c r="A20" s="23" t="s">
        <v>25</v>
      </c>
      <c r="B20" s="3">
        <f t="shared" si="2"/>
        <v>2</v>
      </c>
      <c r="C20" s="2">
        <f t="shared" si="3"/>
        <v>42387</v>
      </c>
      <c r="D20" s="11">
        <f t="shared" si="0"/>
        <v>42401</v>
      </c>
    </row>
    <row r="21" spans="1:4" x14ac:dyDescent="0.2">
      <c r="A21" s="22" t="s">
        <v>14</v>
      </c>
      <c r="B21" s="3">
        <f t="shared" si="2"/>
        <v>2</v>
      </c>
      <c r="C21" s="2">
        <f>D17</f>
        <v>42401</v>
      </c>
      <c r="D21" s="11">
        <f t="shared" si="0"/>
        <v>42415</v>
      </c>
    </row>
    <row r="22" spans="1:4" x14ac:dyDescent="0.2">
      <c r="A22" s="23" t="s">
        <v>26</v>
      </c>
      <c r="B22" s="3">
        <f t="shared" si="2"/>
        <v>2</v>
      </c>
      <c r="C22" s="2">
        <f>C21</f>
        <v>42401</v>
      </c>
      <c r="D22" s="11">
        <f>D21</f>
        <v>42415</v>
      </c>
    </row>
    <row r="23" spans="1:4" x14ac:dyDescent="0.2">
      <c r="A23" s="23" t="s">
        <v>27</v>
      </c>
      <c r="B23" s="3">
        <f t="shared" si="2"/>
        <v>2</v>
      </c>
      <c r="C23" s="2">
        <f>C22</f>
        <v>42401</v>
      </c>
      <c r="D23" s="11">
        <f t="shared" ref="D23:D24" si="4">D22</f>
        <v>42415</v>
      </c>
    </row>
    <row r="24" spans="1:4" x14ac:dyDescent="0.2">
      <c r="A24" s="23" t="s">
        <v>28</v>
      </c>
      <c r="B24" s="3">
        <f t="shared" si="2"/>
        <v>2</v>
      </c>
      <c r="C24" s="2">
        <f>C23</f>
        <v>42401</v>
      </c>
      <c r="D24" s="11">
        <f t="shared" si="4"/>
        <v>42415</v>
      </c>
    </row>
    <row r="25" spans="1:4" x14ac:dyDescent="0.2">
      <c r="A25" s="22" t="s">
        <v>15</v>
      </c>
      <c r="B25" s="3">
        <f t="shared" si="2"/>
        <v>2</v>
      </c>
      <c r="C25" s="2">
        <f>D21</f>
        <v>42415</v>
      </c>
      <c r="D25" s="11">
        <f>C25+(B25*7)</f>
        <v>42429</v>
      </c>
    </row>
    <row r="26" spans="1:4" x14ac:dyDescent="0.2">
      <c r="A26" s="23" t="s">
        <v>29</v>
      </c>
      <c r="B26" s="3">
        <f t="shared" si="2"/>
        <v>2</v>
      </c>
      <c r="C26" s="2">
        <f>C25</f>
        <v>42415</v>
      </c>
      <c r="D26" s="11">
        <f>D25</f>
        <v>42429</v>
      </c>
    </row>
    <row r="27" spans="1:4" x14ac:dyDescent="0.2">
      <c r="A27" s="23" t="s">
        <v>30</v>
      </c>
      <c r="B27" s="3">
        <f t="shared" si="2"/>
        <v>2</v>
      </c>
      <c r="C27" s="2">
        <f>C26</f>
        <v>42415</v>
      </c>
      <c r="D27" s="11">
        <f>D26</f>
        <v>42429</v>
      </c>
    </row>
    <row r="28" spans="1:4" x14ac:dyDescent="0.2">
      <c r="A28" s="22" t="s">
        <v>16</v>
      </c>
      <c r="B28" s="3">
        <f t="shared" si="2"/>
        <v>2</v>
      </c>
      <c r="C28" s="2">
        <f>D25</f>
        <v>42429</v>
      </c>
      <c r="D28" s="11">
        <f>C28+(B28*7)</f>
        <v>42443</v>
      </c>
    </row>
    <row r="29" spans="1:4" x14ac:dyDescent="0.2">
      <c r="A29" s="23" t="s">
        <v>31</v>
      </c>
      <c r="B29" s="3">
        <f t="shared" si="2"/>
        <v>2</v>
      </c>
      <c r="C29" s="2">
        <f>C28</f>
        <v>42429</v>
      </c>
      <c r="D29" s="11">
        <f>D28</f>
        <v>42443</v>
      </c>
    </row>
    <row r="30" spans="1:4" x14ac:dyDescent="0.2">
      <c r="A30" s="22" t="s">
        <v>17</v>
      </c>
      <c r="B30" s="3">
        <f t="shared" si="2"/>
        <v>2</v>
      </c>
      <c r="C30" s="2">
        <f>D28</f>
        <v>42443</v>
      </c>
      <c r="D30" s="11">
        <f>C30+(B30*7)</f>
        <v>42457</v>
      </c>
    </row>
    <row r="31" spans="1:4" x14ac:dyDescent="0.2">
      <c r="A31" s="23" t="s">
        <v>33</v>
      </c>
      <c r="B31" s="3">
        <f t="shared" si="2"/>
        <v>2</v>
      </c>
      <c r="C31" s="4">
        <f>C30</f>
        <v>42443</v>
      </c>
      <c r="D31" s="24">
        <f>D30</f>
        <v>42457</v>
      </c>
    </row>
    <row r="32" spans="1:4" x14ac:dyDescent="0.2">
      <c r="A32" s="22" t="s">
        <v>35</v>
      </c>
      <c r="B32" s="3">
        <v>1</v>
      </c>
      <c r="C32" s="2">
        <f>D30</f>
        <v>42457</v>
      </c>
      <c r="D32" s="11">
        <f>C32+(B32*7)</f>
        <v>42464</v>
      </c>
    </row>
    <row r="33" spans="1:4" x14ac:dyDescent="0.2">
      <c r="A33" s="23" t="s">
        <v>34</v>
      </c>
      <c r="B33" s="3">
        <v>1</v>
      </c>
      <c r="C33" s="4">
        <f>C32</f>
        <v>42457</v>
      </c>
      <c r="D33" s="24">
        <f>D32</f>
        <v>42464</v>
      </c>
    </row>
    <row r="34" spans="1:4" x14ac:dyDescent="0.2">
      <c r="A34" s="25" t="s">
        <v>18</v>
      </c>
      <c r="B34" s="5">
        <v>1</v>
      </c>
      <c r="C34" s="4">
        <f>D32</f>
        <v>42464</v>
      </c>
      <c r="D34" s="11">
        <f>C34+(B34*7)</f>
        <v>42471</v>
      </c>
    </row>
    <row r="35" spans="1:4" x14ac:dyDescent="0.2">
      <c r="A35" s="23" t="s">
        <v>19</v>
      </c>
      <c r="B35" s="5">
        <v>1</v>
      </c>
      <c r="C35" s="4">
        <f>C34</f>
        <v>42464</v>
      </c>
      <c r="D35" s="11">
        <f>C35+(B35*7)</f>
        <v>42471</v>
      </c>
    </row>
    <row r="36" spans="1:4" ht="13.5" thickBot="1" x14ac:dyDescent="0.25">
      <c r="A36" s="26" t="s">
        <v>36</v>
      </c>
      <c r="B36" s="14">
        <v>1</v>
      </c>
      <c r="C36" s="27">
        <f>C35</f>
        <v>42464</v>
      </c>
      <c r="D36" s="16">
        <f>C36+(B36*7)</f>
        <v>42471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RowColHeaders="0" tabSelected="1" showRuler="0" view="pageLayout" zoomScale="115" zoomScaleNormal="100" zoomScalePageLayoutView="115" workbookViewId="0">
      <selection activeCell="A6" sqref="A6"/>
    </sheetView>
  </sheetViews>
  <sheetFormatPr defaultRowHeight="12.75" x14ac:dyDescent="0.25"/>
  <cols>
    <col min="1" max="1" width="53.42578125" style="32" customWidth="1"/>
    <col min="2" max="2" width="10.28515625" style="32" customWidth="1"/>
    <col min="3" max="3" width="6.7109375" style="32" bestFit="1" customWidth="1"/>
    <col min="4" max="4" width="7.140625" style="32" bestFit="1" customWidth="1"/>
    <col min="5" max="5" width="21.7109375" style="32" customWidth="1"/>
    <col min="6" max="6" width="41.28515625" style="33" customWidth="1"/>
    <col min="7" max="42" width="2.7109375" style="32" customWidth="1"/>
    <col min="43" max="16384" width="9.140625" style="32"/>
  </cols>
  <sheetData>
    <row r="1" spans="1:6" ht="28.5" customHeight="1" x14ac:dyDescent="0.25">
      <c r="A1" s="38" t="s">
        <v>8</v>
      </c>
      <c r="B1" s="39" t="s">
        <v>7</v>
      </c>
      <c r="C1" s="38" t="s">
        <v>0</v>
      </c>
      <c r="D1" s="38" t="s">
        <v>1</v>
      </c>
      <c r="E1" s="38" t="s">
        <v>40</v>
      </c>
      <c r="F1" s="39" t="s">
        <v>39</v>
      </c>
    </row>
    <row r="2" spans="1:6" x14ac:dyDescent="0.25">
      <c r="A2" s="40" t="s">
        <v>2</v>
      </c>
      <c r="B2" s="41">
        <f>(-C2+D6)/7</f>
        <v>4</v>
      </c>
      <c r="C2" s="29">
        <f>MIN(C3:C6)</f>
        <v>42303</v>
      </c>
      <c r="D2" s="29">
        <f>MAX(D3:D6)</f>
        <v>42331</v>
      </c>
      <c r="E2" s="29"/>
      <c r="F2" s="42"/>
    </row>
    <row r="3" spans="1:6" x14ac:dyDescent="0.25">
      <c r="A3" s="43" t="s">
        <v>3</v>
      </c>
      <c r="B3" s="30">
        <v>0</v>
      </c>
      <c r="C3" s="31">
        <v>42303</v>
      </c>
      <c r="D3" s="31">
        <v>42303</v>
      </c>
      <c r="E3" s="31"/>
      <c r="F3" s="44"/>
    </row>
    <row r="4" spans="1:6" x14ac:dyDescent="0.25">
      <c r="A4" s="45" t="s">
        <v>6</v>
      </c>
      <c r="B4" s="28">
        <v>2</v>
      </c>
      <c r="C4" s="29">
        <f>C6</f>
        <v>42303</v>
      </c>
      <c r="D4" s="29">
        <f>C4+(B4*7)</f>
        <v>42317</v>
      </c>
      <c r="E4" s="29"/>
      <c r="F4" s="42"/>
    </row>
    <row r="5" spans="1:6" x14ac:dyDescent="0.25">
      <c r="A5" s="43" t="s">
        <v>4</v>
      </c>
      <c r="B5" s="30">
        <v>3</v>
      </c>
      <c r="C5" s="31">
        <f>D3</f>
        <v>42303</v>
      </c>
      <c r="D5" s="31">
        <f>C5+(B5*7)</f>
        <v>42324</v>
      </c>
      <c r="E5" s="31" t="s">
        <v>42</v>
      </c>
      <c r="F5" s="44"/>
    </row>
    <row r="6" spans="1:6" ht="33.75" x14ac:dyDescent="0.25">
      <c r="A6" s="45" t="s">
        <v>5</v>
      </c>
      <c r="B6" s="28">
        <v>4</v>
      </c>
      <c r="C6" s="29">
        <f>C5</f>
        <v>42303</v>
      </c>
      <c r="D6" s="29">
        <f>C6+(B6*7)</f>
        <v>42331</v>
      </c>
      <c r="E6" s="46" t="s">
        <v>41</v>
      </c>
      <c r="F6" s="42"/>
    </row>
    <row r="7" spans="1:6" x14ac:dyDescent="0.25">
      <c r="A7" s="40" t="s">
        <v>37</v>
      </c>
      <c r="B7" s="28">
        <f>(-D7+D36)/7</f>
        <v>16</v>
      </c>
      <c r="C7" s="29">
        <f>C8</f>
        <v>42359</v>
      </c>
      <c r="D7" s="29">
        <f>D8</f>
        <v>42359</v>
      </c>
      <c r="E7" s="29"/>
      <c r="F7" s="42"/>
    </row>
    <row r="8" spans="1:6" x14ac:dyDescent="0.25">
      <c r="A8" s="47" t="s">
        <v>9</v>
      </c>
      <c r="B8" s="28">
        <v>0</v>
      </c>
      <c r="C8" s="29">
        <v>42359</v>
      </c>
      <c r="D8" s="29">
        <v>42359</v>
      </c>
      <c r="E8" s="29"/>
      <c r="F8" s="42"/>
    </row>
    <row r="9" spans="1:6" x14ac:dyDescent="0.25">
      <c r="A9" s="48" t="s">
        <v>13</v>
      </c>
      <c r="B9" s="28">
        <v>2</v>
      </c>
      <c r="C9" s="29">
        <f>C8</f>
        <v>42359</v>
      </c>
      <c r="D9" s="29">
        <f t="shared" ref="D9:D21" si="0">C9+(B9*7)</f>
        <v>42373</v>
      </c>
      <c r="E9" s="29"/>
      <c r="F9" s="42"/>
    </row>
    <row r="10" spans="1:6" ht="22.5" x14ac:dyDescent="0.25">
      <c r="A10" s="49" t="s">
        <v>10</v>
      </c>
      <c r="B10" s="36">
        <v>2</v>
      </c>
      <c r="C10" s="37">
        <f>C8</f>
        <v>42359</v>
      </c>
      <c r="D10" s="37">
        <f t="shared" si="0"/>
        <v>42373</v>
      </c>
      <c r="E10" s="29" t="s">
        <v>47</v>
      </c>
      <c r="F10" s="42" t="s">
        <v>43</v>
      </c>
    </row>
    <row r="11" spans="1:6" x14ac:dyDescent="0.25">
      <c r="A11" s="47" t="s">
        <v>11</v>
      </c>
      <c r="B11" s="28">
        <v>2</v>
      </c>
      <c r="C11" s="29">
        <f>C9</f>
        <v>42359</v>
      </c>
      <c r="D11" s="29">
        <f t="shared" si="0"/>
        <v>42373</v>
      </c>
      <c r="E11" s="29" t="s">
        <v>46</v>
      </c>
      <c r="F11" s="42" t="s">
        <v>44</v>
      </c>
    </row>
    <row r="12" spans="1:6" x14ac:dyDescent="0.25">
      <c r="A12" s="49" t="s">
        <v>12</v>
      </c>
      <c r="B12" s="36">
        <v>2</v>
      </c>
      <c r="C12" s="37">
        <f>C10</f>
        <v>42359</v>
      </c>
      <c r="D12" s="37">
        <f t="shared" si="0"/>
        <v>42373</v>
      </c>
      <c r="E12" s="29" t="s">
        <v>45</v>
      </c>
      <c r="F12" s="42"/>
    </row>
    <row r="13" spans="1:6" x14ac:dyDescent="0.25">
      <c r="A13" s="48" t="s">
        <v>20</v>
      </c>
      <c r="B13" s="28">
        <v>2</v>
      </c>
      <c r="C13" s="29">
        <f>D9</f>
        <v>42373</v>
      </c>
      <c r="D13" s="29">
        <f t="shared" si="0"/>
        <v>42387</v>
      </c>
      <c r="E13" s="29"/>
      <c r="F13" s="42"/>
    </row>
    <row r="14" spans="1:6" x14ac:dyDescent="0.25">
      <c r="A14" s="47" t="s">
        <v>21</v>
      </c>
      <c r="B14" s="28">
        <f>B13</f>
        <v>2</v>
      </c>
      <c r="C14" s="29">
        <f>C13</f>
        <v>42373</v>
      </c>
      <c r="D14" s="29">
        <f t="shared" si="0"/>
        <v>42387</v>
      </c>
      <c r="E14" s="29"/>
      <c r="F14" s="42"/>
    </row>
    <row r="15" spans="1:6" x14ac:dyDescent="0.25">
      <c r="A15" s="47" t="s">
        <v>22</v>
      </c>
      <c r="B15" s="28">
        <f>B14</f>
        <v>2</v>
      </c>
      <c r="C15" s="29">
        <f t="shared" ref="C15:C16" si="1">C14</f>
        <v>42373</v>
      </c>
      <c r="D15" s="29">
        <f t="shared" si="0"/>
        <v>42387</v>
      </c>
      <c r="E15" s="29"/>
      <c r="F15" s="42"/>
    </row>
    <row r="16" spans="1:6" x14ac:dyDescent="0.25">
      <c r="A16" s="49" t="s">
        <v>32</v>
      </c>
      <c r="B16" s="36">
        <f t="shared" ref="B16:C31" si="2">B15</f>
        <v>2</v>
      </c>
      <c r="C16" s="37">
        <f t="shared" si="1"/>
        <v>42373</v>
      </c>
      <c r="D16" s="37">
        <f t="shared" si="0"/>
        <v>42387</v>
      </c>
      <c r="E16" s="29"/>
      <c r="F16" s="42"/>
    </row>
    <row r="17" spans="1:6" x14ac:dyDescent="0.25">
      <c r="A17" s="48" t="s">
        <v>38</v>
      </c>
      <c r="B17" s="28">
        <f t="shared" si="2"/>
        <v>2</v>
      </c>
      <c r="C17" s="29">
        <f>D13</f>
        <v>42387</v>
      </c>
      <c r="D17" s="29">
        <f t="shared" si="0"/>
        <v>42401</v>
      </c>
      <c r="E17" s="29"/>
      <c r="F17" s="42"/>
    </row>
    <row r="18" spans="1:6" x14ac:dyDescent="0.25">
      <c r="A18" s="49" t="s">
        <v>23</v>
      </c>
      <c r="B18" s="36">
        <f t="shared" si="2"/>
        <v>2</v>
      </c>
      <c r="C18" s="37">
        <f>C17</f>
        <v>42387</v>
      </c>
      <c r="D18" s="37">
        <f t="shared" si="0"/>
        <v>42401</v>
      </c>
      <c r="E18" s="29"/>
      <c r="F18" s="42"/>
    </row>
    <row r="19" spans="1:6" x14ac:dyDescent="0.25">
      <c r="A19" s="47" t="s">
        <v>24</v>
      </c>
      <c r="B19" s="28">
        <f t="shared" si="2"/>
        <v>2</v>
      </c>
      <c r="C19" s="29">
        <f t="shared" si="2"/>
        <v>42387</v>
      </c>
      <c r="D19" s="29">
        <f t="shared" si="0"/>
        <v>42401</v>
      </c>
      <c r="E19" s="29"/>
      <c r="F19" s="42"/>
    </row>
    <row r="20" spans="1:6" x14ac:dyDescent="0.25">
      <c r="A20" s="47" t="s">
        <v>25</v>
      </c>
      <c r="B20" s="28">
        <f t="shared" si="2"/>
        <v>2</v>
      </c>
      <c r="C20" s="29">
        <f t="shared" si="2"/>
        <v>42387</v>
      </c>
      <c r="D20" s="29">
        <f t="shared" si="0"/>
        <v>42401</v>
      </c>
      <c r="E20" s="29"/>
      <c r="F20" s="42"/>
    </row>
    <row r="21" spans="1:6" x14ac:dyDescent="0.25">
      <c r="A21" s="48" t="s">
        <v>14</v>
      </c>
      <c r="B21" s="28">
        <f t="shared" si="2"/>
        <v>2</v>
      </c>
      <c r="C21" s="29">
        <f>D17</f>
        <v>42401</v>
      </c>
      <c r="D21" s="29">
        <f t="shared" si="0"/>
        <v>42415</v>
      </c>
      <c r="E21" s="29"/>
      <c r="F21" s="42"/>
    </row>
    <row r="22" spans="1:6" x14ac:dyDescent="0.25">
      <c r="A22" s="47" t="s">
        <v>26</v>
      </c>
      <c r="B22" s="28">
        <f t="shared" si="2"/>
        <v>2</v>
      </c>
      <c r="C22" s="29">
        <f>C21</f>
        <v>42401</v>
      </c>
      <c r="D22" s="29">
        <f>D21</f>
        <v>42415</v>
      </c>
      <c r="E22" s="29"/>
      <c r="F22" s="42"/>
    </row>
    <row r="23" spans="1:6" x14ac:dyDescent="0.25">
      <c r="A23" s="47" t="s">
        <v>27</v>
      </c>
      <c r="B23" s="28">
        <f t="shared" si="2"/>
        <v>2</v>
      </c>
      <c r="C23" s="29">
        <f>C22</f>
        <v>42401</v>
      </c>
      <c r="D23" s="29">
        <f t="shared" ref="D23:D24" si="3">D22</f>
        <v>42415</v>
      </c>
      <c r="E23" s="29"/>
      <c r="F23" s="42"/>
    </row>
    <row r="24" spans="1:6" x14ac:dyDescent="0.25">
      <c r="A24" s="50" t="s">
        <v>28</v>
      </c>
      <c r="B24" s="34">
        <f t="shared" si="2"/>
        <v>2</v>
      </c>
      <c r="C24" s="35">
        <f>C23</f>
        <v>42401</v>
      </c>
      <c r="D24" s="35">
        <f t="shared" si="3"/>
        <v>42415</v>
      </c>
      <c r="E24" s="29"/>
      <c r="F24" s="42"/>
    </row>
    <row r="25" spans="1:6" x14ac:dyDescent="0.25">
      <c r="A25" s="48" t="s">
        <v>15</v>
      </c>
      <c r="B25" s="28">
        <f t="shared" si="2"/>
        <v>2</v>
      </c>
      <c r="C25" s="29">
        <f>D21</f>
        <v>42415</v>
      </c>
      <c r="D25" s="29">
        <f>C25+(B25*7)</f>
        <v>42429</v>
      </c>
      <c r="E25" s="29"/>
      <c r="F25" s="42"/>
    </row>
    <row r="26" spans="1:6" x14ac:dyDescent="0.25">
      <c r="A26" s="50" t="s">
        <v>29</v>
      </c>
      <c r="B26" s="34">
        <f t="shared" si="2"/>
        <v>2</v>
      </c>
      <c r="C26" s="35">
        <f>C25</f>
        <v>42415</v>
      </c>
      <c r="D26" s="35">
        <f>D25</f>
        <v>42429</v>
      </c>
      <c r="E26" s="29"/>
      <c r="F26" s="42"/>
    </row>
    <row r="27" spans="1:6" x14ac:dyDescent="0.25">
      <c r="A27" s="50" t="s">
        <v>30</v>
      </c>
      <c r="B27" s="34">
        <f t="shared" si="2"/>
        <v>2</v>
      </c>
      <c r="C27" s="35">
        <f>C26</f>
        <v>42415</v>
      </c>
      <c r="D27" s="35">
        <f>D26</f>
        <v>42429</v>
      </c>
      <c r="E27" s="29"/>
      <c r="F27" s="42"/>
    </row>
    <row r="28" spans="1:6" x14ac:dyDescent="0.25">
      <c r="A28" s="48" t="s">
        <v>16</v>
      </c>
      <c r="B28" s="28">
        <f t="shared" si="2"/>
        <v>2</v>
      </c>
      <c r="C28" s="29">
        <f>D25</f>
        <v>42429</v>
      </c>
      <c r="D28" s="29">
        <f>C28+(B28*7)</f>
        <v>42443</v>
      </c>
      <c r="E28" s="29"/>
      <c r="F28" s="42"/>
    </row>
    <row r="29" spans="1:6" x14ac:dyDescent="0.25">
      <c r="A29" s="47" t="s">
        <v>31</v>
      </c>
      <c r="B29" s="28">
        <f t="shared" si="2"/>
        <v>2</v>
      </c>
      <c r="C29" s="29">
        <f>C28</f>
        <v>42429</v>
      </c>
      <c r="D29" s="29">
        <f>D28</f>
        <v>42443</v>
      </c>
      <c r="E29" s="29"/>
      <c r="F29" s="42"/>
    </row>
    <row r="30" spans="1:6" x14ac:dyDescent="0.25">
      <c r="A30" s="48" t="s">
        <v>17</v>
      </c>
      <c r="B30" s="28">
        <f t="shared" si="2"/>
        <v>2</v>
      </c>
      <c r="C30" s="29">
        <f>D28</f>
        <v>42443</v>
      </c>
      <c r="D30" s="29">
        <f>C30+(B30*7)</f>
        <v>42457</v>
      </c>
      <c r="E30" s="29"/>
      <c r="F30" s="42"/>
    </row>
    <row r="31" spans="1:6" x14ac:dyDescent="0.25">
      <c r="A31" s="47" t="s">
        <v>33</v>
      </c>
      <c r="B31" s="28">
        <f t="shared" si="2"/>
        <v>2</v>
      </c>
      <c r="C31" s="29">
        <f>C30</f>
        <v>42443</v>
      </c>
      <c r="D31" s="29">
        <f>D30</f>
        <v>42457</v>
      </c>
      <c r="E31" s="29"/>
      <c r="F31" s="42"/>
    </row>
    <row r="32" spans="1:6" x14ac:dyDescent="0.25">
      <c r="A32" s="48" t="s">
        <v>35</v>
      </c>
      <c r="B32" s="28">
        <v>1</v>
      </c>
      <c r="C32" s="29">
        <f>D30</f>
        <v>42457</v>
      </c>
      <c r="D32" s="29">
        <f>C32+(B32*7)</f>
        <v>42464</v>
      </c>
      <c r="E32" s="29"/>
      <c r="F32" s="42"/>
    </row>
    <row r="33" spans="1:6" x14ac:dyDescent="0.25">
      <c r="A33" s="47" t="s">
        <v>34</v>
      </c>
      <c r="B33" s="28">
        <v>1</v>
      </c>
      <c r="C33" s="29">
        <f>C32</f>
        <v>42457</v>
      </c>
      <c r="D33" s="29">
        <f>D32</f>
        <v>42464</v>
      </c>
      <c r="E33" s="29"/>
      <c r="F33" s="42"/>
    </row>
    <row r="34" spans="1:6" x14ac:dyDescent="0.25">
      <c r="A34" s="51" t="s">
        <v>18</v>
      </c>
      <c r="B34" s="28">
        <v>1</v>
      </c>
      <c r="C34" s="29">
        <f>D32</f>
        <v>42464</v>
      </c>
      <c r="D34" s="29">
        <f>C34+(B34*7)</f>
        <v>42471</v>
      </c>
      <c r="E34" s="29"/>
      <c r="F34" s="42"/>
    </row>
    <row r="35" spans="1:6" x14ac:dyDescent="0.25">
      <c r="A35" s="47" t="s">
        <v>19</v>
      </c>
      <c r="B35" s="28">
        <v>1</v>
      </c>
      <c r="C35" s="29">
        <f>C34</f>
        <v>42464</v>
      </c>
      <c r="D35" s="29">
        <f>C35+(B35*7)</f>
        <v>42471</v>
      </c>
      <c r="E35" s="29"/>
      <c r="F35" s="42"/>
    </row>
    <row r="36" spans="1:6" x14ac:dyDescent="0.25">
      <c r="A36" s="47" t="s">
        <v>36</v>
      </c>
      <c r="B36" s="28">
        <v>1</v>
      </c>
      <c r="C36" s="29">
        <f>C35</f>
        <v>42464</v>
      </c>
      <c r="D36" s="29">
        <f>C36+(B36*7)</f>
        <v>42471</v>
      </c>
      <c r="E36" s="29"/>
      <c r="F36" s="42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Novo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2015-11-19T15:27:05Z</dcterms:modified>
</cp:coreProperties>
</file>