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0" yWindow="120" windowWidth="19440" windowHeight="9465"/>
  </bookViews>
  <sheets>
    <sheet name="1 ЧАС" sheetId="3" r:id="rId1"/>
    <sheet name="Карта (1 ЧАС)" sheetId="7" r:id="rId2"/>
  </sheets>
  <definedNames>
    <definedName name="_xlnm.Print_Area" localSheetId="1">'Карта (1 ЧАС)'!$D$8:$AH$68</definedName>
  </definedNames>
  <calcPr calcId="144525"/>
</workbook>
</file>

<file path=xl/calcChain.xml><?xml version="1.0" encoding="utf-8"?>
<calcChain xmlns="http://schemas.openxmlformats.org/spreadsheetml/2006/main">
  <c r="G147" i="3" l="1"/>
  <c r="H143" i="3"/>
  <c r="I147" i="3"/>
  <c r="W133" i="3"/>
  <c r="W132" i="3"/>
  <c r="W129" i="3"/>
  <c r="W130" i="3"/>
  <c r="Z130" i="3"/>
  <c r="W131" i="3"/>
  <c r="W128" i="3"/>
  <c r="W127" i="3"/>
  <c r="W123" i="3"/>
  <c r="W124" i="3"/>
  <c r="W125" i="3"/>
  <c r="W126" i="3"/>
  <c r="W122" i="3"/>
  <c r="W121" i="3"/>
  <c r="W118" i="3"/>
  <c r="W119" i="3"/>
  <c r="W120" i="3"/>
  <c r="W117" i="3"/>
  <c r="W116" i="3"/>
  <c r="T133" i="3"/>
  <c r="T132" i="3"/>
  <c r="T129" i="3"/>
  <c r="T130" i="3"/>
  <c r="T131" i="3"/>
  <c r="T128" i="3"/>
  <c r="T127" i="3"/>
  <c r="T123" i="3"/>
  <c r="T124" i="3"/>
  <c r="T125" i="3"/>
  <c r="T126" i="3"/>
  <c r="T122" i="3"/>
  <c r="T121" i="3"/>
  <c r="T118" i="3"/>
  <c r="T119" i="3"/>
  <c r="T120" i="3"/>
  <c r="T117" i="3"/>
  <c r="T116" i="3"/>
  <c r="R133" i="3"/>
  <c r="R132" i="3"/>
  <c r="R129" i="3"/>
  <c r="R130" i="3"/>
  <c r="R131" i="3"/>
  <c r="U131" i="3"/>
  <c r="R128" i="3"/>
  <c r="R127" i="3"/>
  <c r="R123" i="3"/>
  <c r="R124" i="3"/>
  <c r="R125" i="3"/>
  <c r="R126" i="3"/>
  <c r="R122" i="3"/>
  <c r="R121" i="3"/>
  <c r="R118" i="3"/>
  <c r="R119" i="3"/>
  <c r="R120" i="3"/>
  <c r="R117" i="3"/>
  <c r="R116" i="3"/>
  <c r="Q133" i="3"/>
  <c r="Q132" i="3"/>
  <c r="Q129" i="3"/>
  <c r="Q130" i="3"/>
  <c r="Q131" i="3"/>
  <c r="Q128" i="3"/>
  <c r="Q127" i="3"/>
  <c r="Q123" i="3"/>
  <c r="Q124" i="3"/>
  <c r="Q125" i="3"/>
  <c r="Q126" i="3"/>
  <c r="Q122" i="3"/>
  <c r="Q121" i="3"/>
  <c r="Q118" i="3"/>
  <c r="Q119" i="3"/>
  <c r="Q120" i="3"/>
  <c r="Q117" i="3"/>
  <c r="Q116" i="3"/>
  <c r="M139" i="3"/>
  <c r="L139" i="3"/>
  <c r="M138" i="3"/>
  <c r="L138" i="3"/>
  <c r="N133" i="3"/>
  <c r="N132" i="3"/>
  <c r="N129" i="3"/>
  <c r="N130" i="3"/>
  <c r="N131" i="3"/>
  <c r="N128" i="3"/>
  <c r="N127" i="3"/>
  <c r="N123" i="3"/>
  <c r="N124" i="3"/>
  <c r="N125" i="3"/>
  <c r="N126" i="3"/>
  <c r="N122" i="3"/>
  <c r="N121" i="3"/>
  <c r="N118" i="3"/>
  <c r="N119" i="3"/>
  <c r="N120" i="3"/>
  <c r="N117" i="3"/>
  <c r="N116" i="3"/>
  <c r="H146" i="3"/>
  <c r="H142" i="3"/>
  <c r="U130" i="3"/>
  <c r="U129" i="3"/>
  <c r="U128" i="3"/>
  <c r="U126" i="3"/>
  <c r="U120" i="3"/>
  <c r="G142" i="3"/>
  <c r="I142" i="3"/>
  <c r="AQ108" i="3"/>
  <c r="AO108" i="3"/>
  <c r="AM108" i="3"/>
  <c r="AG108" i="3"/>
  <c r="AC108" i="3"/>
  <c r="AA108" i="3"/>
  <c r="W108" i="3"/>
  <c r="U108" i="3"/>
  <c r="Q108" i="3"/>
  <c r="AS107" i="3"/>
  <c r="AU107" i="3"/>
  <c r="AR107" i="3"/>
  <c r="AP107" i="3"/>
  <c r="AN107" i="3"/>
  <c r="AT107" i="3"/>
  <c r="AI107" i="3"/>
  <c r="AH107" i="3"/>
  <c r="AD107" i="3"/>
  <c r="AB107" i="3"/>
  <c r="AJ107" i="3"/>
  <c r="Y107" i="3"/>
  <c r="X107" i="3"/>
  <c r="V107" i="3"/>
  <c r="R107" i="3"/>
  <c r="Z107" i="3"/>
  <c r="AS106" i="3"/>
  <c r="AU106" i="3"/>
  <c r="AR106" i="3"/>
  <c r="AP106" i="3"/>
  <c r="AN106" i="3"/>
  <c r="AT106" i="3"/>
  <c r="AI106" i="3"/>
  <c r="AH106" i="3"/>
  <c r="AD106" i="3"/>
  <c r="AB106" i="3"/>
  <c r="AJ106" i="3"/>
  <c r="Y106" i="3"/>
  <c r="X106" i="3"/>
  <c r="V106" i="3"/>
  <c r="R106" i="3"/>
  <c r="Z106" i="3"/>
  <c r="AS105" i="3"/>
  <c r="AU105" i="3"/>
  <c r="AR105" i="3"/>
  <c r="AP105" i="3"/>
  <c r="AN105" i="3"/>
  <c r="AT105" i="3"/>
  <c r="AI105" i="3"/>
  <c r="AH105" i="3"/>
  <c r="AD105" i="3"/>
  <c r="AB105" i="3"/>
  <c r="AJ105" i="3"/>
  <c r="Y105" i="3"/>
  <c r="X105" i="3"/>
  <c r="V105" i="3"/>
  <c r="R105" i="3"/>
  <c r="Z105" i="3"/>
  <c r="AS104" i="3"/>
  <c r="AR104" i="3"/>
  <c r="AP104" i="3"/>
  <c r="AN104" i="3"/>
  <c r="AT104" i="3"/>
  <c r="AI104" i="3"/>
  <c r="AU104" i="3"/>
  <c r="AH104" i="3"/>
  <c r="AD104" i="3"/>
  <c r="AB104" i="3"/>
  <c r="AJ104" i="3"/>
  <c r="Y104" i="3"/>
  <c r="X104" i="3"/>
  <c r="V104" i="3"/>
  <c r="R104" i="3"/>
  <c r="Z104" i="3"/>
  <c r="AS103" i="3"/>
  <c r="AU103" i="3"/>
  <c r="AR103" i="3"/>
  <c r="AP103" i="3"/>
  <c r="AN103" i="3"/>
  <c r="AT103" i="3"/>
  <c r="AI103" i="3"/>
  <c r="AH103" i="3"/>
  <c r="AD103" i="3"/>
  <c r="AB103" i="3"/>
  <c r="AJ103" i="3"/>
  <c r="Y103" i="3"/>
  <c r="X103" i="3"/>
  <c r="V103" i="3"/>
  <c r="R103" i="3"/>
  <c r="Z103" i="3"/>
  <c r="AS102" i="3"/>
  <c r="AU102" i="3"/>
  <c r="AR102" i="3"/>
  <c r="AP102" i="3"/>
  <c r="AN102" i="3"/>
  <c r="AT102" i="3"/>
  <c r="AI102" i="3"/>
  <c r="AH102" i="3"/>
  <c r="AD102" i="3"/>
  <c r="AB102" i="3"/>
  <c r="AJ102" i="3"/>
  <c r="Y102" i="3"/>
  <c r="X102" i="3"/>
  <c r="V102" i="3"/>
  <c r="R102" i="3"/>
  <c r="Z102" i="3"/>
  <c r="AS101" i="3"/>
  <c r="AU101" i="3"/>
  <c r="AR101" i="3"/>
  <c r="AP101" i="3"/>
  <c r="AN101" i="3"/>
  <c r="AT101" i="3"/>
  <c r="AI101" i="3"/>
  <c r="AH101" i="3"/>
  <c r="AD101" i="3"/>
  <c r="AB101" i="3"/>
  <c r="AJ101" i="3"/>
  <c r="Y101" i="3"/>
  <c r="X101" i="3"/>
  <c r="V101" i="3"/>
  <c r="R101" i="3"/>
  <c r="Z101" i="3"/>
  <c r="AS100" i="3"/>
  <c r="AR100" i="3"/>
  <c r="AP100" i="3"/>
  <c r="AN100" i="3"/>
  <c r="AT100" i="3"/>
  <c r="AI100" i="3"/>
  <c r="AU100" i="3"/>
  <c r="AH100" i="3"/>
  <c r="AD100" i="3"/>
  <c r="AB100" i="3"/>
  <c r="AJ100" i="3"/>
  <c r="Y100" i="3"/>
  <c r="X100" i="3"/>
  <c r="V100" i="3"/>
  <c r="R100" i="3"/>
  <c r="Z100" i="3"/>
  <c r="AS99" i="3"/>
  <c r="AU99" i="3"/>
  <c r="AR99" i="3"/>
  <c r="AP99" i="3"/>
  <c r="AN99" i="3"/>
  <c r="AT99" i="3"/>
  <c r="AI99" i="3"/>
  <c r="AH99" i="3"/>
  <c r="AD99" i="3"/>
  <c r="AB99" i="3"/>
  <c r="AJ99" i="3"/>
  <c r="Y99" i="3"/>
  <c r="X99" i="3"/>
  <c r="V99" i="3"/>
  <c r="R99" i="3"/>
  <c r="Z99" i="3"/>
  <c r="AS98" i="3"/>
  <c r="AU98" i="3"/>
  <c r="AR98" i="3"/>
  <c r="AP98" i="3"/>
  <c r="AN98" i="3"/>
  <c r="AT98" i="3"/>
  <c r="AI98" i="3"/>
  <c r="AH98" i="3"/>
  <c r="AD98" i="3"/>
  <c r="AB98" i="3"/>
  <c r="AJ98" i="3"/>
  <c r="Y98" i="3"/>
  <c r="X98" i="3"/>
  <c r="V98" i="3"/>
  <c r="R98" i="3"/>
  <c r="Z98" i="3"/>
  <c r="AS97" i="3"/>
  <c r="AU97" i="3"/>
  <c r="AR97" i="3"/>
  <c r="AP97" i="3"/>
  <c r="AN97" i="3"/>
  <c r="AT97" i="3"/>
  <c r="AI97" i="3"/>
  <c r="AH97" i="3"/>
  <c r="AD97" i="3"/>
  <c r="AB97" i="3"/>
  <c r="AJ97" i="3"/>
  <c r="Y97" i="3"/>
  <c r="X97" i="3"/>
  <c r="V97" i="3"/>
  <c r="R97" i="3"/>
  <c r="Z97" i="3"/>
  <c r="AS96" i="3"/>
  <c r="AR96" i="3"/>
  <c r="AP96" i="3"/>
  <c r="AN96" i="3"/>
  <c r="AT96" i="3"/>
  <c r="AI96" i="3"/>
  <c r="AU96" i="3"/>
  <c r="AH96" i="3"/>
  <c r="AD96" i="3"/>
  <c r="AB96" i="3"/>
  <c r="AJ96" i="3"/>
  <c r="Y96" i="3"/>
  <c r="X96" i="3"/>
  <c r="V96" i="3"/>
  <c r="R96" i="3"/>
  <c r="Z96" i="3"/>
  <c r="AS95" i="3"/>
  <c r="AU95" i="3"/>
  <c r="AR95" i="3"/>
  <c r="AP95" i="3"/>
  <c r="AN95" i="3"/>
  <c r="AT95" i="3"/>
  <c r="AI95" i="3"/>
  <c r="AH95" i="3"/>
  <c r="AD95" i="3"/>
  <c r="AB95" i="3"/>
  <c r="AJ95" i="3"/>
  <c r="Y95" i="3"/>
  <c r="X95" i="3"/>
  <c r="V95" i="3"/>
  <c r="R95" i="3"/>
  <c r="Z95" i="3"/>
  <c r="AS94" i="3"/>
  <c r="AU94" i="3"/>
  <c r="AR94" i="3"/>
  <c r="AP94" i="3"/>
  <c r="AN94" i="3"/>
  <c r="AT94" i="3"/>
  <c r="AV94" i="3"/>
  <c r="AI94" i="3"/>
  <c r="AH94" i="3"/>
  <c r="AD94" i="3"/>
  <c r="AB94" i="3"/>
  <c r="AJ94" i="3"/>
  <c r="Y94" i="3"/>
  <c r="X94" i="3"/>
  <c r="V94" i="3"/>
  <c r="R94" i="3"/>
  <c r="Z94" i="3"/>
  <c r="AS93" i="3"/>
  <c r="AU93" i="3"/>
  <c r="AR93" i="3"/>
  <c r="AP93" i="3"/>
  <c r="AN93" i="3"/>
  <c r="AT93" i="3"/>
  <c r="AI93" i="3"/>
  <c r="AH93" i="3"/>
  <c r="AD93" i="3"/>
  <c r="AB93" i="3"/>
  <c r="AJ93" i="3"/>
  <c r="Y93" i="3"/>
  <c r="X93" i="3"/>
  <c r="V93" i="3"/>
  <c r="R93" i="3"/>
  <c r="Z93" i="3"/>
  <c r="AS92" i="3"/>
  <c r="AR92" i="3"/>
  <c r="AP92" i="3"/>
  <c r="AN92" i="3"/>
  <c r="AT92" i="3"/>
  <c r="AI92" i="3"/>
  <c r="AU92" i="3"/>
  <c r="AH92" i="3"/>
  <c r="AD92" i="3"/>
  <c r="AB92" i="3"/>
  <c r="AJ92" i="3"/>
  <c r="Y92" i="3"/>
  <c r="X92" i="3"/>
  <c r="V92" i="3"/>
  <c r="R92" i="3"/>
  <c r="Z92" i="3"/>
  <c r="AS91" i="3"/>
  <c r="AU91" i="3"/>
  <c r="AR91" i="3"/>
  <c r="AP91" i="3"/>
  <c r="AN91" i="3"/>
  <c r="AT91" i="3"/>
  <c r="AI91" i="3"/>
  <c r="AH91" i="3"/>
  <c r="AD91" i="3"/>
  <c r="AB91" i="3"/>
  <c r="AJ91" i="3"/>
  <c r="Y91" i="3"/>
  <c r="X91" i="3"/>
  <c r="V91" i="3"/>
  <c r="R91" i="3"/>
  <c r="Z91" i="3"/>
  <c r="AS90" i="3"/>
  <c r="AU90" i="3"/>
  <c r="AU108" i="3"/>
  <c r="AR90" i="3"/>
  <c r="AR108" i="3"/>
  <c r="AP90" i="3"/>
  <c r="AP108" i="3"/>
  <c r="AN90" i="3"/>
  <c r="AN108" i="3"/>
  <c r="AI90" i="3"/>
  <c r="AI108" i="3"/>
  <c r="AH90" i="3"/>
  <c r="AH108" i="3"/>
  <c r="AD90" i="3"/>
  <c r="AD108" i="3"/>
  <c r="AB90" i="3"/>
  <c r="AB108" i="3"/>
  <c r="Y90" i="3"/>
  <c r="Y108" i="3"/>
  <c r="X90" i="3"/>
  <c r="X108" i="3"/>
  <c r="V90" i="3"/>
  <c r="V108" i="3"/>
  <c r="R90" i="3"/>
  <c r="R108" i="3"/>
  <c r="AQ82" i="3"/>
  <c r="AO82" i="3"/>
  <c r="AM82" i="3"/>
  <c r="AG82" i="3"/>
  <c r="AC82" i="3"/>
  <c r="AA82" i="3"/>
  <c r="W82" i="3"/>
  <c r="U82" i="3"/>
  <c r="Q82" i="3"/>
  <c r="AS81" i="3"/>
  <c r="AU81" i="3"/>
  <c r="AR81" i="3"/>
  <c r="AP81" i="3"/>
  <c r="AN81" i="3"/>
  <c r="AT81" i="3"/>
  <c r="AI81" i="3"/>
  <c r="AH81" i="3"/>
  <c r="AD81" i="3"/>
  <c r="AB81" i="3"/>
  <c r="AJ81" i="3"/>
  <c r="Y81" i="3"/>
  <c r="X81" i="3"/>
  <c r="V81" i="3"/>
  <c r="R81" i="3"/>
  <c r="Z81" i="3"/>
  <c r="AS80" i="3"/>
  <c r="AU80" i="3"/>
  <c r="AR80" i="3"/>
  <c r="AP80" i="3"/>
  <c r="AN80" i="3"/>
  <c r="AT80" i="3"/>
  <c r="AI80" i="3"/>
  <c r="AH80" i="3"/>
  <c r="AD80" i="3"/>
  <c r="AB80" i="3"/>
  <c r="AJ80" i="3"/>
  <c r="Y80" i="3"/>
  <c r="X80" i="3"/>
  <c r="V80" i="3"/>
  <c r="R80" i="3"/>
  <c r="Z80" i="3"/>
  <c r="AS79" i="3"/>
  <c r="AU79" i="3"/>
  <c r="AR79" i="3"/>
  <c r="AP79" i="3"/>
  <c r="AN79" i="3"/>
  <c r="AT79" i="3"/>
  <c r="AI79" i="3"/>
  <c r="AH79" i="3"/>
  <c r="AD79" i="3"/>
  <c r="AB79" i="3"/>
  <c r="AJ79" i="3"/>
  <c r="Y79" i="3"/>
  <c r="X79" i="3"/>
  <c r="V79" i="3"/>
  <c r="R79" i="3"/>
  <c r="Z79" i="3"/>
  <c r="AS78" i="3"/>
  <c r="AR78" i="3"/>
  <c r="AP78" i="3"/>
  <c r="AN78" i="3"/>
  <c r="AT78" i="3"/>
  <c r="AI78" i="3"/>
  <c r="AH78" i="3"/>
  <c r="AD78" i="3"/>
  <c r="AB78" i="3"/>
  <c r="AJ78" i="3"/>
  <c r="Y78" i="3"/>
  <c r="AU78" i="3"/>
  <c r="X78" i="3"/>
  <c r="V78" i="3"/>
  <c r="R78" i="3"/>
  <c r="Z78" i="3"/>
  <c r="AS77" i="3"/>
  <c r="AU77" i="3"/>
  <c r="AR77" i="3"/>
  <c r="AP77" i="3"/>
  <c r="AN77" i="3"/>
  <c r="AT77" i="3"/>
  <c r="AI77" i="3"/>
  <c r="AH77" i="3"/>
  <c r="AD77" i="3"/>
  <c r="AB77" i="3"/>
  <c r="AJ77" i="3"/>
  <c r="Y77" i="3"/>
  <c r="X77" i="3"/>
  <c r="V77" i="3"/>
  <c r="R77" i="3"/>
  <c r="Z77" i="3"/>
  <c r="AS76" i="3"/>
  <c r="AU76" i="3"/>
  <c r="AR76" i="3"/>
  <c r="AP76" i="3"/>
  <c r="AN76" i="3"/>
  <c r="AT76" i="3"/>
  <c r="AI76" i="3"/>
  <c r="AH76" i="3"/>
  <c r="AD76" i="3"/>
  <c r="AB76" i="3"/>
  <c r="AJ76" i="3"/>
  <c r="Y76" i="3"/>
  <c r="X76" i="3"/>
  <c r="V76" i="3"/>
  <c r="R76" i="3"/>
  <c r="Z76" i="3"/>
  <c r="AS75" i="3"/>
  <c r="AU75" i="3"/>
  <c r="AR75" i="3"/>
  <c r="AP75" i="3"/>
  <c r="AN75" i="3"/>
  <c r="AT75" i="3"/>
  <c r="AI75" i="3"/>
  <c r="AH75" i="3"/>
  <c r="AD75" i="3"/>
  <c r="AB75" i="3"/>
  <c r="AJ75" i="3"/>
  <c r="Y75" i="3"/>
  <c r="X75" i="3"/>
  <c r="V75" i="3"/>
  <c r="R75" i="3"/>
  <c r="Z75" i="3"/>
  <c r="AS74" i="3"/>
  <c r="AR74" i="3"/>
  <c r="AP74" i="3"/>
  <c r="AN74" i="3"/>
  <c r="AT74" i="3"/>
  <c r="AI74" i="3"/>
  <c r="AH74" i="3"/>
  <c r="AD74" i="3"/>
  <c r="AB74" i="3"/>
  <c r="AJ74" i="3"/>
  <c r="Y74" i="3"/>
  <c r="AU74" i="3"/>
  <c r="X74" i="3"/>
  <c r="V74" i="3"/>
  <c r="R74" i="3"/>
  <c r="Z74" i="3"/>
  <c r="AS73" i="3"/>
  <c r="AU73" i="3"/>
  <c r="AR73" i="3"/>
  <c r="AP73" i="3"/>
  <c r="AN73" i="3"/>
  <c r="AT73" i="3"/>
  <c r="AI73" i="3"/>
  <c r="AH73" i="3"/>
  <c r="AD73" i="3"/>
  <c r="AB73" i="3"/>
  <c r="AJ73" i="3"/>
  <c r="Y73" i="3"/>
  <c r="X73" i="3"/>
  <c r="V73" i="3"/>
  <c r="R73" i="3"/>
  <c r="Z73" i="3"/>
  <c r="AS72" i="3"/>
  <c r="AU72" i="3"/>
  <c r="AR72" i="3"/>
  <c r="AP72" i="3"/>
  <c r="AN72" i="3"/>
  <c r="AT72" i="3"/>
  <c r="AI72" i="3"/>
  <c r="AH72" i="3"/>
  <c r="AD72" i="3"/>
  <c r="AB72" i="3"/>
  <c r="AJ72" i="3"/>
  <c r="Y72" i="3"/>
  <c r="X72" i="3"/>
  <c r="V72" i="3"/>
  <c r="R72" i="3"/>
  <c r="Z72" i="3"/>
  <c r="AS71" i="3"/>
  <c r="AU71" i="3"/>
  <c r="AR71" i="3"/>
  <c r="AP71" i="3"/>
  <c r="AN71" i="3"/>
  <c r="AT71" i="3"/>
  <c r="AI71" i="3"/>
  <c r="AH71" i="3"/>
  <c r="AD71" i="3"/>
  <c r="AB71" i="3"/>
  <c r="AJ71" i="3"/>
  <c r="Y71" i="3"/>
  <c r="X71" i="3"/>
  <c r="V71" i="3"/>
  <c r="R71" i="3"/>
  <c r="Z71" i="3"/>
  <c r="AS70" i="3"/>
  <c r="AR70" i="3"/>
  <c r="AP70" i="3"/>
  <c r="AN70" i="3"/>
  <c r="AT70" i="3"/>
  <c r="AI70" i="3"/>
  <c r="AH70" i="3"/>
  <c r="AD70" i="3"/>
  <c r="AB70" i="3"/>
  <c r="AJ70" i="3"/>
  <c r="Y70" i="3"/>
  <c r="AU70" i="3"/>
  <c r="X70" i="3"/>
  <c r="V70" i="3"/>
  <c r="R70" i="3"/>
  <c r="Z70" i="3"/>
  <c r="AS69" i="3"/>
  <c r="AU69" i="3"/>
  <c r="AR69" i="3"/>
  <c r="AP69" i="3"/>
  <c r="AN69" i="3"/>
  <c r="AT69" i="3"/>
  <c r="AI69" i="3"/>
  <c r="AH69" i="3"/>
  <c r="AD69" i="3"/>
  <c r="AB69" i="3"/>
  <c r="AJ69" i="3"/>
  <c r="Y69" i="3"/>
  <c r="X69" i="3"/>
  <c r="V69" i="3"/>
  <c r="R69" i="3"/>
  <c r="Z69" i="3"/>
  <c r="AS68" i="3"/>
  <c r="AU68" i="3"/>
  <c r="AR68" i="3"/>
  <c r="AP68" i="3"/>
  <c r="AN68" i="3"/>
  <c r="AT68" i="3"/>
  <c r="AI68" i="3"/>
  <c r="AH68" i="3"/>
  <c r="AD68" i="3"/>
  <c r="AB68" i="3"/>
  <c r="AJ68" i="3"/>
  <c r="Y68" i="3"/>
  <c r="X68" i="3"/>
  <c r="V68" i="3"/>
  <c r="R68" i="3"/>
  <c r="Z68" i="3"/>
  <c r="AS67" i="3"/>
  <c r="AU67" i="3"/>
  <c r="AR67" i="3"/>
  <c r="AP67" i="3"/>
  <c r="AN67" i="3"/>
  <c r="AT67" i="3"/>
  <c r="AI67" i="3"/>
  <c r="AH67" i="3"/>
  <c r="AD67" i="3"/>
  <c r="AB67" i="3"/>
  <c r="AJ67" i="3"/>
  <c r="Y67" i="3"/>
  <c r="X67" i="3"/>
  <c r="V67" i="3"/>
  <c r="R67" i="3"/>
  <c r="Z67" i="3"/>
  <c r="AS66" i="3"/>
  <c r="AR66" i="3"/>
  <c r="AP66" i="3"/>
  <c r="AN66" i="3"/>
  <c r="AT66" i="3"/>
  <c r="AI66" i="3"/>
  <c r="AH66" i="3"/>
  <c r="AD66" i="3"/>
  <c r="AB66" i="3"/>
  <c r="AJ66" i="3"/>
  <c r="Y66" i="3"/>
  <c r="AU66" i="3"/>
  <c r="X66" i="3"/>
  <c r="V66" i="3"/>
  <c r="R66" i="3"/>
  <c r="Z66" i="3"/>
  <c r="AS65" i="3"/>
  <c r="AU65" i="3"/>
  <c r="AR65" i="3"/>
  <c r="AP65" i="3"/>
  <c r="AN65" i="3"/>
  <c r="AT65" i="3"/>
  <c r="AI65" i="3"/>
  <c r="AH65" i="3"/>
  <c r="AD65" i="3"/>
  <c r="AB65" i="3"/>
  <c r="AJ65" i="3"/>
  <c r="Y65" i="3"/>
  <c r="X65" i="3"/>
  <c r="V65" i="3"/>
  <c r="R65" i="3"/>
  <c r="Z65" i="3"/>
  <c r="AS64" i="3"/>
  <c r="AU64" i="3"/>
  <c r="AU82" i="3"/>
  <c r="AR64" i="3"/>
  <c r="AR82" i="3"/>
  <c r="AP64" i="3"/>
  <c r="AP82" i="3"/>
  <c r="AN64" i="3"/>
  <c r="AN82" i="3"/>
  <c r="AI64" i="3"/>
  <c r="AI82" i="3"/>
  <c r="AH64" i="3"/>
  <c r="AH82" i="3"/>
  <c r="AD64" i="3"/>
  <c r="AD82" i="3"/>
  <c r="AB64" i="3"/>
  <c r="AB82" i="3"/>
  <c r="Y64" i="3"/>
  <c r="Y82" i="3"/>
  <c r="X64" i="3"/>
  <c r="X82" i="3"/>
  <c r="V64" i="3"/>
  <c r="V82" i="3"/>
  <c r="R64" i="3"/>
  <c r="R82" i="3"/>
  <c r="AQ56" i="3"/>
  <c r="AO56" i="3"/>
  <c r="AM56" i="3"/>
  <c r="AG56" i="3"/>
  <c r="AC56" i="3"/>
  <c r="AA56" i="3"/>
  <c r="W56" i="3"/>
  <c r="U56" i="3"/>
  <c r="Q56" i="3"/>
  <c r="AS55" i="3"/>
  <c r="AU55" i="3"/>
  <c r="AR55" i="3"/>
  <c r="AP55" i="3"/>
  <c r="AN55" i="3"/>
  <c r="AT55" i="3"/>
  <c r="AI55" i="3"/>
  <c r="AH55" i="3"/>
  <c r="AD55" i="3"/>
  <c r="AB55" i="3"/>
  <c r="AJ55" i="3"/>
  <c r="Y55" i="3"/>
  <c r="X55" i="3"/>
  <c r="V55" i="3"/>
  <c r="R55" i="3"/>
  <c r="Z55" i="3"/>
  <c r="AS54" i="3"/>
  <c r="AU54" i="3"/>
  <c r="AR54" i="3"/>
  <c r="AP54" i="3"/>
  <c r="AN54" i="3"/>
  <c r="AT54" i="3"/>
  <c r="AI54" i="3"/>
  <c r="AH54" i="3"/>
  <c r="AD54" i="3"/>
  <c r="AB54" i="3"/>
  <c r="AJ54" i="3"/>
  <c r="Y54" i="3"/>
  <c r="X54" i="3"/>
  <c r="V54" i="3"/>
  <c r="R54" i="3"/>
  <c r="Z54" i="3"/>
  <c r="AS53" i="3"/>
  <c r="AU53" i="3"/>
  <c r="AR53" i="3"/>
  <c r="AP53" i="3"/>
  <c r="AN53" i="3"/>
  <c r="AT53" i="3"/>
  <c r="AI53" i="3"/>
  <c r="AH53" i="3"/>
  <c r="AD53" i="3"/>
  <c r="AB53" i="3"/>
  <c r="AJ53" i="3"/>
  <c r="Y53" i="3"/>
  <c r="X53" i="3"/>
  <c r="V53" i="3"/>
  <c r="R53" i="3"/>
  <c r="Z53" i="3"/>
  <c r="AS52" i="3"/>
  <c r="AU52" i="3"/>
  <c r="AR52" i="3"/>
  <c r="AP52" i="3"/>
  <c r="AN52" i="3"/>
  <c r="AT52" i="3"/>
  <c r="AI52" i="3"/>
  <c r="AH52" i="3"/>
  <c r="AD52" i="3"/>
  <c r="AB52" i="3"/>
  <c r="AJ52" i="3"/>
  <c r="Y52" i="3"/>
  <c r="X52" i="3"/>
  <c r="V52" i="3"/>
  <c r="R52" i="3"/>
  <c r="Z52" i="3"/>
  <c r="AS51" i="3"/>
  <c r="AU51" i="3"/>
  <c r="AR51" i="3"/>
  <c r="AP51" i="3"/>
  <c r="AN51" i="3"/>
  <c r="AT51" i="3"/>
  <c r="AI51" i="3"/>
  <c r="AH51" i="3"/>
  <c r="AD51" i="3"/>
  <c r="AB51" i="3"/>
  <c r="AJ51" i="3"/>
  <c r="Y51" i="3"/>
  <c r="X51" i="3"/>
  <c r="V51" i="3"/>
  <c r="R51" i="3"/>
  <c r="Z51" i="3"/>
  <c r="AS50" i="3"/>
  <c r="AU50" i="3"/>
  <c r="AR50" i="3"/>
  <c r="AP50" i="3"/>
  <c r="AN50" i="3"/>
  <c r="AT50" i="3"/>
  <c r="AI50" i="3"/>
  <c r="AH50" i="3"/>
  <c r="AD50" i="3"/>
  <c r="AB50" i="3"/>
  <c r="AJ50" i="3"/>
  <c r="Y50" i="3"/>
  <c r="X50" i="3"/>
  <c r="V50" i="3"/>
  <c r="R50" i="3"/>
  <c r="Z50" i="3"/>
  <c r="AS49" i="3"/>
  <c r="AU49" i="3"/>
  <c r="AR49" i="3"/>
  <c r="AP49" i="3"/>
  <c r="AN49" i="3"/>
  <c r="AT49" i="3"/>
  <c r="AI49" i="3"/>
  <c r="AH49" i="3"/>
  <c r="AD49" i="3"/>
  <c r="AB49" i="3"/>
  <c r="AJ49" i="3"/>
  <c r="Y49" i="3"/>
  <c r="X49" i="3"/>
  <c r="V49" i="3"/>
  <c r="R49" i="3"/>
  <c r="Z49" i="3"/>
  <c r="AS48" i="3"/>
  <c r="AU48" i="3"/>
  <c r="AR48" i="3"/>
  <c r="AP48" i="3"/>
  <c r="AN48" i="3"/>
  <c r="AT48" i="3"/>
  <c r="AI48" i="3"/>
  <c r="AH48" i="3"/>
  <c r="AD48" i="3"/>
  <c r="AB48" i="3"/>
  <c r="AJ48" i="3"/>
  <c r="Y48" i="3"/>
  <c r="X48" i="3"/>
  <c r="V48" i="3"/>
  <c r="R48" i="3"/>
  <c r="Z48" i="3"/>
  <c r="AS47" i="3"/>
  <c r="AU47" i="3"/>
  <c r="AR47" i="3"/>
  <c r="AP47" i="3"/>
  <c r="AN47" i="3"/>
  <c r="AT47" i="3"/>
  <c r="AI47" i="3"/>
  <c r="AH47" i="3"/>
  <c r="AD47" i="3"/>
  <c r="AB47" i="3"/>
  <c r="AJ47" i="3"/>
  <c r="Y47" i="3"/>
  <c r="X47" i="3"/>
  <c r="V47" i="3"/>
  <c r="R47" i="3"/>
  <c r="Z47" i="3"/>
  <c r="AS46" i="3"/>
  <c r="AU46" i="3"/>
  <c r="AR46" i="3"/>
  <c r="AP46" i="3"/>
  <c r="AN46" i="3"/>
  <c r="AT46" i="3"/>
  <c r="AI46" i="3"/>
  <c r="AH46" i="3"/>
  <c r="AD46" i="3"/>
  <c r="AB46" i="3"/>
  <c r="AJ46" i="3"/>
  <c r="Y46" i="3"/>
  <c r="X46" i="3"/>
  <c r="V46" i="3"/>
  <c r="R46" i="3"/>
  <c r="Z46" i="3"/>
  <c r="AS45" i="3"/>
  <c r="AU45" i="3"/>
  <c r="AR45" i="3"/>
  <c r="AP45" i="3"/>
  <c r="AN45" i="3"/>
  <c r="AT45" i="3"/>
  <c r="AI45" i="3"/>
  <c r="AH45" i="3"/>
  <c r="AD45" i="3"/>
  <c r="AB45" i="3"/>
  <c r="AJ45" i="3"/>
  <c r="Y45" i="3"/>
  <c r="X45" i="3"/>
  <c r="V45" i="3"/>
  <c r="R45" i="3"/>
  <c r="Z45" i="3"/>
  <c r="AS44" i="3"/>
  <c r="AU44" i="3"/>
  <c r="AR44" i="3"/>
  <c r="AP44" i="3"/>
  <c r="AN44" i="3"/>
  <c r="AT44" i="3"/>
  <c r="AI44" i="3"/>
  <c r="AH44" i="3"/>
  <c r="AD44" i="3"/>
  <c r="AB44" i="3"/>
  <c r="AJ44" i="3"/>
  <c r="Y44" i="3"/>
  <c r="X44" i="3"/>
  <c r="V44" i="3"/>
  <c r="R44" i="3"/>
  <c r="Z44" i="3"/>
  <c r="AS43" i="3"/>
  <c r="AU43" i="3"/>
  <c r="AR43" i="3"/>
  <c r="AP43" i="3"/>
  <c r="AN43" i="3"/>
  <c r="AT43" i="3"/>
  <c r="AI43" i="3"/>
  <c r="AH43" i="3"/>
  <c r="AD43" i="3"/>
  <c r="AB43" i="3"/>
  <c r="AJ43" i="3"/>
  <c r="Y43" i="3"/>
  <c r="X43" i="3"/>
  <c r="V43" i="3"/>
  <c r="R43" i="3"/>
  <c r="Z43" i="3"/>
  <c r="AS42" i="3"/>
  <c r="AU42" i="3"/>
  <c r="AR42" i="3"/>
  <c r="AP42" i="3"/>
  <c r="AN42" i="3"/>
  <c r="AT42" i="3"/>
  <c r="AI42" i="3"/>
  <c r="AH42" i="3"/>
  <c r="AD42" i="3"/>
  <c r="AB42" i="3"/>
  <c r="AJ42" i="3"/>
  <c r="Y42" i="3"/>
  <c r="X42" i="3"/>
  <c r="V42" i="3"/>
  <c r="R42" i="3"/>
  <c r="Z42" i="3"/>
  <c r="AS41" i="3"/>
  <c r="AU41" i="3"/>
  <c r="AR41" i="3"/>
  <c r="AP41" i="3"/>
  <c r="AN41" i="3"/>
  <c r="AT41" i="3"/>
  <c r="AI41" i="3"/>
  <c r="AH41" i="3"/>
  <c r="AD41" i="3"/>
  <c r="AB41" i="3"/>
  <c r="AJ41" i="3"/>
  <c r="Y41" i="3"/>
  <c r="X41" i="3"/>
  <c r="V41" i="3"/>
  <c r="R41" i="3"/>
  <c r="Z41" i="3"/>
  <c r="AS40" i="3"/>
  <c r="AU40" i="3"/>
  <c r="AR40" i="3"/>
  <c r="AP40" i="3"/>
  <c r="X118" i="3"/>
  <c r="AN40" i="3"/>
  <c r="AT40" i="3"/>
  <c r="AI40" i="3"/>
  <c r="AH40" i="3"/>
  <c r="AD40" i="3"/>
  <c r="AB40" i="3"/>
  <c r="AJ40" i="3"/>
  <c r="Y40" i="3"/>
  <c r="X40" i="3"/>
  <c r="V40" i="3"/>
  <c r="R40" i="3"/>
  <c r="Z40" i="3"/>
  <c r="AS39" i="3"/>
  <c r="AU39" i="3"/>
  <c r="AR39" i="3"/>
  <c r="Y117" i="3"/>
  <c r="AP39" i="3"/>
  <c r="AN39" i="3"/>
  <c r="AT39" i="3"/>
  <c r="AI39" i="3"/>
  <c r="AH39" i="3"/>
  <c r="AD39" i="3"/>
  <c r="AB39" i="3"/>
  <c r="AJ39" i="3"/>
  <c r="Y39" i="3"/>
  <c r="X39" i="3"/>
  <c r="V39" i="3"/>
  <c r="R39" i="3"/>
  <c r="Z39" i="3"/>
  <c r="AS38" i="3"/>
  <c r="AU38" i="3"/>
  <c r="AU56" i="3"/>
  <c r="AR38" i="3"/>
  <c r="AR56" i="3"/>
  <c r="AP38" i="3"/>
  <c r="AP56" i="3"/>
  <c r="AN38" i="3"/>
  <c r="AN56" i="3"/>
  <c r="AJ38" i="3"/>
  <c r="AI38" i="3"/>
  <c r="AI56" i="3"/>
  <c r="AH38" i="3"/>
  <c r="AH56" i="3"/>
  <c r="AD38" i="3"/>
  <c r="AD56" i="3"/>
  <c r="AB38" i="3"/>
  <c r="AB56" i="3"/>
  <c r="Y38" i="3"/>
  <c r="Y56" i="3"/>
  <c r="X38" i="3"/>
  <c r="X56" i="3"/>
  <c r="V38" i="3"/>
  <c r="V56" i="3"/>
  <c r="R38" i="3"/>
  <c r="R56" i="3"/>
  <c r="AJ30" i="3"/>
  <c r="AI30" i="3"/>
  <c r="AJ29" i="3"/>
  <c r="AI29" i="3"/>
  <c r="AJ28" i="3"/>
  <c r="AI28" i="3"/>
  <c r="AJ27" i="3"/>
  <c r="AI27" i="3"/>
  <c r="AJ26" i="3"/>
  <c r="AI26" i="3"/>
  <c r="AJ25" i="3"/>
  <c r="AI25" i="3"/>
  <c r="AU25" i="3"/>
  <c r="AJ24" i="3"/>
  <c r="AI24" i="3"/>
  <c r="AJ23" i="3"/>
  <c r="AI23" i="3"/>
  <c r="AJ22" i="3"/>
  <c r="AI22" i="3"/>
  <c r="AJ21" i="3"/>
  <c r="AI21" i="3"/>
  <c r="AJ20" i="3"/>
  <c r="AI20" i="3"/>
  <c r="AJ19" i="3"/>
  <c r="AI19" i="3"/>
  <c r="AJ18" i="3"/>
  <c r="AI18" i="3"/>
  <c r="AJ17" i="3"/>
  <c r="AI17" i="3"/>
  <c r="AJ16" i="3"/>
  <c r="AI16" i="3"/>
  <c r="AJ15" i="3"/>
  <c r="AI15" i="3"/>
  <c r="AJ14" i="3"/>
  <c r="AI14" i="3"/>
  <c r="AJ13" i="3"/>
  <c r="AJ31" i="3"/>
  <c r="AI13" i="3"/>
  <c r="AI31" i="3"/>
  <c r="AG31" i="3"/>
  <c r="AC31" i="3"/>
  <c r="AA31" i="3"/>
  <c r="AH30" i="3"/>
  <c r="AD30" i="3"/>
  <c r="AB30" i="3"/>
  <c r="AH29" i="3"/>
  <c r="AD29" i="3"/>
  <c r="AB29" i="3"/>
  <c r="AH28" i="3"/>
  <c r="AD28" i="3"/>
  <c r="AB28" i="3"/>
  <c r="AH27" i="3"/>
  <c r="AD27" i="3"/>
  <c r="AB27" i="3"/>
  <c r="AH26" i="3"/>
  <c r="AD26" i="3"/>
  <c r="AB26" i="3"/>
  <c r="AH25" i="3"/>
  <c r="AD25" i="3"/>
  <c r="AB25" i="3"/>
  <c r="AH24" i="3"/>
  <c r="AD24" i="3"/>
  <c r="AB24" i="3"/>
  <c r="AH23" i="3"/>
  <c r="AD23" i="3"/>
  <c r="AB23" i="3"/>
  <c r="AV23" i="3"/>
  <c r="AH22" i="3"/>
  <c r="AD22" i="3"/>
  <c r="AB22" i="3"/>
  <c r="AH21" i="3"/>
  <c r="AD21" i="3"/>
  <c r="AB21" i="3"/>
  <c r="AH20" i="3"/>
  <c r="AD20" i="3"/>
  <c r="AB20" i="3"/>
  <c r="AH19" i="3"/>
  <c r="AD19" i="3"/>
  <c r="AB19" i="3"/>
  <c r="AH18" i="3"/>
  <c r="AD18" i="3"/>
  <c r="AB18" i="3"/>
  <c r="AH17" i="3"/>
  <c r="AD17" i="3"/>
  <c r="AB17" i="3"/>
  <c r="AH16" i="3"/>
  <c r="AD16" i="3"/>
  <c r="AB16" i="3"/>
  <c r="AH15" i="3"/>
  <c r="AD15" i="3"/>
  <c r="AB15" i="3"/>
  <c r="AV15" i="3"/>
  <c r="AH14" i="3"/>
  <c r="AD14" i="3"/>
  <c r="AB14" i="3"/>
  <c r="AH13" i="3"/>
  <c r="AH31" i="3"/>
  <c r="AD13" i="3"/>
  <c r="AD31" i="3"/>
  <c r="AB13" i="3"/>
  <c r="AB31" i="3"/>
  <c r="AM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31" i="3"/>
  <c r="AN13" i="3"/>
  <c r="U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31" i="3"/>
  <c r="V13" i="3"/>
  <c r="I146" i="3"/>
  <c r="G146" i="3"/>
  <c r="P68" i="7"/>
  <c r="AH34" i="7"/>
  <c r="P8" i="7"/>
  <c r="X129" i="3"/>
  <c r="L128" i="3"/>
  <c r="Y119" i="3"/>
  <c r="L116" i="3"/>
  <c r="AS30" i="3"/>
  <c r="AS29" i="3"/>
  <c r="AS28" i="3"/>
  <c r="AS27" i="3"/>
  <c r="AS26" i="3"/>
  <c r="AU26" i="3"/>
  <c r="AS25" i="3"/>
  <c r="AS24" i="3"/>
  <c r="AS23" i="3"/>
  <c r="AS22" i="3"/>
  <c r="AS21" i="3"/>
  <c r="AS20" i="3"/>
  <c r="AS19" i="3"/>
  <c r="AS18" i="3"/>
  <c r="AU18" i="3"/>
  <c r="AS17" i="3"/>
  <c r="AS16" i="3"/>
  <c r="AS15" i="3"/>
  <c r="AS14" i="3"/>
  <c r="AU14" i="3"/>
  <c r="AS13" i="3"/>
  <c r="Y30" i="3"/>
  <c r="Y29" i="3"/>
  <c r="Y28" i="3"/>
  <c r="Y27" i="3"/>
  <c r="AU27" i="3"/>
  <c r="Y26" i="3"/>
  <c r="Y25" i="3"/>
  <c r="Y24" i="3"/>
  <c r="Y23" i="3"/>
  <c r="Y22" i="3"/>
  <c r="Y21" i="3"/>
  <c r="Y20" i="3"/>
  <c r="Y19" i="3"/>
  <c r="Y18" i="3"/>
  <c r="Y17" i="3"/>
  <c r="Y16" i="3"/>
  <c r="AU16" i="3"/>
  <c r="Y15" i="3"/>
  <c r="AU15" i="3"/>
  <c r="Y14" i="3"/>
  <c r="Y13" i="3"/>
  <c r="Y31" i="3"/>
  <c r="AU19" i="3"/>
  <c r="W31" i="3"/>
  <c r="AQ31" i="3"/>
  <c r="AR30" i="3"/>
  <c r="Y133" i="3"/>
  <c r="AR29" i="3"/>
  <c r="AR28" i="3"/>
  <c r="Y131" i="3"/>
  <c r="AR27" i="3"/>
  <c r="Y130" i="3"/>
  <c r="AR26" i="3"/>
  <c r="Y129" i="3"/>
  <c r="AR25" i="3"/>
  <c r="AR24" i="3"/>
  <c r="AR23" i="3"/>
  <c r="Y126" i="3"/>
  <c r="AR22" i="3"/>
  <c r="Y125" i="3"/>
  <c r="AR21" i="3"/>
  <c r="Y124" i="3"/>
  <c r="AR20" i="3"/>
  <c r="Y123" i="3"/>
  <c r="AR19" i="3"/>
  <c r="Y122" i="3"/>
  <c r="AR18" i="3"/>
  <c r="Y121" i="3"/>
  <c r="AR17" i="3"/>
  <c r="AR16" i="3"/>
  <c r="AR15" i="3"/>
  <c r="Y118" i="3"/>
  <c r="AR14" i="3"/>
  <c r="AR13" i="3"/>
  <c r="AO31" i="3"/>
  <c r="AP30" i="3"/>
  <c r="X133" i="3"/>
  <c r="AP29" i="3"/>
  <c r="X132" i="3"/>
  <c r="AP28" i="3"/>
  <c r="X131" i="3"/>
  <c r="AP27" i="3"/>
  <c r="X130" i="3"/>
  <c r="AP26" i="3"/>
  <c r="AP25" i="3"/>
  <c r="X128" i="3"/>
  <c r="AP24" i="3"/>
  <c r="AP23" i="3"/>
  <c r="X126" i="3"/>
  <c r="AP22" i="3"/>
  <c r="X125" i="3"/>
  <c r="AP21" i="3"/>
  <c r="X124" i="3"/>
  <c r="AP20" i="3"/>
  <c r="AP19" i="3"/>
  <c r="X122" i="3"/>
  <c r="AP18" i="3"/>
  <c r="X121" i="3"/>
  <c r="AP17" i="3"/>
  <c r="X120" i="3"/>
  <c r="AP16" i="3"/>
  <c r="AP15" i="3"/>
  <c r="AP14" i="3"/>
  <c r="X117" i="3"/>
  <c r="AP13" i="3"/>
  <c r="X116" i="3"/>
  <c r="Z126" i="3"/>
  <c r="X30" i="3"/>
  <c r="O133" i="3"/>
  <c r="X29" i="3"/>
  <c r="O132" i="3"/>
  <c r="X28" i="3"/>
  <c r="X27" i="3"/>
  <c r="O130" i="3"/>
  <c r="X26" i="3"/>
  <c r="O129" i="3"/>
  <c r="X25" i="3"/>
  <c r="O128" i="3"/>
  <c r="X24" i="3"/>
  <c r="O127" i="3"/>
  <c r="X23" i="3"/>
  <c r="O126" i="3"/>
  <c r="X22" i="3"/>
  <c r="O125" i="3"/>
  <c r="X21" i="3"/>
  <c r="O124" i="3"/>
  <c r="X20" i="3"/>
  <c r="X19" i="3"/>
  <c r="O122" i="3"/>
  <c r="X18" i="3"/>
  <c r="O121" i="3"/>
  <c r="X17" i="3"/>
  <c r="O120" i="3"/>
  <c r="X16" i="3"/>
  <c r="X15" i="3"/>
  <c r="O118" i="3"/>
  <c r="X14" i="3"/>
  <c r="O117" i="3"/>
  <c r="X13" i="3"/>
  <c r="O116" i="3"/>
  <c r="Q31" i="3"/>
  <c r="R30" i="3"/>
  <c r="R29" i="3"/>
  <c r="R28" i="3"/>
  <c r="R27" i="3"/>
  <c r="R26" i="3"/>
  <c r="R25" i="3"/>
  <c r="R24" i="3"/>
  <c r="L127" i="3"/>
  <c r="R23" i="3"/>
  <c r="R22" i="3"/>
  <c r="L125" i="3"/>
  <c r="P125" i="3"/>
  <c r="R21" i="3"/>
  <c r="L124" i="3"/>
  <c r="R20" i="3"/>
  <c r="L123" i="3"/>
  <c r="R19" i="3"/>
  <c r="R18" i="3"/>
  <c r="R17" i="3"/>
  <c r="L120" i="3"/>
  <c r="P120" i="3"/>
  <c r="R16" i="3"/>
  <c r="L119" i="3"/>
  <c r="R15" i="3"/>
  <c r="L118" i="3"/>
  <c r="R14" i="3"/>
  <c r="L117" i="3"/>
  <c r="P117" i="3"/>
  <c r="R13" i="3"/>
  <c r="AT15" i="3"/>
  <c r="Z25" i="3"/>
  <c r="AT30" i="3"/>
  <c r="AU23" i="3"/>
  <c r="Z27" i="3"/>
  <c r="AT21" i="3"/>
  <c r="Z17" i="3"/>
  <c r="R31" i="3"/>
  <c r="Z124" i="3"/>
  <c r="Z21" i="3"/>
  <c r="AT28" i="3"/>
  <c r="Z18" i="3"/>
  <c r="L121" i="3"/>
  <c r="Z22" i="3"/>
  <c r="Z26" i="3"/>
  <c r="Z30" i="3"/>
  <c r="Z19" i="3"/>
  <c r="Z13" i="3"/>
  <c r="X31" i="3"/>
  <c r="Z20" i="3"/>
  <c r="Z24" i="3"/>
  <c r="Z28" i="3"/>
  <c r="O131" i="3"/>
  <c r="AT18" i="3"/>
  <c r="AT22" i="3"/>
  <c r="AT26" i="3"/>
  <c r="AT19" i="3"/>
  <c r="AT23" i="3"/>
  <c r="AT27" i="3"/>
  <c r="AP31" i="3"/>
  <c r="X119" i="3"/>
  <c r="AT20" i="3"/>
  <c r="X123" i="3"/>
  <c r="AT24" i="3"/>
  <c r="X127" i="3"/>
  <c r="AR31" i="3"/>
  <c r="Y116" i="3"/>
  <c r="Z116" i="3"/>
  <c r="AT17" i="3"/>
  <c r="Y120" i="3"/>
  <c r="AT25" i="3"/>
  <c r="AT29" i="3"/>
  <c r="Y132" i="3"/>
  <c r="R54" i="7"/>
  <c r="Z23" i="3"/>
  <c r="Z15" i="3"/>
  <c r="Z29" i="3"/>
  <c r="AT13" i="3"/>
  <c r="AT31" i="3"/>
  <c r="O123" i="3"/>
  <c r="V19" i="7"/>
  <c r="O119" i="3"/>
  <c r="Z14" i="3"/>
  <c r="Z16" i="3"/>
  <c r="AT14" i="3"/>
  <c r="AT16" i="3"/>
  <c r="P119" i="3"/>
  <c r="Y128" i="3"/>
  <c r="Z132" i="3"/>
  <c r="Z121" i="3"/>
  <c r="AB40" i="7"/>
  <c r="P121" i="3"/>
  <c r="P118" i="3"/>
  <c r="L126" i="3"/>
  <c r="Z131" i="3"/>
  <c r="Z128" i="3"/>
  <c r="Y127" i="3"/>
  <c r="Z127" i="3"/>
  <c r="Z125" i="3"/>
  <c r="Z129" i="3"/>
  <c r="P128" i="3"/>
  <c r="P127" i="3"/>
  <c r="L133" i="3"/>
  <c r="P133" i="3"/>
  <c r="L132" i="3"/>
  <c r="P132" i="3"/>
  <c r="L131" i="3"/>
  <c r="P131" i="3"/>
  <c r="L130" i="3"/>
  <c r="P130" i="3"/>
  <c r="L129" i="3"/>
  <c r="P129" i="3"/>
  <c r="L122" i="3"/>
  <c r="P122" i="3"/>
  <c r="R57" i="7"/>
  <c r="AS31" i="3"/>
  <c r="AU20" i="3"/>
  <c r="AU24" i="3"/>
  <c r="AU28" i="3"/>
  <c r="P116" i="3"/>
  <c r="S138" i="3"/>
  <c r="S139" i="3"/>
  <c r="T134" i="3"/>
  <c r="U124" i="3"/>
  <c r="Q139" i="3"/>
  <c r="U119" i="3"/>
  <c r="U118" i="3"/>
  <c r="U117" i="3"/>
  <c r="Q138" i="3"/>
  <c r="O138" i="3"/>
  <c r="O139" i="3"/>
  <c r="U133" i="3"/>
  <c r="U132" i="3"/>
  <c r="AA132" i="3"/>
  <c r="U127" i="3"/>
  <c r="AA127" i="3"/>
  <c r="U123" i="3"/>
  <c r="U125" i="3"/>
  <c r="U122" i="3"/>
  <c r="N139" i="3"/>
  <c r="U121" i="3"/>
  <c r="AA121" i="3"/>
  <c r="N138" i="3"/>
  <c r="U116" i="3"/>
  <c r="Q134" i="3"/>
  <c r="G148" i="3"/>
  <c r="X11" i="7"/>
  <c r="P124" i="3"/>
  <c r="N134" i="3"/>
  <c r="R134" i="3"/>
  <c r="W134" i="3"/>
  <c r="AV91" i="3"/>
  <c r="AV92" i="3"/>
  <c r="AV93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Z119" i="3"/>
  <c r="Z90" i="3"/>
  <c r="Z108" i="3"/>
  <c r="AS108" i="3"/>
  <c r="AJ90" i="3"/>
  <c r="AJ108" i="3"/>
  <c r="AT90" i="3"/>
  <c r="AV66" i="3"/>
  <c r="AV71" i="3"/>
  <c r="AV74" i="3"/>
  <c r="AV65" i="3"/>
  <c r="AV67" i="3"/>
  <c r="AV68" i="3"/>
  <c r="AV69" i="3"/>
  <c r="AV70" i="3"/>
  <c r="AV72" i="3"/>
  <c r="AV73" i="3"/>
  <c r="AV75" i="3"/>
  <c r="AV76" i="3"/>
  <c r="AV77" i="3"/>
  <c r="AV78" i="3"/>
  <c r="AV79" i="3"/>
  <c r="AV80" i="3"/>
  <c r="AV81" i="3"/>
  <c r="J138" i="3"/>
  <c r="T19" i="7"/>
  <c r="O134" i="3"/>
  <c r="AA130" i="3"/>
  <c r="Z64" i="3"/>
  <c r="Z82" i="3"/>
  <c r="AS82" i="3"/>
  <c r="P126" i="3"/>
  <c r="Z123" i="3"/>
  <c r="AA125" i="3"/>
  <c r="V54" i="7"/>
  <c r="V57" i="7"/>
  <c r="P123" i="3"/>
  <c r="Z117" i="3"/>
  <c r="AA117" i="3"/>
  <c r="AJ64" i="3"/>
  <c r="AJ82" i="3"/>
  <c r="Z122" i="3"/>
  <c r="AT64" i="3"/>
  <c r="W10" i="7"/>
  <c r="R16" i="7"/>
  <c r="R19" i="7"/>
  <c r="V16" i="7"/>
  <c r="G143" i="3"/>
  <c r="N9" i="7"/>
  <c r="T138" i="3"/>
  <c r="AB37" i="7"/>
  <c r="T139" i="3"/>
  <c r="AF37" i="7"/>
  <c r="X134" i="3"/>
  <c r="AJ56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J139" i="3"/>
  <c r="T16" i="7"/>
  <c r="AD45" i="7"/>
  <c r="U138" i="3"/>
  <c r="AB43" i="7"/>
  <c r="AA129" i="3"/>
  <c r="AA128" i="3"/>
  <c r="Z38" i="3"/>
  <c r="Z56" i="3"/>
  <c r="AS56" i="3"/>
  <c r="G144" i="3"/>
  <c r="O10" i="7"/>
  <c r="N61" i="7"/>
  <c r="L134" i="3"/>
  <c r="Y134" i="3"/>
  <c r="U139" i="3"/>
  <c r="AF43" i="7"/>
  <c r="AA131" i="3"/>
  <c r="Z120" i="3"/>
  <c r="AA120" i="3"/>
  <c r="AT38" i="3"/>
  <c r="AU17" i="3"/>
  <c r="AU21" i="3"/>
  <c r="AU29" i="3"/>
  <c r="AU13" i="3"/>
  <c r="AU31" i="3"/>
  <c r="AV20" i="3"/>
  <c r="AV24" i="3"/>
  <c r="AV28" i="3"/>
  <c r="AF40" i="7"/>
  <c r="Z133" i="3"/>
  <c r="Z118" i="3"/>
  <c r="AU22" i="3"/>
  <c r="AU30" i="3"/>
  <c r="AV17" i="3"/>
  <c r="AV21" i="3"/>
  <c r="AV14" i="3"/>
  <c r="AV18" i="3"/>
  <c r="AV30" i="3"/>
  <c r="AV27" i="3"/>
  <c r="AV22" i="3"/>
  <c r="AV25" i="3"/>
  <c r="AV29" i="3"/>
  <c r="AV19" i="3"/>
  <c r="AV26" i="3"/>
  <c r="AV16" i="3"/>
  <c r="Z31" i="3"/>
  <c r="AA124" i="3"/>
  <c r="T54" i="7"/>
  <c r="T57" i="7"/>
  <c r="AA119" i="3"/>
  <c r="AA122" i="3"/>
  <c r="U134" i="3"/>
  <c r="H144" i="3"/>
  <c r="P134" i="3"/>
  <c r="AA126" i="3"/>
  <c r="AA123" i="3"/>
  <c r="AA133" i="3"/>
  <c r="O62" i="7"/>
  <c r="AT108" i="3"/>
  <c r="AV90" i="3"/>
  <c r="AV108" i="3"/>
  <c r="AT82" i="3"/>
  <c r="AV64" i="3"/>
  <c r="AV82" i="3"/>
  <c r="Z134" i="3"/>
  <c r="I148" i="3"/>
  <c r="AE47" i="7"/>
  <c r="AT56" i="3"/>
  <c r="AV38" i="3"/>
  <c r="AV56" i="3"/>
  <c r="I143" i="3"/>
  <c r="AD30" i="7"/>
  <c r="I144" i="3"/>
  <c r="AE32" i="7"/>
  <c r="AA118" i="3"/>
  <c r="AV13" i="3"/>
  <c r="AV31" i="3"/>
  <c r="W61" i="7"/>
  <c r="X62" i="7"/>
  <c r="AA116" i="3"/>
  <c r="AA134" i="3"/>
</calcChain>
</file>

<file path=xl/sharedStrings.xml><?xml version="1.0" encoding="utf-8"?>
<sst xmlns="http://schemas.openxmlformats.org/spreadsheetml/2006/main" count="331" uniqueCount="57">
  <si>
    <t>Вид транспорта</t>
  </si>
  <si>
    <t>Итого</t>
  </si>
  <si>
    <t>ФЕ</t>
  </si>
  <si>
    <t>ПЕ</t>
  </si>
  <si>
    <t>Грузовые</t>
  </si>
  <si>
    <t>Трамвай</t>
  </si>
  <si>
    <t>ИТОГО</t>
  </si>
  <si>
    <t>Легковые, фургоны</t>
  </si>
  <si>
    <t>2-осные</t>
  </si>
  <si>
    <t>3-осные</t>
  </si>
  <si>
    <t>4-осные</t>
  </si>
  <si>
    <t>4-осные (2 оси+прицеп)</t>
  </si>
  <si>
    <t>5-осные (3 оси+прицеп)</t>
  </si>
  <si>
    <t>3-осные (2 оси+полуприцеп)</t>
  </si>
  <si>
    <t>4-осные (2 оси+полуприцеп)</t>
  </si>
  <si>
    <t>5-осные (2 оси+полуприцеп)</t>
  </si>
  <si>
    <t>5-осные (3 оси+полуприцеп)</t>
  </si>
  <si>
    <t>6-осные</t>
  </si>
  <si>
    <t>7-осные и более</t>
  </si>
  <si>
    <t>Автобусы</t>
  </si>
  <si>
    <t>Особо малого класса</t>
  </si>
  <si>
    <t>Малого класса</t>
  </si>
  <si>
    <t>Среднего класса</t>
  </si>
  <si>
    <t>Большого класса</t>
  </si>
  <si>
    <t>Особо большого класса</t>
  </si>
  <si>
    <t>Всего за 
перекресток</t>
  </si>
  <si>
    <t>НАПРАВЛЕНИЕ 1-3</t>
  </si>
  <si>
    <t>НАПРАВЛЕНИЕ 1</t>
  </si>
  <si>
    <t>НАПРАВЛЕНИЕ 3</t>
  </si>
  <si>
    <t>НАПРАВЛЕНИЕ 4</t>
  </si>
  <si>
    <t>Налево 34</t>
  </si>
  <si>
    <t>Направо 43</t>
  </si>
  <si>
    <t>Разворот 33</t>
  </si>
  <si>
    <t>Разворот 44</t>
  </si>
  <si>
    <t>Автопоезда</t>
  </si>
  <si>
    <t>ИТОГОВАЯ ВЕДОМОСТЬ ЗА 1 ЧАС, ПРИВЕДЕННЫЕ ЕДИНИЦЫ</t>
  </si>
  <si>
    <t>Направление 1</t>
  </si>
  <si>
    <t>Направление 1-3</t>
  </si>
  <si>
    <t>Направление 3</t>
  </si>
  <si>
    <t>Направление 4</t>
  </si>
  <si>
    <t>Всего</t>
  </si>
  <si>
    <t>Вид ТС</t>
  </si>
  <si>
    <t>а/м-ОТ-груз</t>
  </si>
  <si>
    <t>по напр</t>
  </si>
  <si>
    <t>УЛИЦА ХХХ</t>
  </si>
  <si>
    <t>общее напр въезд на перек</t>
  </si>
  <si>
    <t>общее напр выезд с перек</t>
  </si>
  <si>
    <t>ВЕДОМОСТЬ УЧЕТА ИНТЕНСИВНОСТИ 
ДЛЯ ОДНОГО ЧАСА</t>
  </si>
  <si>
    <t>НАПРАВЛЕНИЕ 2</t>
  </si>
  <si>
    <t>Направо 32</t>
  </si>
  <si>
    <t>Налево 23</t>
  </si>
  <si>
    <t>Прямо 2</t>
  </si>
  <si>
    <t>Прямо 4</t>
  </si>
  <si>
    <t>Разворот 22</t>
  </si>
  <si>
    <t>Направление 2-4</t>
  </si>
  <si>
    <t>НАПРАВЛЕНИЕ 2-4</t>
  </si>
  <si>
    <t>Направление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</si>
</sst>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b/>
      <sz val="10"/>
      <color indexed="10"/>
      <name val="Arial Cyr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FF00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25"/>
      <color theme="1"/>
      <name val="Arial Narrow"/>
      <family val="2"/>
      <charset val="204"/>
    </font>
    <font>
      <b/>
      <i/>
      <sz val="25"/>
      <color theme="1" tint="0.499984740745262"/>
      <name val="Arial Narrow"/>
      <family val="2"/>
      <charset val="204"/>
    </font>
    <font>
      <b/>
      <sz val="25"/>
      <color rgb="FFFF0000"/>
      <name val="Arial Narrow"/>
      <family val="2"/>
      <charset val="204"/>
    </font>
    <font>
      <b/>
      <i/>
      <sz val="25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lightUp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Up">
        <bgColor theme="8" tint="0.79995117038483843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 vertical="center" textRotation="90"/>
    </xf>
    <xf numFmtId="0" fontId="9" fillId="0" borderId="0" xfId="0" applyFont="1" applyBorder="1" applyAlignment="1"/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4" borderId="9" xfId="0" applyFont="1" applyFill="1" applyBorder="1"/>
    <xf numFmtId="0" fontId="10" fillId="0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4" borderId="16" xfId="0" applyFont="1" applyFill="1" applyBorder="1"/>
    <xf numFmtId="0" fontId="10" fillId="0" borderId="17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5" borderId="11" xfId="0" applyFont="1" applyFill="1" applyBorder="1"/>
    <xf numFmtId="0" fontId="10" fillId="5" borderId="9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9" xfId="0" applyFont="1" applyFill="1" applyBorder="1"/>
    <xf numFmtId="0" fontId="10" fillId="5" borderId="16" xfId="0" applyFont="1" applyFill="1" applyBorder="1"/>
    <xf numFmtId="0" fontId="10" fillId="5" borderId="16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6" borderId="11" xfId="0" applyFont="1" applyFill="1" applyBorder="1"/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9" xfId="0" applyFont="1" applyFill="1" applyBorder="1"/>
    <xf numFmtId="0" fontId="10" fillId="6" borderId="0" xfId="0" applyFont="1" applyFill="1" applyBorder="1" applyAlignment="1">
      <alignment horizontal="center" vertical="center"/>
    </xf>
    <xf numFmtId="0" fontId="10" fillId="6" borderId="16" xfId="0" applyFont="1" applyFill="1" applyBorder="1"/>
    <xf numFmtId="0" fontId="10" fillId="6" borderId="16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0" fillId="0" borderId="0" xfId="0" applyBorder="1"/>
    <xf numFmtId="0" fontId="10" fillId="0" borderId="0" xfId="0" applyFont="1"/>
    <xf numFmtId="0" fontId="11" fillId="0" borderId="0" xfId="0" applyFont="1"/>
    <xf numFmtId="0" fontId="10" fillId="7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11" fillId="6" borderId="26" xfId="0" applyFont="1" applyFill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Border="1"/>
    <xf numFmtId="0" fontId="13" fillId="0" borderId="0" xfId="0" applyFont="1" applyBorder="1" applyAlignment="1">
      <alignment horizontal="center" vertical="center" textRotation="90"/>
    </xf>
    <xf numFmtId="0" fontId="11" fillId="8" borderId="33" xfId="0" applyFont="1" applyFill="1" applyBorder="1"/>
    <xf numFmtId="0" fontId="11" fillId="8" borderId="34" xfId="0" applyFont="1" applyFill="1" applyBorder="1" applyAlignment="1">
      <alignment horizontal="center" vertical="center"/>
    </xf>
    <xf numFmtId="0" fontId="11" fillId="8" borderId="35" xfId="0" applyFont="1" applyFill="1" applyBorder="1" applyAlignment="1">
      <alignment horizontal="center" vertical="center"/>
    </xf>
    <xf numFmtId="0" fontId="10" fillId="8" borderId="36" xfId="0" applyFont="1" applyFill="1" applyBorder="1"/>
    <xf numFmtId="0" fontId="10" fillId="8" borderId="37" xfId="0" applyFont="1" applyFill="1" applyBorder="1" applyAlignment="1">
      <alignment horizontal="center" vertical="center"/>
    </xf>
    <xf numFmtId="0" fontId="10" fillId="8" borderId="38" xfId="0" applyFont="1" applyFill="1" applyBorder="1" applyAlignment="1">
      <alignment horizontal="center" vertical="center"/>
    </xf>
    <xf numFmtId="0" fontId="10" fillId="8" borderId="39" xfId="0" applyFont="1" applyFill="1" applyBorder="1"/>
    <xf numFmtId="0" fontId="10" fillId="8" borderId="40" xfId="0" applyFont="1" applyFill="1" applyBorder="1" applyAlignment="1">
      <alignment horizontal="center" vertical="center"/>
    </xf>
    <xf numFmtId="0" fontId="10" fillId="8" borderId="41" xfId="0" applyFont="1" applyFill="1" applyBorder="1" applyAlignment="1">
      <alignment horizontal="center" vertical="center"/>
    </xf>
    <xf numFmtId="0" fontId="14" fillId="0" borderId="0" xfId="0" applyFont="1" applyBorder="1"/>
    <xf numFmtId="0" fontId="14" fillId="0" borderId="0" xfId="0" applyFont="1" applyBorder="1" applyAlignment="1">
      <alignment vertical="center" textRotation="90"/>
    </xf>
    <xf numFmtId="0" fontId="14" fillId="0" borderId="0" xfId="0" applyFont="1" applyBorder="1" applyAlignment="1">
      <alignment horizontal="center" vertical="center" textRotation="90"/>
    </xf>
    <xf numFmtId="0" fontId="14" fillId="0" borderId="0" xfId="0" applyFont="1" applyBorder="1" applyAlignment="1"/>
    <xf numFmtId="0" fontId="14" fillId="0" borderId="0" xfId="0" applyFont="1" applyBorder="1" applyAlignment="1">
      <alignment horizontal="center" vertical="center" textRotation="180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textRotation="90"/>
    </xf>
    <xf numFmtId="0" fontId="14" fillId="0" borderId="0" xfId="0" applyFont="1" applyBorder="1" applyAlignment="1">
      <alignment horizontal="center" vertical="center"/>
    </xf>
    <xf numFmtId="16" fontId="14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textRotation="90"/>
    </xf>
    <xf numFmtId="0" fontId="17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textRotation="90"/>
    </xf>
    <xf numFmtId="0" fontId="14" fillId="0" borderId="0" xfId="0" applyFont="1" applyBorder="1" applyAlignment="1">
      <alignment vertical="top"/>
    </xf>
    <xf numFmtId="16" fontId="14" fillId="0" borderId="0" xfId="0" applyNumberFormat="1" applyFont="1" applyBorder="1" applyAlignment="1">
      <alignment vertical="center" textRotation="90"/>
    </xf>
    <xf numFmtId="0" fontId="14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top" textRotation="90"/>
    </xf>
    <xf numFmtId="0" fontId="11" fillId="0" borderId="2" xfId="0" applyFont="1" applyBorder="1" applyAlignment="1">
      <alignment horizontal="center" vertical="center"/>
    </xf>
    <xf numFmtId="16" fontId="16" fillId="0" borderId="0" xfId="0" applyNumberFormat="1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11" fillId="9" borderId="34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 textRotation="90"/>
    </xf>
    <xf numFmtId="0" fontId="10" fillId="4" borderId="49" xfId="0" applyFont="1" applyFill="1" applyBorder="1" applyAlignment="1">
      <alignment horizontal="center" vertical="center" textRotation="90"/>
    </xf>
    <xf numFmtId="0" fontId="10" fillId="5" borderId="50" xfId="0" applyFont="1" applyFill="1" applyBorder="1" applyAlignment="1">
      <alignment horizontal="center" vertical="center" textRotation="90"/>
    </xf>
    <xf numFmtId="0" fontId="10" fillId="5" borderId="45" xfId="0" applyFont="1" applyFill="1" applyBorder="1" applyAlignment="1">
      <alignment horizontal="center" vertical="center" textRotation="90"/>
    </xf>
    <xf numFmtId="0" fontId="10" fillId="5" borderId="49" xfId="0" applyFont="1" applyFill="1" applyBorder="1" applyAlignment="1">
      <alignment horizontal="center" vertical="center" textRotation="90"/>
    </xf>
    <xf numFmtId="0" fontId="10" fillId="6" borderId="50" xfId="0" applyFont="1" applyFill="1" applyBorder="1" applyAlignment="1">
      <alignment horizontal="center" vertical="center" textRotation="90"/>
    </xf>
    <xf numFmtId="0" fontId="10" fillId="6" borderId="45" xfId="0" applyFont="1" applyFill="1" applyBorder="1" applyAlignment="1">
      <alignment horizontal="center" vertical="center" textRotation="90"/>
    </xf>
    <xf numFmtId="0" fontId="10" fillId="6" borderId="49" xfId="0" applyFont="1" applyFill="1" applyBorder="1" applyAlignment="1">
      <alignment horizontal="center" vertical="center" textRotation="90"/>
    </xf>
    <xf numFmtId="0" fontId="10" fillId="7" borderId="46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3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0" fillId="3" borderId="51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4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10" borderId="42" xfId="0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center"/>
    </xf>
    <xf numFmtId="0" fontId="16" fillId="0" borderId="0" xfId="0" applyNumberFormat="1" applyFont="1" applyBorder="1" applyAlignment="1">
      <alignment horizontal="center" vertical="center" textRotation="90"/>
    </xf>
    <xf numFmtId="0" fontId="16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textRotation="90"/>
    </xf>
    <xf numFmtId="0" fontId="16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textRotation="90"/>
    </xf>
    <xf numFmtId="0" fontId="14" fillId="0" borderId="0" xfId="0" applyFont="1" applyBorder="1" applyAlignment="1">
      <alignment horizontal="center" vertical="center" textRotation="90"/>
    </xf>
    <xf numFmtId="16" fontId="14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textRotation="90"/>
    </xf>
    <xf numFmtId="0" fontId="14" fillId="0" borderId="0" xfId="0" applyFont="1" applyBorder="1" applyAlignment="1">
      <alignment horizontal="center" vertical="top" textRotation="90"/>
    </xf>
    <xf numFmtId="0" fontId="14" fillId="0" borderId="0" xfId="0" applyFont="1" applyBorder="1" applyAlignment="1">
      <alignment horizontal="right" vertical="center"/>
    </xf>
    <xf numFmtId="16" fontId="14" fillId="0" borderId="0" xfId="0" applyNumberFormat="1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7</xdr:row>
      <xdr:rowOff>66675</xdr:rowOff>
    </xdr:from>
    <xdr:to>
      <xdr:col>34</xdr:col>
      <xdr:colOff>0</xdr:colOff>
      <xdr:row>68</xdr:row>
      <xdr:rowOff>47625</xdr:rowOff>
    </xdr:to>
    <xdr:grpSp>
      <xdr:nvGrpSpPr>
        <xdr:cNvPr id="37444" name="Группа 98"/>
        <xdr:cNvGrpSpPr>
          <a:grpSpLocks/>
        </xdr:cNvGrpSpPr>
      </xdr:nvGrpSpPr>
      <xdr:grpSpPr bwMode="auto">
        <a:xfrm>
          <a:off x="7400925" y="2566988"/>
          <a:ext cx="13792200" cy="22007512"/>
          <a:chOff x="7428998" y="2533285"/>
          <a:chExt cx="13787941" cy="21761958"/>
        </a:xfrm>
      </xdr:grpSpPr>
      <xdr:grpSp>
        <xdr:nvGrpSpPr>
          <xdr:cNvPr id="37445" name="Группа 51"/>
          <xdr:cNvGrpSpPr>
            <a:grpSpLocks/>
          </xdr:cNvGrpSpPr>
        </xdr:nvGrpSpPr>
        <xdr:grpSpPr bwMode="auto">
          <a:xfrm>
            <a:off x="15465137" y="17111538"/>
            <a:ext cx="5751802" cy="7168862"/>
            <a:chOff x="15022286" y="17263382"/>
            <a:chExt cx="5819043" cy="7372969"/>
          </a:xfrm>
        </xdr:grpSpPr>
        <xdr:cxnSp macro="">
          <xdr:nvCxnSpPr>
            <xdr:cNvPr id="172" name="Прямая соединительная линия 171"/>
            <xdr:cNvCxnSpPr/>
          </xdr:nvCxnSpPr>
          <xdr:spPr>
            <a:xfrm>
              <a:off x="16289608" y="17267717"/>
              <a:ext cx="4551721" cy="38308"/>
            </a:xfrm>
            <a:prstGeom prst="line">
              <a:avLst/>
            </a:prstGeom>
            <a:ln w="762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3" name="Прямая соединительная линия 172"/>
            <xdr:cNvCxnSpPr>
              <a:endCxn id="24" idx="0"/>
            </xdr:cNvCxnSpPr>
          </xdr:nvCxnSpPr>
          <xdr:spPr>
            <a:xfrm flipV="1">
              <a:off x="15018919" y="18321191"/>
              <a:ext cx="9483" cy="6311272"/>
            </a:xfrm>
            <a:prstGeom prst="line">
              <a:avLst/>
            </a:prstGeom>
            <a:ln w="762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4" name="Дуга 23"/>
            <xdr:cNvSpPr/>
          </xdr:nvSpPr>
          <xdr:spPr>
            <a:xfrm rot="16200000">
              <a:off x="15226603" y="17069515"/>
              <a:ext cx="2116527" cy="2512929"/>
            </a:xfrm>
            <a:prstGeom prst="arc">
              <a:avLst/>
            </a:prstGeom>
            <a:ln w="762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endParaRPr lang="ru-RU"/>
            </a:p>
          </xdr:txBody>
        </xdr:sp>
      </xdr:grpSp>
      <xdr:sp macro="" textlink="">
        <xdr:nvSpPr>
          <xdr:cNvPr id="88" name="Стрелка вправо 87"/>
          <xdr:cNvSpPr/>
        </xdr:nvSpPr>
        <xdr:spPr>
          <a:xfrm rot="16200000">
            <a:off x="11402978" y="18050192"/>
            <a:ext cx="1350228" cy="431166"/>
          </a:xfrm>
          <a:prstGeom prst="rightArrow">
            <a:avLst/>
          </a:prstGeom>
          <a:solidFill>
            <a:schemeClr val="tx1"/>
          </a:solidFill>
          <a:ln cmpd="sng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ru-RU"/>
          </a:p>
        </xdr:txBody>
      </xdr:sp>
      <xdr:sp macro="" textlink="">
        <xdr:nvSpPr>
          <xdr:cNvPr id="89" name="Стрелка углом 88"/>
          <xdr:cNvSpPr/>
        </xdr:nvSpPr>
        <xdr:spPr>
          <a:xfrm>
            <a:off x="13165381" y="17590660"/>
            <a:ext cx="806093" cy="1350228"/>
          </a:xfrm>
          <a:prstGeom prst="bentArrow">
            <a:avLst/>
          </a:prstGeom>
          <a:solidFill>
            <a:schemeClr val="tx1"/>
          </a:solidFill>
          <a:ln w="25400" cmpd="sng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ru-RU"/>
          </a:p>
        </xdr:txBody>
      </xdr:sp>
      <xdr:sp macro="" textlink="">
        <xdr:nvSpPr>
          <xdr:cNvPr id="90" name="Развернутая стрелка 89"/>
          <xdr:cNvSpPr/>
        </xdr:nvSpPr>
        <xdr:spPr>
          <a:xfrm>
            <a:off x="10147219" y="18056256"/>
            <a:ext cx="834213" cy="735642"/>
          </a:xfrm>
          <a:prstGeom prst="uturnArrow">
            <a:avLst/>
          </a:prstGeom>
          <a:solidFill>
            <a:schemeClr val="tx1"/>
          </a:solidFill>
          <a:ln cmpd="sng">
            <a:solidFill>
              <a:schemeClr val="tx1"/>
            </a:solidFill>
          </a:ln>
          <a:scene3d>
            <a:camera prst="orthographicFront">
              <a:rot lat="0" lon="10800000" rev="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ru-RU"/>
          </a:p>
        </xdr:txBody>
      </xdr:sp>
      <xdr:cxnSp macro="">
        <xdr:nvCxnSpPr>
          <xdr:cNvPr id="174" name="Прямая соединительная линия 173"/>
          <xdr:cNvCxnSpPr/>
        </xdr:nvCxnSpPr>
        <xdr:spPr bwMode="auto">
          <a:xfrm flipV="1">
            <a:off x="7428998" y="2533285"/>
            <a:ext cx="65612" cy="21761958"/>
          </a:xfrm>
          <a:prstGeom prst="line">
            <a:avLst/>
          </a:prstGeom>
          <a:ln w="762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7" name="Стрелка вправо 116"/>
          <xdr:cNvSpPr/>
        </xdr:nvSpPr>
        <xdr:spPr>
          <a:xfrm rot="16200000">
            <a:off x="13396157" y="22235900"/>
            <a:ext cx="1769265" cy="431166"/>
          </a:xfrm>
          <a:prstGeom prst="rightArrow">
            <a:avLst/>
          </a:prstGeom>
          <a:solidFill>
            <a:schemeClr val="tx1"/>
          </a:solidFill>
          <a:ln cmpd="sng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ru-RU"/>
          </a:p>
        </xdr:txBody>
      </xdr:sp>
      <xdr:sp macro="" textlink="">
        <xdr:nvSpPr>
          <xdr:cNvPr id="119" name="Стрелка вправо 118"/>
          <xdr:cNvSpPr/>
        </xdr:nvSpPr>
        <xdr:spPr>
          <a:xfrm rot="5400000">
            <a:off x="7828491" y="22282459"/>
            <a:ext cx="1769265" cy="431166"/>
          </a:xfrm>
          <a:prstGeom prst="rightArrow">
            <a:avLst/>
          </a:prstGeom>
          <a:solidFill>
            <a:schemeClr val="tx1"/>
          </a:solidFill>
          <a:ln cmpd="sng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ru-RU"/>
          </a:p>
        </xdr:txBody>
      </xdr:sp>
      <xdr:grpSp>
        <xdr:nvGrpSpPr>
          <xdr:cNvPr id="37452" name="Группа 97"/>
          <xdr:cNvGrpSpPr>
            <a:grpSpLocks/>
          </xdr:cNvGrpSpPr>
        </xdr:nvGrpSpPr>
        <xdr:grpSpPr bwMode="auto">
          <a:xfrm>
            <a:off x="8488775" y="2534950"/>
            <a:ext cx="12680539" cy="13927157"/>
            <a:chOff x="8488775" y="2534950"/>
            <a:chExt cx="12680539" cy="13927157"/>
          </a:xfrm>
        </xdr:grpSpPr>
        <xdr:sp macro="" textlink="">
          <xdr:nvSpPr>
            <xdr:cNvPr id="109" name="Развернутая стрелка 108"/>
            <xdr:cNvSpPr/>
          </xdr:nvSpPr>
          <xdr:spPr>
            <a:xfrm rot="16200000">
              <a:off x="15736388" y="14942461"/>
              <a:ext cx="838073" cy="1106035"/>
            </a:xfrm>
            <a:prstGeom prst="uturnArrow">
              <a:avLst/>
            </a:prstGeom>
            <a:solidFill>
              <a:schemeClr val="tx1"/>
            </a:solidFill>
            <a:ln cmpd="sng">
              <a:solidFill>
                <a:schemeClr val="tx1"/>
              </a:solidFill>
            </a:ln>
            <a:scene3d>
              <a:camera prst="orthographicFront">
                <a:rot lat="0" lon="10800000" rev="0"/>
              </a:camera>
              <a:lightRig rig="threePt" dir="t"/>
            </a:scene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ru-RU"/>
            </a:p>
          </xdr:txBody>
        </xdr:sp>
        <xdr:sp macro="" textlink="">
          <xdr:nvSpPr>
            <xdr:cNvPr id="110" name="Стрелка углом 109"/>
            <xdr:cNvSpPr/>
          </xdr:nvSpPr>
          <xdr:spPr>
            <a:xfrm rot="16200000">
              <a:off x="15558297" y="13693499"/>
              <a:ext cx="838073" cy="1462215"/>
            </a:xfrm>
            <a:prstGeom prst="bentArrow">
              <a:avLst/>
            </a:prstGeom>
            <a:solidFill>
              <a:schemeClr val="tx1"/>
            </a:solidFill>
            <a:ln w="25400" cmpd="sng">
              <a:solidFill>
                <a:schemeClr val="tx1"/>
              </a:solidFill>
            </a:ln>
            <a:scene3d>
              <a:camera prst="orthographicFront">
                <a:rot lat="0" lon="10800000" rev="0"/>
              </a:camera>
              <a:lightRig rig="threePt" dir="t"/>
            </a:scene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ru-RU"/>
            </a:p>
          </xdr:txBody>
        </xdr:sp>
        <xdr:sp macro="" textlink="">
          <xdr:nvSpPr>
            <xdr:cNvPr id="112" name="Стрелка углом 111"/>
            <xdr:cNvSpPr/>
          </xdr:nvSpPr>
          <xdr:spPr>
            <a:xfrm rot="16200000">
              <a:off x="15572387" y="12031322"/>
              <a:ext cx="847385" cy="1462215"/>
            </a:xfrm>
            <a:prstGeom prst="bentArrow">
              <a:avLst/>
            </a:prstGeom>
            <a:solidFill>
              <a:schemeClr val="tx1"/>
            </a:solidFill>
            <a:ln w="25400" cmpd="sng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ru-RU"/>
            </a:p>
          </xdr:txBody>
        </xdr:sp>
        <xdr:sp macro="" textlink="">
          <xdr:nvSpPr>
            <xdr:cNvPr id="114" name="Стрелка вправо 113"/>
            <xdr:cNvSpPr/>
          </xdr:nvSpPr>
          <xdr:spPr>
            <a:xfrm>
              <a:off x="18442479" y="16054193"/>
              <a:ext cx="1930874" cy="409724"/>
            </a:xfrm>
            <a:prstGeom prst="rightArrow">
              <a:avLst/>
            </a:prstGeom>
            <a:solidFill>
              <a:schemeClr val="tx1"/>
            </a:solidFill>
            <a:ln cmpd="sng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ru-RU"/>
            </a:p>
          </xdr:txBody>
        </xdr:sp>
        <xdr:grpSp>
          <xdr:nvGrpSpPr>
            <xdr:cNvPr id="37457" name="Группа 96"/>
            <xdr:cNvGrpSpPr>
              <a:grpSpLocks/>
            </xdr:cNvGrpSpPr>
          </xdr:nvGrpSpPr>
          <xdr:grpSpPr bwMode="auto">
            <a:xfrm>
              <a:off x="8488775" y="2534950"/>
              <a:ext cx="12680539" cy="8571565"/>
              <a:chOff x="8488775" y="2534950"/>
              <a:chExt cx="12680539" cy="8571565"/>
            </a:xfrm>
          </xdr:grpSpPr>
          <xdr:sp macro="" textlink="">
            <xdr:nvSpPr>
              <xdr:cNvPr id="102" name="Развернутая стрелка 101"/>
              <xdr:cNvSpPr/>
            </xdr:nvSpPr>
            <xdr:spPr>
              <a:xfrm rot="10800000">
                <a:off x="13193501" y="8418418"/>
                <a:ext cx="852959" cy="1098807"/>
              </a:xfrm>
              <a:prstGeom prst="uturnArrow">
                <a:avLst/>
              </a:prstGeom>
              <a:solidFill>
                <a:schemeClr val="tx1"/>
              </a:solidFill>
              <a:ln cmpd="sng">
                <a:solidFill>
                  <a:schemeClr val="tx1"/>
                </a:solidFill>
              </a:ln>
              <a:scene3d>
                <a:camera prst="orthographicFront">
                  <a:rot lat="0" lon="10800000" rev="0"/>
                </a:camera>
                <a:lightRig rig="threePt" dir="t"/>
              </a:scene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ru-RU"/>
              </a:p>
            </xdr:txBody>
          </xdr:sp>
          <xdr:sp macro="" textlink="">
            <xdr:nvSpPr>
              <xdr:cNvPr id="103" name="Стрелка углом 102"/>
              <xdr:cNvSpPr/>
            </xdr:nvSpPr>
            <xdr:spPr>
              <a:xfrm rot="10800000">
                <a:off x="12003107" y="8390483"/>
                <a:ext cx="852959" cy="1452659"/>
              </a:xfrm>
              <a:prstGeom prst="bentArrow">
                <a:avLst/>
              </a:prstGeom>
              <a:solidFill>
                <a:schemeClr val="tx1"/>
              </a:solidFill>
              <a:ln w="25400" cmpd="sng">
                <a:solidFill>
                  <a:schemeClr val="tx1"/>
                </a:solidFill>
              </a:ln>
              <a:scene3d>
                <a:camera prst="orthographicFront">
                  <a:rot lat="0" lon="10800000" rev="0"/>
                </a:camera>
                <a:lightRig rig="threePt" dir="t"/>
              </a:scene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ru-RU"/>
              </a:p>
            </xdr:txBody>
          </xdr:sp>
          <xdr:sp macro="" textlink="">
            <xdr:nvSpPr>
              <xdr:cNvPr id="104" name="Стрелка вправо 103"/>
              <xdr:cNvSpPr/>
            </xdr:nvSpPr>
            <xdr:spPr>
              <a:xfrm rot="5400000">
                <a:off x="10161339" y="8854455"/>
                <a:ext cx="1443348" cy="496778"/>
              </a:xfrm>
              <a:prstGeom prst="rightArrow">
                <a:avLst/>
              </a:prstGeom>
              <a:solidFill>
                <a:schemeClr val="tx1"/>
              </a:solidFill>
              <a:ln cmpd="sng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ru-RU"/>
              </a:p>
            </xdr:txBody>
          </xdr:sp>
          <xdr:sp macro="" textlink="">
            <xdr:nvSpPr>
              <xdr:cNvPr id="113" name="Стрелка вправо 112"/>
              <xdr:cNvSpPr/>
            </xdr:nvSpPr>
            <xdr:spPr>
              <a:xfrm rot="10800000">
                <a:off x="18198776" y="10690527"/>
                <a:ext cx="1930874" cy="419036"/>
              </a:xfrm>
              <a:prstGeom prst="rightArrow">
                <a:avLst/>
              </a:prstGeom>
              <a:solidFill>
                <a:schemeClr val="tx1"/>
              </a:solidFill>
              <a:ln cmpd="sng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ru-RU"/>
              </a:p>
            </xdr:txBody>
          </xdr:sp>
          <xdr:grpSp>
            <xdr:nvGrpSpPr>
              <xdr:cNvPr id="37462" name="Группа 92"/>
              <xdr:cNvGrpSpPr>
                <a:grpSpLocks/>
              </xdr:cNvGrpSpPr>
            </xdr:nvGrpSpPr>
            <xdr:grpSpPr bwMode="auto">
              <a:xfrm>
                <a:off x="8488775" y="2534950"/>
                <a:ext cx="12680539" cy="7466301"/>
                <a:chOff x="8488775" y="2534950"/>
                <a:chExt cx="12680539" cy="7466301"/>
              </a:xfrm>
            </xdr:grpSpPr>
            <xdr:sp macro="" textlink="">
              <xdr:nvSpPr>
                <xdr:cNvPr id="115" name="Стрелка вправо 114"/>
                <xdr:cNvSpPr/>
              </xdr:nvSpPr>
              <xdr:spPr>
                <a:xfrm rot="16200000">
                  <a:off x="13335506" y="3858825"/>
                  <a:ext cx="1853072" cy="431166"/>
                </a:xfrm>
                <a:prstGeom prst="rightArrow">
                  <a:avLst/>
                </a:prstGeom>
                <a:solidFill>
                  <a:schemeClr val="tx1"/>
                </a:solidFill>
                <a:ln cmpd="sng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ru-RU"/>
                </a:p>
              </xdr:txBody>
            </xdr:sp>
            <xdr:sp macro="" textlink="">
              <xdr:nvSpPr>
                <xdr:cNvPr id="118" name="Стрелка вправо 117"/>
                <xdr:cNvSpPr/>
              </xdr:nvSpPr>
              <xdr:spPr>
                <a:xfrm rot="5400000">
                  <a:off x="7772527" y="3779704"/>
                  <a:ext cx="1853072" cy="421793"/>
                </a:xfrm>
                <a:prstGeom prst="rightArrow">
                  <a:avLst/>
                </a:prstGeom>
                <a:solidFill>
                  <a:schemeClr val="tx1"/>
                </a:solidFill>
                <a:ln cmpd="sng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ru-RU"/>
                </a:p>
              </xdr:txBody>
            </xdr:sp>
            <xdr:grpSp>
              <xdr:nvGrpSpPr>
                <xdr:cNvPr id="37465" name="Группа 168"/>
                <xdr:cNvGrpSpPr>
                  <a:grpSpLocks/>
                </xdr:cNvGrpSpPr>
              </xdr:nvGrpSpPr>
              <xdr:grpSpPr bwMode="auto">
                <a:xfrm rot="-5400000">
                  <a:off x="14564160" y="3396097"/>
                  <a:ext cx="7466301" cy="5744007"/>
                  <a:chOff x="15023590" y="17263382"/>
                  <a:chExt cx="7608731" cy="5859274"/>
                </a:xfrm>
              </xdr:grpSpPr>
              <xdr:cxnSp macro="">
                <xdr:nvCxnSpPr>
                  <xdr:cNvPr id="182" name="Прямая соединительная линия 181"/>
                  <xdr:cNvCxnSpPr/>
                </xdr:nvCxnSpPr>
                <xdr:spPr>
                  <a:xfrm rot="5400000" flipV="1">
                    <a:off x="19431149" y="14107237"/>
                    <a:ext cx="38245" cy="6348514"/>
                  </a:xfrm>
                  <a:prstGeom prst="line">
                    <a:avLst/>
                  </a:prstGeom>
                  <a:ln w="76200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83" name="Прямая соединительная линия 182"/>
                  <xdr:cNvCxnSpPr>
                    <a:endCxn id="184" idx="0"/>
                  </xdr:cNvCxnSpPr>
                </xdr:nvCxnSpPr>
                <xdr:spPr>
                  <a:xfrm rot="5400000" flipH="1" flipV="1">
                    <a:off x="12708956" y="20723587"/>
                    <a:ext cx="4790196" cy="9490"/>
                  </a:xfrm>
                  <a:prstGeom prst="line">
                    <a:avLst/>
                  </a:prstGeom>
                  <a:ln w="76200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84" name="Дуга 183"/>
                  <xdr:cNvSpPr/>
                </xdr:nvSpPr>
                <xdr:spPr>
                  <a:xfrm rot="16200000">
                    <a:off x="15290594" y="17080576"/>
                    <a:ext cx="2132163" cy="2495754"/>
                  </a:xfrm>
                  <a:prstGeom prst="arc">
                    <a:avLst/>
                  </a:prstGeom>
                  <a:ln w="76200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rtlCol="0" anchor="t"/>
                  <a:lstStyle/>
                  <a:p>
                    <a:endParaRPr lang="ru-RU"/>
                  </a:p>
                </xdr:txBody>
              </xdr:sp>
            </xdr:grpSp>
          </xdr:grpSp>
        </xdr:grpSp>
      </xdr:grp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V148"/>
  <sheetViews>
    <sheetView tabSelected="1" topLeftCell="D115" zoomScale="70" zoomScaleNormal="70" workbookViewId="0">
      <selection activeCell="G148" sqref="G148"/>
    </sheetView>
  </sheetViews>
  <sheetFormatPr defaultColWidth="100.7109375" defaultRowHeight="15" x14ac:dyDescent="0.25"/>
  <cols>
    <col min="1" max="2" width="7.28515625" hidden="1" customWidth="1"/>
    <col min="3" max="3" width="10" hidden="1" customWidth="1"/>
    <col min="4" max="4" width="26.42578125" customWidth="1"/>
    <col min="5" max="5" width="13.5703125" customWidth="1"/>
    <col min="6" max="6" width="31.7109375" customWidth="1"/>
    <col min="7" max="9" width="21.42578125" bestFit="1" customWidth="1"/>
    <col min="10" max="11" width="15.140625" bestFit="1" customWidth="1"/>
    <col min="12" max="13" width="16.42578125" bestFit="1" customWidth="1"/>
    <col min="14" max="14" width="14.140625" bestFit="1" customWidth="1"/>
    <col min="15" max="15" width="15" bestFit="1" customWidth="1"/>
    <col min="16" max="16" width="13.7109375" bestFit="1" customWidth="1"/>
    <col min="17" max="19" width="15.140625" bestFit="1" customWidth="1"/>
    <col min="20" max="21" width="16.42578125" bestFit="1" customWidth="1"/>
    <col min="22" max="22" width="12.28515625" bestFit="1" customWidth="1"/>
    <col min="23" max="23" width="10.140625" bestFit="1" customWidth="1"/>
    <col min="24" max="24" width="13.7109375" bestFit="1" customWidth="1"/>
    <col min="25" max="25" width="14.5703125" bestFit="1" customWidth="1"/>
    <col min="26" max="26" width="7.7109375" bestFit="1" customWidth="1"/>
    <col min="27" max="156" width="8.7109375" customWidth="1"/>
  </cols>
  <sheetData>
    <row r="1" spans="1:48" x14ac:dyDescent="0.25">
      <c r="A1" s="4"/>
      <c r="B1" s="4"/>
      <c r="C1" s="4"/>
    </row>
    <row r="2" spans="1:48" x14ac:dyDescent="0.25">
      <c r="A2" s="4"/>
      <c r="B2" s="4"/>
      <c r="C2" s="4"/>
    </row>
    <row r="3" spans="1:48" ht="20.100000000000001" customHeight="1" x14ac:dyDescent="0.25">
      <c r="A3" s="4"/>
      <c r="B3" s="4"/>
      <c r="C3" s="4"/>
      <c r="E3" s="205" t="s">
        <v>47</v>
      </c>
      <c r="F3" s="206"/>
      <c r="G3" s="206"/>
    </row>
    <row r="4" spans="1:48" ht="20.100000000000001" customHeight="1" x14ac:dyDescent="0.25">
      <c r="A4" s="5"/>
      <c r="B4" s="5"/>
      <c r="C4" s="5"/>
      <c r="E4" s="206"/>
      <c r="F4" s="206"/>
      <c r="G4" s="206"/>
    </row>
    <row r="5" spans="1:48" ht="20.100000000000001" customHeight="1" x14ac:dyDescent="0.25">
      <c r="A5" s="5"/>
      <c r="B5" s="5"/>
      <c r="C5" s="5"/>
      <c r="E5" s="206"/>
      <c r="F5" s="206"/>
      <c r="G5" s="206"/>
    </row>
    <row r="6" spans="1:48" ht="20.100000000000001" customHeight="1" x14ac:dyDescent="0.25">
      <c r="A6" s="5"/>
      <c r="B6" s="5"/>
      <c r="C6" s="5"/>
      <c r="E6" s="206"/>
      <c r="F6" s="206"/>
      <c r="G6" s="206"/>
    </row>
    <row r="7" spans="1:48" x14ac:dyDescent="0.25">
      <c r="A7" s="3"/>
      <c r="X7" s="69"/>
      <c r="Y7" s="69"/>
    </row>
    <row r="8" spans="1:48" ht="15.75" thickBot="1" x14ac:dyDescent="0.3"/>
    <row r="9" spans="1:48" ht="16.5" thickBot="1" x14ac:dyDescent="0.3">
      <c r="E9" s="194" t="s">
        <v>0</v>
      </c>
      <c r="F9" s="189"/>
      <c r="G9" s="197" t="s">
        <v>26</v>
      </c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198"/>
      <c r="AA9" s="197" t="s">
        <v>55</v>
      </c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1"/>
      <c r="AT9" s="198"/>
      <c r="AU9" s="188" t="s">
        <v>25</v>
      </c>
      <c r="AV9" s="189"/>
    </row>
    <row r="10" spans="1:48" ht="16.5" thickBot="1" x14ac:dyDescent="0.3">
      <c r="E10" s="190"/>
      <c r="F10" s="191"/>
      <c r="G10" s="197" t="s">
        <v>27</v>
      </c>
      <c r="H10" s="201"/>
      <c r="I10" s="201"/>
      <c r="J10" s="201"/>
      <c r="K10" s="201"/>
      <c r="L10" s="201"/>
      <c r="M10" s="201"/>
      <c r="N10" s="201"/>
      <c r="O10" s="201"/>
      <c r="P10" s="198"/>
      <c r="Q10" s="197" t="s">
        <v>28</v>
      </c>
      <c r="R10" s="201"/>
      <c r="S10" s="201"/>
      <c r="T10" s="201"/>
      <c r="U10" s="201"/>
      <c r="V10" s="201"/>
      <c r="W10" s="201"/>
      <c r="X10" s="201"/>
      <c r="Y10" s="201"/>
      <c r="Z10" s="198"/>
      <c r="AA10" s="197" t="s">
        <v>48</v>
      </c>
      <c r="AB10" s="201"/>
      <c r="AC10" s="201"/>
      <c r="AD10" s="201"/>
      <c r="AE10" s="201"/>
      <c r="AF10" s="201"/>
      <c r="AG10" s="201"/>
      <c r="AH10" s="201"/>
      <c r="AI10" s="201"/>
      <c r="AJ10" s="198"/>
      <c r="AK10" s="197" t="s">
        <v>29</v>
      </c>
      <c r="AL10" s="201"/>
      <c r="AM10" s="201"/>
      <c r="AN10" s="201"/>
      <c r="AO10" s="201"/>
      <c r="AP10" s="201"/>
      <c r="AQ10" s="201"/>
      <c r="AR10" s="201"/>
      <c r="AS10" s="201"/>
      <c r="AT10" s="198"/>
      <c r="AU10" s="190"/>
      <c r="AV10" s="191"/>
    </row>
    <row r="11" spans="1:48" ht="16.5" thickBot="1" x14ac:dyDescent="0.3">
      <c r="C11" s="1"/>
      <c r="E11" s="190"/>
      <c r="F11" s="191"/>
      <c r="G11" s="199"/>
      <c r="H11" s="200"/>
      <c r="I11" s="199"/>
      <c r="J11" s="200"/>
      <c r="K11" s="199"/>
      <c r="L11" s="200"/>
      <c r="M11" s="199"/>
      <c r="N11" s="200"/>
      <c r="O11" s="199"/>
      <c r="P11" s="200"/>
      <c r="Q11" s="197" t="s">
        <v>30</v>
      </c>
      <c r="R11" s="198"/>
      <c r="S11" s="199"/>
      <c r="T11" s="200"/>
      <c r="U11" s="197" t="s">
        <v>49</v>
      </c>
      <c r="V11" s="198"/>
      <c r="W11" s="197" t="s">
        <v>32</v>
      </c>
      <c r="X11" s="198"/>
      <c r="Y11" s="197" t="s">
        <v>1</v>
      </c>
      <c r="Z11" s="198"/>
      <c r="AA11" s="197" t="s">
        <v>50</v>
      </c>
      <c r="AB11" s="198"/>
      <c r="AC11" s="197" t="s">
        <v>51</v>
      </c>
      <c r="AD11" s="198"/>
      <c r="AE11" s="199"/>
      <c r="AF11" s="200"/>
      <c r="AG11" s="197" t="s">
        <v>53</v>
      </c>
      <c r="AH11" s="198"/>
      <c r="AI11" s="197" t="s">
        <v>1</v>
      </c>
      <c r="AJ11" s="198"/>
      <c r="AK11" s="199"/>
      <c r="AL11" s="200"/>
      <c r="AM11" s="197" t="s">
        <v>52</v>
      </c>
      <c r="AN11" s="198"/>
      <c r="AO11" s="197" t="s">
        <v>31</v>
      </c>
      <c r="AP11" s="198"/>
      <c r="AQ11" s="197" t="s">
        <v>33</v>
      </c>
      <c r="AR11" s="198"/>
      <c r="AS11" s="197" t="s">
        <v>1</v>
      </c>
      <c r="AT11" s="198"/>
      <c r="AU11" s="192"/>
      <c r="AV11" s="193"/>
    </row>
    <row r="12" spans="1:48" ht="16.5" thickBot="1" x14ac:dyDescent="0.3">
      <c r="C12" s="2"/>
      <c r="E12" s="192"/>
      <c r="F12" s="193"/>
      <c r="G12" s="148"/>
      <c r="H12" s="149"/>
      <c r="I12" s="148"/>
      <c r="J12" s="149"/>
      <c r="K12" s="148"/>
      <c r="L12" s="149"/>
      <c r="M12" s="148"/>
      <c r="N12" s="149"/>
      <c r="O12" s="148"/>
      <c r="P12" s="149"/>
      <c r="Q12" s="9" t="s">
        <v>2</v>
      </c>
      <c r="R12" s="10" t="s">
        <v>3</v>
      </c>
      <c r="S12" s="148"/>
      <c r="T12" s="149"/>
      <c r="U12" s="9" t="s">
        <v>2</v>
      </c>
      <c r="V12" s="10" t="s">
        <v>3</v>
      </c>
      <c r="W12" s="9" t="s">
        <v>2</v>
      </c>
      <c r="X12" s="10" t="s">
        <v>3</v>
      </c>
      <c r="Y12" s="9" t="s">
        <v>2</v>
      </c>
      <c r="Z12" s="10" t="s">
        <v>3</v>
      </c>
      <c r="AA12" s="9" t="s">
        <v>2</v>
      </c>
      <c r="AB12" s="10" t="s">
        <v>3</v>
      </c>
      <c r="AC12" s="9" t="s">
        <v>2</v>
      </c>
      <c r="AD12" s="10" t="s">
        <v>3</v>
      </c>
      <c r="AE12" s="148"/>
      <c r="AF12" s="149"/>
      <c r="AG12" s="9" t="s">
        <v>2</v>
      </c>
      <c r="AH12" s="10" t="s">
        <v>3</v>
      </c>
      <c r="AI12" s="9" t="s">
        <v>2</v>
      </c>
      <c r="AJ12" s="10" t="s">
        <v>3</v>
      </c>
      <c r="AK12" s="148"/>
      <c r="AL12" s="149"/>
      <c r="AM12" s="9" t="s">
        <v>2</v>
      </c>
      <c r="AN12" s="10" t="s">
        <v>3</v>
      </c>
      <c r="AO12" s="9" t="s">
        <v>2</v>
      </c>
      <c r="AP12" s="10" t="s">
        <v>3</v>
      </c>
      <c r="AQ12" s="9" t="s">
        <v>2</v>
      </c>
      <c r="AR12" s="10" t="s">
        <v>3</v>
      </c>
      <c r="AS12" s="9" t="s">
        <v>2</v>
      </c>
      <c r="AT12" s="11" t="s">
        <v>3</v>
      </c>
      <c r="AU12" s="56" t="s">
        <v>2</v>
      </c>
      <c r="AV12" s="57" t="s">
        <v>3</v>
      </c>
    </row>
    <row r="13" spans="1:48" ht="15.75" x14ac:dyDescent="0.25">
      <c r="C13" s="2"/>
      <c r="E13" s="195" t="s">
        <v>7</v>
      </c>
      <c r="F13" s="196"/>
      <c r="G13" s="150"/>
      <c r="H13" s="157"/>
      <c r="I13" s="150"/>
      <c r="J13" s="157"/>
      <c r="K13" s="150"/>
      <c r="L13" s="157"/>
      <c r="M13" s="150"/>
      <c r="N13" s="157"/>
      <c r="O13" s="150"/>
      <c r="P13" s="157"/>
      <c r="Q13" s="15">
        <v>0</v>
      </c>
      <c r="R13" s="13">
        <f>Q13*1</f>
        <v>0</v>
      </c>
      <c r="S13" s="150"/>
      <c r="T13" s="157"/>
      <c r="U13" s="15">
        <v>0</v>
      </c>
      <c r="V13" s="13">
        <f>U13*1</f>
        <v>0</v>
      </c>
      <c r="W13" s="12">
        <v>0</v>
      </c>
      <c r="X13" s="13">
        <f>W13*1</f>
        <v>0</v>
      </c>
      <c r="Y13" s="12">
        <f t="shared" ref="Y13:Y30" si="0">Q13+S13+U13+W13</f>
        <v>0</v>
      </c>
      <c r="Z13" s="14">
        <f t="shared" ref="Z13:Z30" si="1">R13+T13+V13+X13</f>
        <v>0</v>
      </c>
      <c r="AA13" s="12">
        <v>0</v>
      </c>
      <c r="AB13" s="13">
        <f>AA13*1</f>
        <v>0</v>
      </c>
      <c r="AC13" s="12">
        <v>0</v>
      </c>
      <c r="AD13" s="13">
        <f>AC13*1</f>
        <v>0</v>
      </c>
      <c r="AE13" s="150"/>
      <c r="AF13" s="157"/>
      <c r="AG13" s="12">
        <v>0</v>
      </c>
      <c r="AH13" s="13">
        <f>AG13*1</f>
        <v>0</v>
      </c>
      <c r="AI13" s="12">
        <f t="shared" ref="AI13:AI30" si="2">AA13+AC13+AE13+AG13</f>
        <v>0</v>
      </c>
      <c r="AJ13" s="14">
        <f t="shared" ref="AJ13:AJ30" si="3">AB13+AD13+AF13+AH13</f>
        <v>0</v>
      </c>
      <c r="AK13" s="150"/>
      <c r="AL13" s="157"/>
      <c r="AM13" s="12">
        <v>0</v>
      </c>
      <c r="AN13" s="13">
        <f>AM13*1</f>
        <v>0</v>
      </c>
      <c r="AO13" s="12">
        <v>0</v>
      </c>
      <c r="AP13" s="13">
        <f>AO13*1</f>
        <v>0</v>
      </c>
      <c r="AQ13" s="12">
        <v>0</v>
      </c>
      <c r="AR13" s="13">
        <f>AQ13*1</f>
        <v>0</v>
      </c>
      <c r="AS13" s="12">
        <f t="shared" ref="AS13:AS30" si="4">AK13+AM13+AO13+AQ13</f>
        <v>0</v>
      </c>
      <c r="AT13" s="16">
        <f t="shared" ref="AT13:AT30" si="5">AL13+AN13+AP13+AR13</f>
        <v>0</v>
      </c>
      <c r="AU13" s="58">
        <f>AS13+AI13+Y13+O13</f>
        <v>0</v>
      </c>
      <c r="AV13" s="59">
        <f>AT13+AJ13+Z13+P13</f>
        <v>0</v>
      </c>
    </row>
    <row r="14" spans="1:48" ht="15" customHeight="1" x14ac:dyDescent="0.25">
      <c r="C14" s="2"/>
      <c r="E14" s="175" t="s">
        <v>4</v>
      </c>
      <c r="F14" s="17" t="s">
        <v>8</v>
      </c>
      <c r="G14" s="151"/>
      <c r="H14" s="158"/>
      <c r="I14" s="151"/>
      <c r="J14" s="158"/>
      <c r="K14" s="151"/>
      <c r="L14" s="158"/>
      <c r="M14" s="151"/>
      <c r="N14" s="158"/>
      <c r="O14" s="151"/>
      <c r="P14" s="158"/>
      <c r="Q14" s="21">
        <v>0</v>
      </c>
      <c r="R14" s="19">
        <f>Q14*1.5</f>
        <v>0</v>
      </c>
      <c r="S14" s="151"/>
      <c r="T14" s="158"/>
      <c r="U14" s="21">
        <v>0</v>
      </c>
      <c r="V14" s="19">
        <f>U14*1.5</f>
        <v>0</v>
      </c>
      <c r="W14" s="18">
        <v>0</v>
      </c>
      <c r="X14" s="19">
        <f>W14*1.5</f>
        <v>0</v>
      </c>
      <c r="Y14" s="18">
        <f t="shared" si="0"/>
        <v>0</v>
      </c>
      <c r="Z14" s="19">
        <f t="shared" si="1"/>
        <v>0</v>
      </c>
      <c r="AA14" s="18">
        <v>0</v>
      </c>
      <c r="AB14" s="19">
        <f>AA14*1.5</f>
        <v>0</v>
      </c>
      <c r="AC14" s="18">
        <v>0</v>
      </c>
      <c r="AD14" s="19">
        <f>AC14*1.5</f>
        <v>0</v>
      </c>
      <c r="AE14" s="151"/>
      <c r="AF14" s="158"/>
      <c r="AG14" s="18">
        <v>0</v>
      </c>
      <c r="AH14" s="19">
        <f>AG14*1.5</f>
        <v>0</v>
      </c>
      <c r="AI14" s="18">
        <f t="shared" si="2"/>
        <v>0</v>
      </c>
      <c r="AJ14" s="19">
        <f t="shared" si="3"/>
        <v>0</v>
      </c>
      <c r="AK14" s="151"/>
      <c r="AL14" s="158"/>
      <c r="AM14" s="18">
        <v>0</v>
      </c>
      <c r="AN14" s="19">
        <f>AM14*1.5</f>
        <v>0</v>
      </c>
      <c r="AO14" s="18">
        <v>0</v>
      </c>
      <c r="AP14" s="19">
        <f>AO14*1.5</f>
        <v>0</v>
      </c>
      <c r="AQ14" s="18">
        <v>0</v>
      </c>
      <c r="AR14" s="19">
        <f>AQ14*1.5</f>
        <v>0</v>
      </c>
      <c r="AS14" s="18">
        <f t="shared" si="4"/>
        <v>0</v>
      </c>
      <c r="AT14" s="20">
        <f t="shared" si="5"/>
        <v>0</v>
      </c>
      <c r="AU14" s="60">
        <f t="shared" ref="AU14:AU30" si="6">AS14+AI14+Y14+O14</f>
        <v>0</v>
      </c>
      <c r="AV14" s="61">
        <f t="shared" ref="AV14:AV30" si="7">AT14+AJ14+Z14+P14</f>
        <v>0</v>
      </c>
    </row>
    <row r="15" spans="1:48" ht="15.75" x14ac:dyDescent="0.25">
      <c r="C15" s="2"/>
      <c r="E15" s="175"/>
      <c r="F15" s="17" t="s">
        <v>9</v>
      </c>
      <c r="G15" s="152"/>
      <c r="H15" s="159"/>
      <c r="I15" s="152"/>
      <c r="J15" s="159"/>
      <c r="K15" s="152"/>
      <c r="L15" s="159"/>
      <c r="M15" s="152"/>
      <c r="N15" s="159"/>
      <c r="O15" s="152"/>
      <c r="P15" s="159"/>
      <c r="Q15" s="25">
        <v>0</v>
      </c>
      <c r="R15" s="22">
        <f>Q15*1.8</f>
        <v>0</v>
      </c>
      <c r="S15" s="152"/>
      <c r="T15" s="159"/>
      <c r="U15" s="25">
        <v>0</v>
      </c>
      <c r="V15" s="22">
        <f>U15*1.8</f>
        <v>0</v>
      </c>
      <c r="W15" s="23">
        <v>0</v>
      </c>
      <c r="X15" s="22">
        <f>W15*1.8</f>
        <v>0</v>
      </c>
      <c r="Y15" s="23">
        <f t="shared" si="0"/>
        <v>0</v>
      </c>
      <c r="Z15" s="22">
        <f t="shared" si="1"/>
        <v>0</v>
      </c>
      <c r="AA15" s="23">
        <v>0</v>
      </c>
      <c r="AB15" s="22">
        <f>AA15*1.8</f>
        <v>0</v>
      </c>
      <c r="AC15" s="23">
        <v>0</v>
      </c>
      <c r="AD15" s="22">
        <f>AC15*1.8</f>
        <v>0</v>
      </c>
      <c r="AE15" s="152"/>
      <c r="AF15" s="159"/>
      <c r="AG15" s="23">
        <v>0</v>
      </c>
      <c r="AH15" s="22">
        <f>AG15*1.8</f>
        <v>0</v>
      </c>
      <c r="AI15" s="23">
        <f t="shared" si="2"/>
        <v>0</v>
      </c>
      <c r="AJ15" s="22">
        <f t="shared" si="3"/>
        <v>0</v>
      </c>
      <c r="AK15" s="152"/>
      <c r="AL15" s="159"/>
      <c r="AM15" s="23">
        <v>0</v>
      </c>
      <c r="AN15" s="22">
        <f>AM15*1.8</f>
        <v>0</v>
      </c>
      <c r="AO15" s="23">
        <v>0</v>
      </c>
      <c r="AP15" s="22">
        <f>AO15*1.8</f>
        <v>0</v>
      </c>
      <c r="AQ15" s="23">
        <v>0</v>
      </c>
      <c r="AR15" s="22">
        <f>AQ15*1.8</f>
        <v>0</v>
      </c>
      <c r="AS15" s="23">
        <f t="shared" si="4"/>
        <v>0</v>
      </c>
      <c r="AT15" s="24">
        <f t="shared" si="5"/>
        <v>0</v>
      </c>
      <c r="AU15" s="60">
        <f t="shared" si="6"/>
        <v>0</v>
      </c>
      <c r="AV15" s="61">
        <f t="shared" si="7"/>
        <v>0</v>
      </c>
    </row>
    <row r="16" spans="1:48" ht="15.75" x14ac:dyDescent="0.25">
      <c r="C16" s="2"/>
      <c r="E16" s="175"/>
      <c r="F16" s="17" t="s">
        <v>10</v>
      </c>
      <c r="G16" s="152"/>
      <c r="H16" s="159"/>
      <c r="I16" s="152"/>
      <c r="J16" s="159"/>
      <c r="K16" s="152"/>
      <c r="L16" s="159"/>
      <c r="M16" s="152"/>
      <c r="N16" s="159"/>
      <c r="O16" s="152"/>
      <c r="P16" s="159"/>
      <c r="Q16" s="25">
        <v>0</v>
      </c>
      <c r="R16" s="22">
        <f>Q16*2</f>
        <v>0</v>
      </c>
      <c r="S16" s="152"/>
      <c r="T16" s="159"/>
      <c r="U16" s="25">
        <v>0</v>
      </c>
      <c r="V16" s="22">
        <f>U16*2</f>
        <v>0</v>
      </c>
      <c r="W16" s="23">
        <v>0</v>
      </c>
      <c r="X16" s="22">
        <f>W16*2</f>
        <v>0</v>
      </c>
      <c r="Y16" s="23">
        <f t="shared" si="0"/>
        <v>0</v>
      </c>
      <c r="Z16" s="22">
        <f t="shared" si="1"/>
        <v>0</v>
      </c>
      <c r="AA16" s="23">
        <v>0</v>
      </c>
      <c r="AB16" s="22">
        <f>AA16*2</f>
        <v>0</v>
      </c>
      <c r="AC16" s="23">
        <v>0</v>
      </c>
      <c r="AD16" s="22">
        <f>AC16*2</f>
        <v>0</v>
      </c>
      <c r="AE16" s="152"/>
      <c r="AF16" s="159"/>
      <c r="AG16" s="23">
        <v>0</v>
      </c>
      <c r="AH16" s="22">
        <f>AG16*2</f>
        <v>0</v>
      </c>
      <c r="AI16" s="23">
        <f t="shared" si="2"/>
        <v>0</v>
      </c>
      <c r="AJ16" s="22">
        <f t="shared" si="3"/>
        <v>0</v>
      </c>
      <c r="AK16" s="152"/>
      <c r="AL16" s="159"/>
      <c r="AM16" s="23">
        <v>0</v>
      </c>
      <c r="AN16" s="22">
        <f>AM16*2</f>
        <v>0</v>
      </c>
      <c r="AO16" s="23">
        <v>0</v>
      </c>
      <c r="AP16" s="22">
        <f>AO16*2</f>
        <v>0</v>
      </c>
      <c r="AQ16" s="23">
        <v>0</v>
      </c>
      <c r="AR16" s="22">
        <f>AQ16*2</f>
        <v>0</v>
      </c>
      <c r="AS16" s="23">
        <f t="shared" si="4"/>
        <v>0</v>
      </c>
      <c r="AT16" s="24">
        <f t="shared" si="5"/>
        <v>0</v>
      </c>
      <c r="AU16" s="60">
        <f t="shared" si="6"/>
        <v>0</v>
      </c>
      <c r="AV16" s="61">
        <f t="shared" si="7"/>
        <v>0</v>
      </c>
    </row>
    <row r="17" spans="3:48" ht="15.75" x14ac:dyDescent="0.25">
      <c r="C17" s="2"/>
      <c r="E17" s="175"/>
      <c r="F17" s="17" t="s">
        <v>11</v>
      </c>
      <c r="G17" s="152"/>
      <c r="H17" s="159"/>
      <c r="I17" s="152"/>
      <c r="J17" s="159"/>
      <c r="K17" s="152"/>
      <c r="L17" s="159"/>
      <c r="M17" s="152"/>
      <c r="N17" s="159"/>
      <c r="O17" s="152"/>
      <c r="P17" s="159"/>
      <c r="Q17" s="25">
        <v>0</v>
      </c>
      <c r="R17" s="22">
        <f>Q17*2.2</f>
        <v>0</v>
      </c>
      <c r="S17" s="152"/>
      <c r="T17" s="159"/>
      <c r="U17" s="25">
        <v>0</v>
      </c>
      <c r="V17" s="22">
        <f>U17*2.2</f>
        <v>0</v>
      </c>
      <c r="W17" s="23">
        <v>0</v>
      </c>
      <c r="X17" s="22">
        <f>W17*2.2</f>
        <v>0</v>
      </c>
      <c r="Y17" s="23">
        <f t="shared" si="0"/>
        <v>0</v>
      </c>
      <c r="Z17" s="22">
        <f t="shared" si="1"/>
        <v>0</v>
      </c>
      <c r="AA17" s="23">
        <v>0</v>
      </c>
      <c r="AB17" s="22">
        <f>AA17*2.2</f>
        <v>0</v>
      </c>
      <c r="AC17" s="23">
        <v>0</v>
      </c>
      <c r="AD17" s="22">
        <f>AC17*2.2</f>
        <v>0</v>
      </c>
      <c r="AE17" s="152"/>
      <c r="AF17" s="159"/>
      <c r="AG17" s="23">
        <v>0</v>
      </c>
      <c r="AH17" s="22">
        <f>AG17*2.2</f>
        <v>0</v>
      </c>
      <c r="AI17" s="23">
        <f t="shared" si="2"/>
        <v>0</v>
      </c>
      <c r="AJ17" s="22">
        <f t="shared" si="3"/>
        <v>0</v>
      </c>
      <c r="AK17" s="152"/>
      <c r="AL17" s="159"/>
      <c r="AM17" s="23">
        <v>0</v>
      </c>
      <c r="AN17" s="22">
        <f>AM17*2.2</f>
        <v>0</v>
      </c>
      <c r="AO17" s="23">
        <v>0</v>
      </c>
      <c r="AP17" s="22">
        <f>AO17*2.2</f>
        <v>0</v>
      </c>
      <c r="AQ17" s="23">
        <v>0</v>
      </c>
      <c r="AR17" s="22">
        <f>AQ17*2.2</f>
        <v>0</v>
      </c>
      <c r="AS17" s="23">
        <f t="shared" si="4"/>
        <v>0</v>
      </c>
      <c r="AT17" s="24">
        <f t="shared" si="5"/>
        <v>0</v>
      </c>
      <c r="AU17" s="60">
        <f t="shared" si="6"/>
        <v>0</v>
      </c>
      <c r="AV17" s="61">
        <f t="shared" si="7"/>
        <v>0</v>
      </c>
    </row>
    <row r="18" spans="3:48" ht="15.75" x14ac:dyDescent="0.25">
      <c r="C18" s="2"/>
      <c r="E18" s="176"/>
      <c r="F18" s="26" t="s">
        <v>12</v>
      </c>
      <c r="G18" s="153"/>
      <c r="H18" s="160"/>
      <c r="I18" s="153"/>
      <c r="J18" s="160"/>
      <c r="K18" s="153"/>
      <c r="L18" s="160"/>
      <c r="M18" s="153"/>
      <c r="N18" s="160"/>
      <c r="O18" s="153"/>
      <c r="P18" s="160"/>
      <c r="Q18" s="30">
        <v>0</v>
      </c>
      <c r="R18" s="28">
        <f>Q18*2.7</f>
        <v>0</v>
      </c>
      <c r="S18" s="153"/>
      <c r="T18" s="160"/>
      <c r="U18" s="30">
        <v>0</v>
      </c>
      <c r="V18" s="28">
        <f>U18*2.7</f>
        <v>0</v>
      </c>
      <c r="W18" s="27">
        <v>0</v>
      </c>
      <c r="X18" s="28">
        <f>W18*2.7</f>
        <v>0</v>
      </c>
      <c r="Y18" s="27">
        <f t="shared" si="0"/>
        <v>0</v>
      </c>
      <c r="Z18" s="28">
        <f t="shared" si="1"/>
        <v>0</v>
      </c>
      <c r="AA18" s="27">
        <v>0</v>
      </c>
      <c r="AB18" s="28">
        <f>AA18*2.7</f>
        <v>0</v>
      </c>
      <c r="AC18" s="27">
        <v>0</v>
      </c>
      <c r="AD18" s="28">
        <f>AC18*2.7</f>
        <v>0</v>
      </c>
      <c r="AE18" s="153"/>
      <c r="AF18" s="160"/>
      <c r="AG18" s="27">
        <v>0</v>
      </c>
      <c r="AH18" s="28">
        <f>AG18*2.7</f>
        <v>0</v>
      </c>
      <c r="AI18" s="27">
        <f t="shared" si="2"/>
        <v>0</v>
      </c>
      <c r="AJ18" s="28">
        <f t="shared" si="3"/>
        <v>0</v>
      </c>
      <c r="AK18" s="153"/>
      <c r="AL18" s="160"/>
      <c r="AM18" s="27">
        <v>0</v>
      </c>
      <c r="AN18" s="28">
        <f>AM18*2.7</f>
        <v>0</v>
      </c>
      <c r="AO18" s="27">
        <v>0</v>
      </c>
      <c r="AP18" s="28">
        <f>AO18*2.7</f>
        <v>0</v>
      </c>
      <c r="AQ18" s="27">
        <v>0</v>
      </c>
      <c r="AR18" s="28">
        <f>AQ18*2.7</f>
        <v>0</v>
      </c>
      <c r="AS18" s="27">
        <f t="shared" si="4"/>
        <v>0</v>
      </c>
      <c r="AT18" s="29">
        <f t="shared" si="5"/>
        <v>0</v>
      </c>
      <c r="AU18" s="62">
        <f t="shared" si="6"/>
        <v>0</v>
      </c>
      <c r="AV18" s="63">
        <f t="shared" si="7"/>
        <v>0</v>
      </c>
    </row>
    <row r="19" spans="3:48" ht="15.75" x14ac:dyDescent="0.25">
      <c r="C19" s="2"/>
      <c r="E19" s="177" t="s">
        <v>34</v>
      </c>
      <c r="F19" s="31" t="s">
        <v>13</v>
      </c>
      <c r="G19" s="152"/>
      <c r="H19" s="159"/>
      <c r="I19" s="152"/>
      <c r="J19" s="159"/>
      <c r="K19" s="152"/>
      <c r="L19" s="159"/>
      <c r="M19" s="152"/>
      <c r="N19" s="159"/>
      <c r="O19" s="152"/>
      <c r="P19" s="159"/>
      <c r="Q19" s="25">
        <v>0</v>
      </c>
      <c r="R19" s="32">
        <f>Q19*2.2</f>
        <v>0</v>
      </c>
      <c r="S19" s="152"/>
      <c r="T19" s="159"/>
      <c r="U19" s="25">
        <v>0</v>
      </c>
      <c r="V19" s="32">
        <f>U19*2.2</f>
        <v>0</v>
      </c>
      <c r="W19" s="23">
        <v>0</v>
      </c>
      <c r="X19" s="32">
        <f>W19*2.2</f>
        <v>0</v>
      </c>
      <c r="Y19" s="18">
        <f t="shared" si="0"/>
        <v>0</v>
      </c>
      <c r="Z19" s="32">
        <f t="shared" si="1"/>
        <v>0</v>
      </c>
      <c r="AA19" s="23">
        <v>0</v>
      </c>
      <c r="AB19" s="32">
        <f>AA19*2.2</f>
        <v>0</v>
      </c>
      <c r="AC19" s="23">
        <v>0</v>
      </c>
      <c r="AD19" s="32">
        <f>AC19*2.2</f>
        <v>0</v>
      </c>
      <c r="AE19" s="152"/>
      <c r="AF19" s="159"/>
      <c r="AG19" s="23">
        <v>0</v>
      </c>
      <c r="AH19" s="32">
        <f>AG19*2.2</f>
        <v>0</v>
      </c>
      <c r="AI19" s="18">
        <f t="shared" si="2"/>
        <v>0</v>
      </c>
      <c r="AJ19" s="32">
        <f t="shared" si="3"/>
        <v>0</v>
      </c>
      <c r="AK19" s="152"/>
      <c r="AL19" s="159"/>
      <c r="AM19" s="23">
        <v>0</v>
      </c>
      <c r="AN19" s="32">
        <f>AM19*2.2</f>
        <v>0</v>
      </c>
      <c r="AO19" s="23">
        <v>0</v>
      </c>
      <c r="AP19" s="32">
        <f>AO19*2.2</f>
        <v>0</v>
      </c>
      <c r="AQ19" s="23">
        <v>0</v>
      </c>
      <c r="AR19" s="32">
        <f>AQ19*2.2</f>
        <v>0</v>
      </c>
      <c r="AS19" s="18">
        <f t="shared" si="4"/>
        <v>0</v>
      </c>
      <c r="AT19" s="33">
        <f t="shared" si="5"/>
        <v>0</v>
      </c>
      <c r="AU19" s="60">
        <f t="shared" si="6"/>
        <v>0</v>
      </c>
      <c r="AV19" s="64">
        <f t="shared" si="7"/>
        <v>0</v>
      </c>
    </row>
    <row r="20" spans="3:48" ht="15.75" x14ac:dyDescent="0.25">
      <c r="C20" s="2"/>
      <c r="E20" s="178"/>
      <c r="F20" s="34" t="s">
        <v>14</v>
      </c>
      <c r="G20" s="152"/>
      <c r="H20" s="159"/>
      <c r="I20" s="152"/>
      <c r="J20" s="159"/>
      <c r="K20" s="152"/>
      <c r="L20" s="159"/>
      <c r="M20" s="152"/>
      <c r="N20" s="159"/>
      <c r="O20" s="152"/>
      <c r="P20" s="159"/>
      <c r="Q20" s="25">
        <v>0</v>
      </c>
      <c r="R20" s="32">
        <f>Q20*2.7</f>
        <v>0</v>
      </c>
      <c r="S20" s="152"/>
      <c r="T20" s="159"/>
      <c r="U20" s="25">
        <v>0</v>
      </c>
      <c r="V20" s="32">
        <f>U20*2.7</f>
        <v>0</v>
      </c>
      <c r="W20" s="23">
        <v>0</v>
      </c>
      <c r="X20" s="32">
        <f>W20*2.7</f>
        <v>0</v>
      </c>
      <c r="Y20" s="23">
        <f t="shared" si="0"/>
        <v>0</v>
      </c>
      <c r="Z20" s="32">
        <f t="shared" si="1"/>
        <v>0</v>
      </c>
      <c r="AA20" s="23">
        <v>0</v>
      </c>
      <c r="AB20" s="32">
        <f>AA20*2.7</f>
        <v>0</v>
      </c>
      <c r="AC20" s="23">
        <v>0</v>
      </c>
      <c r="AD20" s="32">
        <f>AC20*2.7</f>
        <v>0</v>
      </c>
      <c r="AE20" s="152"/>
      <c r="AF20" s="159"/>
      <c r="AG20" s="23">
        <v>0</v>
      </c>
      <c r="AH20" s="32">
        <f>AG20*2.7</f>
        <v>0</v>
      </c>
      <c r="AI20" s="23">
        <f t="shared" si="2"/>
        <v>0</v>
      </c>
      <c r="AJ20" s="32">
        <f t="shared" si="3"/>
        <v>0</v>
      </c>
      <c r="AK20" s="152"/>
      <c r="AL20" s="159"/>
      <c r="AM20" s="23">
        <v>0</v>
      </c>
      <c r="AN20" s="32">
        <f>AM20*2.7</f>
        <v>0</v>
      </c>
      <c r="AO20" s="23">
        <v>0</v>
      </c>
      <c r="AP20" s="32">
        <f>AO20*2.7</f>
        <v>0</v>
      </c>
      <c r="AQ20" s="23">
        <v>0</v>
      </c>
      <c r="AR20" s="32">
        <f>AQ20*2.7</f>
        <v>0</v>
      </c>
      <c r="AS20" s="23">
        <f t="shared" si="4"/>
        <v>0</v>
      </c>
      <c r="AT20" s="33">
        <f t="shared" si="5"/>
        <v>0</v>
      </c>
      <c r="AU20" s="60">
        <f t="shared" si="6"/>
        <v>0</v>
      </c>
      <c r="AV20" s="64">
        <f t="shared" si="7"/>
        <v>0</v>
      </c>
    </row>
    <row r="21" spans="3:48" ht="15.75" x14ac:dyDescent="0.25">
      <c r="C21" s="2"/>
      <c r="E21" s="178"/>
      <c r="F21" s="34" t="s">
        <v>15</v>
      </c>
      <c r="G21" s="152"/>
      <c r="H21" s="159"/>
      <c r="I21" s="152"/>
      <c r="J21" s="159"/>
      <c r="K21" s="152"/>
      <c r="L21" s="159"/>
      <c r="M21" s="152"/>
      <c r="N21" s="159"/>
      <c r="O21" s="152"/>
      <c r="P21" s="159"/>
      <c r="Q21" s="25">
        <v>0</v>
      </c>
      <c r="R21" s="32">
        <f>Q21*2.7</f>
        <v>0</v>
      </c>
      <c r="S21" s="152"/>
      <c r="T21" s="159"/>
      <c r="U21" s="25">
        <v>0</v>
      </c>
      <c r="V21" s="32">
        <f>U21*2.7</f>
        <v>0</v>
      </c>
      <c r="W21" s="23">
        <v>0</v>
      </c>
      <c r="X21" s="32">
        <f>W21*2.7</f>
        <v>0</v>
      </c>
      <c r="Y21" s="23">
        <f t="shared" si="0"/>
        <v>0</v>
      </c>
      <c r="Z21" s="32">
        <f t="shared" si="1"/>
        <v>0</v>
      </c>
      <c r="AA21" s="23">
        <v>0</v>
      </c>
      <c r="AB21" s="32">
        <f>AA21*2.7</f>
        <v>0</v>
      </c>
      <c r="AC21" s="23">
        <v>0</v>
      </c>
      <c r="AD21" s="32">
        <f>AC21*2.7</f>
        <v>0</v>
      </c>
      <c r="AE21" s="152"/>
      <c r="AF21" s="159"/>
      <c r="AG21" s="23">
        <v>0</v>
      </c>
      <c r="AH21" s="32">
        <f>AG21*2.7</f>
        <v>0</v>
      </c>
      <c r="AI21" s="23">
        <f t="shared" si="2"/>
        <v>0</v>
      </c>
      <c r="AJ21" s="32">
        <f t="shared" si="3"/>
        <v>0</v>
      </c>
      <c r="AK21" s="152"/>
      <c r="AL21" s="159"/>
      <c r="AM21" s="23">
        <v>0</v>
      </c>
      <c r="AN21" s="32">
        <f>AM21*2.7</f>
        <v>0</v>
      </c>
      <c r="AO21" s="23">
        <v>0</v>
      </c>
      <c r="AP21" s="32">
        <f>AO21*2.7</f>
        <v>0</v>
      </c>
      <c r="AQ21" s="23">
        <v>0</v>
      </c>
      <c r="AR21" s="32">
        <f>AQ21*2.7</f>
        <v>0</v>
      </c>
      <c r="AS21" s="23">
        <f t="shared" si="4"/>
        <v>0</v>
      </c>
      <c r="AT21" s="33">
        <f t="shared" si="5"/>
        <v>0</v>
      </c>
      <c r="AU21" s="60">
        <f t="shared" si="6"/>
        <v>0</v>
      </c>
      <c r="AV21" s="64">
        <f t="shared" si="7"/>
        <v>0</v>
      </c>
    </row>
    <row r="22" spans="3:48" ht="15.75" x14ac:dyDescent="0.25">
      <c r="C22" s="2"/>
      <c r="E22" s="178"/>
      <c r="F22" s="34" t="s">
        <v>16</v>
      </c>
      <c r="G22" s="152"/>
      <c r="H22" s="159"/>
      <c r="I22" s="152"/>
      <c r="J22" s="159"/>
      <c r="K22" s="152"/>
      <c r="L22" s="159"/>
      <c r="M22" s="152"/>
      <c r="N22" s="159"/>
      <c r="O22" s="152"/>
      <c r="P22" s="159"/>
      <c r="Q22" s="25">
        <v>0</v>
      </c>
      <c r="R22" s="32">
        <f>Q22*2.7</f>
        <v>0</v>
      </c>
      <c r="S22" s="152"/>
      <c r="T22" s="159"/>
      <c r="U22" s="25">
        <v>0</v>
      </c>
      <c r="V22" s="32">
        <f>U22*2.7</f>
        <v>0</v>
      </c>
      <c r="W22" s="23">
        <v>0</v>
      </c>
      <c r="X22" s="32">
        <f>W22*2.7</f>
        <v>0</v>
      </c>
      <c r="Y22" s="23">
        <f t="shared" si="0"/>
        <v>0</v>
      </c>
      <c r="Z22" s="32">
        <f t="shared" si="1"/>
        <v>0</v>
      </c>
      <c r="AA22" s="23">
        <v>0</v>
      </c>
      <c r="AB22" s="32">
        <f>AA22*2.7</f>
        <v>0</v>
      </c>
      <c r="AC22" s="23">
        <v>0</v>
      </c>
      <c r="AD22" s="32">
        <f>AC22*2.7</f>
        <v>0</v>
      </c>
      <c r="AE22" s="152"/>
      <c r="AF22" s="159"/>
      <c r="AG22" s="23">
        <v>0</v>
      </c>
      <c r="AH22" s="32">
        <f>AG22*2.7</f>
        <v>0</v>
      </c>
      <c r="AI22" s="23">
        <f t="shared" si="2"/>
        <v>0</v>
      </c>
      <c r="AJ22" s="32">
        <f t="shared" si="3"/>
        <v>0</v>
      </c>
      <c r="AK22" s="152"/>
      <c r="AL22" s="159"/>
      <c r="AM22" s="23">
        <v>0</v>
      </c>
      <c r="AN22" s="32">
        <f>AM22*2.7</f>
        <v>0</v>
      </c>
      <c r="AO22" s="23">
        <v>0</v>
      </c>
      <c r="AP22" s="32">
        <f>AO22*2.7</f>
        <v>0</v>
      </c>
      <c r="AQ22" s="23">
        <v>0</v>
      </c>
      <c r="AR22" s="32">
        <f>AQ22*2.7</f>
        <v>0</v>
      </c>
      <c r="AS22" s="23">
        <f t="shared" si="4"/>
        <v>0</v>
      </c>
      <c r="AT22" s="33">
        <f t="shared" si="5"/>
        <v>0</v>
      </c>
      <c r="AU22" s="60">
        <f t="shared" si="6"/>
        <v>0</v>
      </c>
      <c r="AV22" s="64">
        <f t="shared" si="7"/>
        <v>0</v>
      </c>
    </row>
    <row r="23" spans="3:48" ht="15.75" x14ac:dyDescent="0.25">
      <c r="C23" s="2"/>
      <c r="E23" s="178"/>
      <c r="F23" s="34" t="s">
        <v>17</v>
      </c>
      <c r="G23" s="152"/>
      <c r="H23" s="159"/>
      <c r="I23" s="152"/>
      <c r="J23" s="159"/>
      <c r="K23" s="152"/>
      <c r="L23" s="159"/>
      <c r="M23" s="152"/>
      <c r="N23" s="159"/>
      <c r="O23" s="152"/>
      <c r="P23" s="159"/>
      <c r="Q23" s="25">
        <v>0</v>
      </c>
      <c r="R23" s="32">
        <f>Q23*3.2</f>
        <v>0</v>
      </c>
      <c r="S23" s="152"/>
      <c r="T23" s="159"/>
      <c r="U23" s="25">
        <v>0</v>
      </c>
      <c r="V23" s="32">
        <f>U23*3.2</f>
        <v>0</v>
      </c>
      <c r="W23" s="23">
        <v>0</v>
      </c>
      <c r="X23" s="32">
        <f>W23*3.2</f>
        <v>0</v>
      </c>
      <c r="Y23" s="23">
        <f t="shared" si="0"/>
        <v>0</v>
      </c>
      <c r="Z23" s="32">
        <f t="shared" si="1"/>
        <v>0</v>
      </c>
      <c r="AA23" s="23">
        <v>0</v>
      </c>
      <c r="AB23" s="32">
        <f>AA23*3.2</f>
        <v>0</v>
      </c>
      <c r="AC23" s="23">
        <v>0</v>
      </c>
      <c r="AD23" s="32">
        <f>AC23*3.2</f>
        <v>0</v>
      </c>
      <c r="AE23" s="152"/>
      <c r="AF23" s="159"/>
      <c r="AG23" s="23">
        <v>0</v>
      </c>
      <c r="AH23" s="32">
        <f>AG23*3.2</f>
        <v>0</v>
      </c>
      <c r="AI23" s="23">
        <f t="shared" si="2"/>
        <v>0</v>
      </c>
      <c r="AJ23" s="32">
        <f t="shared" si="3"/>
        <v>0</v>
      </c>
      <c r="AK23" s="152"/>
      <c r="AL23" s="159"/>
      <c r="AM23" s="23">
        <v>0</v>
      </c>
      <c r="AN23" s="32">
        <f>AM23*3.2</f>
        <v>0</v>
      </c>
      <c r="AO23" s="23">
        <v>0</v>
      </c>
      <c r="AP23" s="32">
        <f>AO23*3.2</f>
        <v>0</v>
      </c>
      <c r="AQ23" s="23">
        <v>0</v>
      </c>
      <c r="AR23" s="32">
        <f>AQ23*3.2</f>
        <v>0</v>
      </c>
      <c r="AS23" s="23">
        <f t="shared" si="4"/>
        <v>0</v>
      </c>
      <c r="AT23" s="33">
        <f t="shared" si="5"/>
        <v>0</v>
      </c>
      <c r="AU23" s="60">
        <f t="shared" si="6"/>
        <v>0</v>
      </c>
      <c r="AV23" s="64">
        <f t="shared" si="7"/>
        <v>0</v>
      </c>
    </row>
    <row r="24" spans="3:48" ht="15.75" x14ac:dyDescent="0.25">
      <c r="E24" s="179"/>
      <c r="F24" s="35" t="s">
        <v>18</v>
      </c>
      <c r="G24" s="153"/>
      <c r="H24" s="160"/>
      <c r="I24" s="153"/>
      <c r="J24" s="160"/>
      <c r="K24" s="153"/>
      <c r="L24" s="160"/>
      <c r="M24" s="153"/>
      <c r="N24" s="160"/>
      <c r="O24" s="153"/>
      <c r="P24" s="160"/>
      <c r="Q24" s="30">
        <v>0</v>
      </c>
      <c r="R24" s="36">
        <f>Q24*3.2</f>
        <v>0</v>
      </c>
      <c r="S24" s="153"/>
      <c r="T24" s="160"/>
      <c r="U24" s="30">
        <v>0</v>
      </c>
      <c r="V24" s="36">
        <f>U24*3.2</f>
        <v>0</v>
      </c>
      <c r="W24" s="27">
        <v>0</v>
      </c>
      <c r="X24" s="36">
        <f>W24*3.2</f>
        <v>0</v>
      </c>
      <c r="Y24" s="27">
        <f t="shared" si="0"/>
        <v>0</v>
      </c>
      <c r="Z24" s="36">
        <f t="shared" si="1"/>
        <v>0</v>
      </c>
      <c r="AA24" s="27">
        <v>0</v>
      </c>
      <c r="AB24" s="36">
        <f>AA24*3.2</f>
        <v>0</v>
      </c>
      <c r="AC24" s="27">
        <v>0</v>
      </c>
      <c r="AD24" s="36">
        <f>AC24*3.2</f>
        <v>0</v>
      </c>
      <c r="AE24" s="153"/>
      <c r="AF24" s="160"/>
      <c r="AG24" s="27">
        <v>0</v>
      </c>
      <c r="AH24" s="36">
        <f>AG24*3.2</f>
        <v>0</v>
      </c>
      <c r="AI24" s="27">
        <f t="shared" si="2"/>
        <v>0</v>
      </c>
      <c r="AJ24" s="36">
        <f t="shared" si="3"/>
        <v>0</v>
      </c>
      <c r="AK24" s="153"/>
      <c r="AL24" s="160"/>
      <c r="AM24" s="27">
        <v>0</v>
      </c>
      <c r="AN24" s="36">
        <f>AM24*3.2</f>
        <v>0</v>
      </c>
      <c r="AO24" s="27">
        <v>0</v>
      </c>
      <c r="AP24" s="36">
        <f>AO24*3.2</f>
        <v>0</v>
      </c>
      <c r="AQ24" s="27">
        <v>0</v>
      </c>
      <c r="AR24" s="36">
        <f>AQ24*3.2</f>
        <v>0</v>
      </c>
      <c r="AS24" s="27">
        <f t="shared" si="4"/>
        <v>0</v>
      </c>
      <c r="AT24" s="37">
        <f t="shared" si="5"/>
        <v>0</v>
      </c>
      <c r="AU24" s="62">
        <f t="shared" si="6"/>
        <v>0</v>
      </c>
      <c r="AV24" s="65">
        <f t="shared" si="7"/>
        <v>0</v>
      </c>
    </row>
    <row r="25" spans="3:48" ht="15.75" x14ac:dyDescent="0.25">
      <c r="E25" s="180" t="s">
        <v>19</v>
      </c>
      <c r="F25" s="38" t="s">
        <v>20</v>
      </c>
      <c r="G25" s="151"/>
      <c r="H25" s="158"/>
      <c r="I25" s="151"/>
      <c r="J25" s="158"/>
      <c r="K25" s="151"/>
      <c r="L25" s="158"/>
      <c r="M25" s="151"/>
      <c r="N25" s="158"/>
      <c r="O25" s="151"/>
      <c r="P25" s="158"/>
      <c r="Q25" s="21">
        <v>0</v>
      </c>
      <c r="R25" s="39">
        <f>Q25*1.5</f>
        <v>0</v>
      </c>
      <c r="S25" s="151"/>
      <c r="T25" s="158"/>
      <c r="U25" s="21">
        <v>0</v>
      </c>
      <c r="V25" s="39">
        <f>U25*1.5</f>
        <v>0</v>
      </c>
      <c r="W25" s="18">
        <v>0</v>
      </c>
      <c r="X25" s="39">
        <f>W25*1.5</f>
        <v>0</v>
      </c>
      <c r="Y25" s="18">
        <f t="shared" si="0"/>
        <v>0</v>
      </c>
      <c r="Z25" s="39">
        <f t="shared" si="1"/>
        <v>0</v>
      </c>
      <c r="AA25" s="18">
        <v>0</v>
      </c>
      <c r="AB25" s="39">
        <f>AA25*1.5</f>
        <v>0</v>
      </c>
      <c r="AC25" s="18">
        <v>0</v>
      </c>
      <c r="AD25" s="39">
        <f>AC25*1.5</f>
        <v>0</v>
      </c>
      <c r="AE25" s="151"/>
      <c r="AF25" s="158"/>
      <c r="AG25" s="18">
        <v>0</v>
      </c>
      <c r="AH25" s="39">
        <f>AG25*1.5</f>
        <v>0</v>
      </c>
      <c r="AI25" s="18">
        <f t="shared" si="2"/>
        <v>0</v>
      </c>
      <c r="AJ25" s="39">
        <f t="shared" si="3"/>
        <v>0</v>
      </c>
      <c r="AK25" s="151"/>
      <c r="AL25" s="158"/>
      <c r="AM25" s="18">
        <v>0</v>
      </c>
      <c r="AN25" s="39">
        <f>AM25*1.5</f>
        <v>0</v>
      </c>
      <c r="AO25" s="18">
        <v>0</v>
      </c>
      <c r="AP25" s="39">
        <f>AO25*1.5</f>
        <v>0</v>
      </c>
      <c r="AQ25" s="18">
        <v>0</v>
      </c>
      <c r="AR25" s="39">
        <f>AQ25*1.5</f>
        <v>0</v>
      </c>
      <c r="AS25" s="18">
        <f t="shared" si="4"/>
        <v>0</v>
      </c>
      <c r="AT25" s="40">
        <f t="shared" si="5"/>
        <v>0</v>
      </c>
      <c r="AU25" s="60">
        <f t="shared" si="6"/>
        <v>0</v>
      </c>
      <c r="AV25" s="66">
        <f t="shared" si="7"/>
        <v>0</v>
      </c>
    </row>
    <row r="26" spans="3:48" ht="15.75" x14ac:dyDescent="0.25">
      <c r="E26" s="181"/>
      <c r="F26" s="42" t="s">
        <v>21</v>
      </c>
      <c r="G26" s="152"/>
      <c r="H26" s="159"/>
      <c r="I26" s="152"/>
      <c r="J26" s="159"/>
      <c r="K26" s="152"/>
      <c r="L26" s="159"/>
      <c r="M26" s="152"/>
      <c r="N26" s="159"/>
      <c r="O26" s="152"/>
      <c r="P26" s="159"/>
      <c r="Q26" s="25">
        <v>0</v>
      </c>
      <c r="R26" s="41">
        <f>Q26*1.8</f>
        <v>0</v>
      </c>
      <c r="S26" s="152"/>
      <c r="T26" s="159"/>
      <c r="U26" s="25">
        <v>0</v>
      </c>
      <c r="V26" s="41">
        <f>U26*1.8</f>
        <v>0</v>
      </c>
      <c r="W26" s="23">
        <v>0</v>
      </c>
      <c r="X26" s="41">
        <f>W26*1.8</f>
        <v>0</v>
      </c>
      <c r="Y26" s="23">
        <f t="shared" si="0"/>
        <v>0</v>
      </c>
      <c r="Z26" s="41">
        <f t="shared" si="1"/>
        <v>0</v>
      </c>
      <c r="AA26" s="23">
        <v>0</v>
      </c>
      <c r="AB26" s="41">
        <f>AA26*1.8</f>
        <v>0</v>
      </c>
      <c r="AC26" s="23">
        <v>0</v>
      </c>
      <c r="AD26" s="41">
        <f>AC26*1.8</f>
        <v>0</v>
      </c>
      <c r="AE26" s="152"/>
      <c r="AF26" s="159"/>
      <c r="AG26" s="23">
        <v>0</v>
      </c>
      <c r="AH26" s="41">
        <f>AG26*1.8</f>
        <v>0</v>
      </c>
      <c r="AI26" s="23">
        <f t="shared" si="2"/>
        <v>0</v>
      </c>
      <c r="AJ26" s="41">
        <f t="shared" si="3"/>
        <v>0</v>
      </c>
      <c r="AK26" s="152"/>
      <c r="AL26" s="159"/>
      <c r="AM26" s="23">
        <v>0</v>
      </c>
      <c r="AN26" s="41">
        <f>AM26*1.8</f>
        <v>0</v>
      </c>
      <c r="AO26" s="23">
        <v>0</v>
      </c>
      <c r="AP26" s="41">
        <f>AO26*1.8</f>
        <v>0</v>
      </c>
      <c r="AQ26" s="23">
        <v>0</v>
      </c>
      <c r="AR26" s="41">
        <f>AQ26*1.8</f>
        <v>0</v>
      </c>
      <c r="AS26" s="23">
        <f t="shared" si="4"/>
        <v>0</v>
      </c>
      <c r="AT26" s="43">
        <f t="shared" si="5"/>
        <v>0</v>
      </c>
      <c r="AU26" s="60">
        <f t="shared" si="6"/>
        <v>0</v>
      </c>
      <c r="AV26" s="66">
        <f t="shared" si="7"/>
        <v>0</v>
      </c>
    </row>
    <row r="27" spans="3:48" ht="15.75" x14ac:dyDescent="0.25">
      <c r="E27" s="181"/>
      <c r="F27" s="42" t="s">
        <v>22</v>
      </c>
      <c r="G27" s="152"/>
      <c r="H27" s="159"/>
      <c r="I27" s="152"/>
      <c r="J27" s="159"/>
      <c r="K27" s="152"/>
      <c r="L27" s="159"/>
      <c r="M27" s="152"/>
      <c r="N27" s="159"/>
      <c r="O27" s="152"/>
      <c r="P27" s="159"/>
      <c r="Q27" s="25">
        <v>0</v>
      </c>
      <c r="R27" s="41">
        <f>Q27*2.2</f>
        <v>0</v>
      </c>
      <c r="S27" s="152"/>
      <c r="T27" s="159"/>
      <c r="U27" s="25">
        <v>0</v>
      </c>
      <c r="V27" s="41">
        <f>U27*2.2</f>
        <v>0</v>
      </c>
      <c r="W27" s="23">
        <v>0</v>
      </c>
      <c r="X27" s="41">
        <f>W27*2.2</f>
        <v>0</v>
      </c>
      <c r="Y27" s="23">
        <f t="shared" si="0"/>
        <v>0</v>
      </c>
      <c r="Z27" s="41">
        <f t="shared" si="1"/>
        <v>0</v>
      </c>
      <c r="AA27" s="23">
        <v>0</v>
      </c>
      <c r="AB27" s="41">
        <f>AA27*2.2</f>
        <v>0</v>
      </c>
      <c r="AC27" s="23">
        <v>0</v>
      </c>
      <c r="AD27" s="41">
        <f>AC27*2.2</f>
        <v>0</v>
      </c>
      <c r="AE27" s="152"/>
      <c r="AF27" s="159"/>
      <c r="AG27" s="23">
        <v>0</v>
      </c>
      <c r="AH27" s="41">
        <f>AG27*2.2</f>
        <v>0</v>
      </c>
      <c r="AI27" s="23">
        <f t="shared" si="2"/>
        <v>0</v>
      </c>
      <c r="AJ27" s="41">
        <f t="shared" si="3"/>
        <v>0</v>
      </c>
      <c r="AK27" s="152"/>
      <c r="AL27" s="159"/>
      <c r="AM27" s="23">
        <v>0</v>
      </c>
      <c r="AN27" s="41">
        <f>AM27*2.2</f>
        <v>0</v>
      </c>
      <c r="AO27" s="23">
        <v>0</v>
      </c>
      <c r="AP27" s="41">
        <f>AO27*2.2</f>
        <v>0</v>
      </c>
      <c r="AQ27" s="23">
        <v>0</v>
      </c>
      <c r="AR27" s="41">
        <f>AQ27*2.2</f>
        <v>0</v>
      </c>
      <c r="AS27" s="23">
        <f t="shared" si="4"/>
        <v>0</v>
      </c>
      <c r="AT27" s="43">
        <f t="shared" si="5"/>
        <v>0</v>
      </c>
      <c r="AU27" s="60">
        <f t="shared" si="6"/>
        <v>0</v>
      </c>
      <c r="AV27" s="66">
        <f t="shared" si="7"/>
        <v>0</v>
      </c>
    </row>
    <row r="28" spans="3:48" ht="15.75" x14ac:dyDescent="0.25">
      <c r="E28" s="181"/>
      <c r="F28" s="42" t="s">
        <v>23</v>
      </c>
      <c r="G28" s="152"/>
      <c r="H28" s="159"/>
      <c r="I28" s="152"/>
      <c r="J28" s="159"/>
      <c r="K28" s="152"/>
      <c r="L28" s="159"/>
      <c r="M28" s="152"/>
      <c r="N28" s="159"/>
      <c r="O28" s="152"/>
      <c r="P28" s="159"/>
      <c r="Q28" s="25">
        <v>0</v>
      </c>
      <c r="R28" s="41">
        <f>Q28*3</f>
        <v>0</v>
      </c>
      <c r="S28" s="152"/>
      <c r="T28" s="159"/>
      <c r="U28" s="25">
        <v>0</v>
      </c>
      <c r="V28" s="41">
        <f>U28*3</f>
        <v>0</v>
      </c>
      <c r="W28" s="23">
        <v>0</v>
      </c>
      <c r="X28" s="41">
        <f>W28*3</f>
        <v>0</v>
      </c>
      <c r="Y28" s="23">
        <f t="shared" si="0"/>
        <v>0</v>
      </c>
      <c r="Z28" s="41">
        <f t="shared" si="1"/>
        <v>0</v>
      </c>
      <c r="AA28" s="23">
        <v>0</v>
      </c>
      <c r="AB28" s="41">
        <f>AA28*3</f>
        <v>0</v>
      </c>
      <c r="AC28" s="23">
        <v>0</v>
      </c>
      <c r="AD28" s="41">
        <f>AC28*3</f>
        <v>0</v>
      </c>
      <c r="AE28" s="152"/>
      <c r="AF28" s="159"/>
      <c r="AG28" s="23">
        <v>0</v>
      </c>
      <c r="AH28" s="41">
        <f>AG28*3</f>
        <v>0</v>
      </c>
      <c r="AI28" s="23">
        <f t="shared" si="2"/>
        <v>0</v>
      </c>
      <c r="AJ28" s="41">
        <f t="shared" si="3"/>
        <v>0</v>
      </c>
      <c r="AK28" s="152"/>
      <c r="AL28" s="159"/>
      <c r="AM28" s="23">
        <v>0</v>
      </c>
      <c r="AN28" s="41">
        <f>AM28*3</f>
        <v>0</v>
      </c>
      <c r="AO28" s="23">
        <v>0</v>
      </c>
      <c r="AP28" s="41">
        <f>AO28*3</f>
        <v>0</v>
      </c>
      <c r="AQ28" s="23">
        <v>0</v>
      </c>
      <c r="AR28" s="41">
        <f>AQ28*3</f>
        <v>0</v>
      </c>
      <c r="AS28" s="23">
        <f t="shared" si="4"/>
        <v>0</v>
      </c>
      <c r="AT28" s="43">
        <f t="shared" si="5"/>
        <v>0</v>
      </c>
      <c r="AU28" s="60">
        <f t="shared" si="6"/>
        <v>0</v>
      </c>
      <c r="AV28" s="66">
        <f t="shared" si="7"/>
        <v>0</v>
      </c>
    </row>
    <row r="29" spans="3:48" ht="15" customHeight="1" x14ac:dyDescent="0.25">
      <c r="E29" s="182"/>
      <c r="F29" s="44" t="s">
        <v>24</v>
      </c>
      <c r="G29" s="153"/>
      <c r="H29" s="160"/>
      <c r="I29" s="153"/>
      <c r="J29" s="160"/>
      <c r="K29" s="153"/>
      <c r="L29" s="160"/>
      <c r="M29" s="153"/>
      <c r="N29" s="160"/>
      <c r="O29" s="153"/>
      <c r="P29" s="160"/>
      <c r="Q29" s="30">
        <v>0</v>
      </c>
      <c r="R29" s="45">
        <f>Q29*3.2</f>
        <v>0</v>
      </c>
      <c r="S29" s="153"/>
      <c r="T29" s="160"/>
      <c r="U29" s="30">
        <v>0</v>
      </c>
      <c r="V29" s="45">
        <f>U29*3.2</f>
        <v>0</v>
      </c>
      <c r="W29" s="27">
        <v>0</v>
      </c>
      <c r="X29" s="45">
        <f>W29*3.2</f>
        <v>0</v>
      </c>
      <c r="Y29" s="27">
        <f t="shared" si="0"/>
        <v>0</v>
      </c>
      <c r="Z29" s="45">
        <f t="shared" si="1"/>
        <v>0</v>
      </c>
      <c r="AA29" s="27">
        <v>0</v>
      </c>
      <c r="AB29" s="45">
        <f>AA29*3.2</f>
        <v>0</v>
      </c>
      <c r="AC29" s="27">
        <v>0</v>
      </c>
      <c r="AD29" s="45">
        <f>AC29*3.2</f>
        <v>0</v>
      </c>
      <c r="AE29" s="153"/>
      <c r="AF29" s="160"/>
      <c r="AG29" s="27">
        <v>0</v>
      </c>
      <c r="AH29" s="45">
        <f>AG29*3.2</f>
        <v>0</v>
      </c>
      <c r="AI29" s="27">
        <f t="shared" si="2"/>
        <v>0</v>
      </c>
      <c r="AJ29" s="45">
        <f t="shared" si="3"/>
        <v>0</v>
      </c>
      <c r="AK29" s="153"/>
      <c r="AL29" s="160"/>
      <c r="AM29" s="27">
        <v>0</v>
      </c>
      <c r="AN29" s="45">
        <f>AM29*3.2</f>
        <v>0</v>
      </c>
      <c r="AO29" s="27">
        <v>0</v>
      </c>
      <c r="AP29" s="45">
        <f>AO29*3.2</f>
        <v>0</v>
      </c>
      <c r="AQ29" s="27">
        <v>0</v>
      </c>
      <c r="AR29" s="45">
        <f>AQ29*3.2</f>
        <v>0</v>
      </c>
      <c r="AS29" s="27">
        <f t="shared" si="4"/>
        <v>0</v>
      </c>
      <c r="AT29" s="46">
        <f t="shared" si="5"/>
        <v>0</v>
      </c>
      <c r="AU29" s="62">
        <f t="shared" si="6"/>
        <v>0</v>
      </c>
      <c r="AV29" s="67">
        <f t="shared" si="7"/>
        <v>0</v>
      </c>
    </row>
    <row r="30" spans="3:48" ht="16.5" thickBot="1" x14ac:dyDescent="0.3">
      <c r="E30" s="183" t="s">
        <v>5</v>
      </c>
      <c r="F30" s="184"/>
      <c r="G30" s="154"/>
      <c r="H30" s="161"/>
      <c r="I30" s="154"/>
      <c r="J30" s="161"/>
      <c r="K30" s="154"/>
      <c r="L30" s="161"/>
      <c r="M30" s="154"/>
      <c r="N30" s="161"/>
      <c r="O30" s="154"/>
      <c r="P30" s="161"/>
      <c r="Q30" s="50">
        <v>0</v>
      </c>
      <c r="R30" s="48">
        <f>Q30*3.2</f>
        <v>0</v>
      </c>
      <c r="S30" s="154"/>
      <c r="T30" s="161"/>
      <c r="U30" s="50">
        <v>0</v>
      </c>
      <c r="V30" s="48">
        <f>U30*3.2</f>
        <v>0</v>
      </c>
      <c r="W30" s="47">
        <v>0</v>
      </c>
      <c r="X30" s="48">
        <f>W30*3.2</f>
        <v>0</v>
      </c>
      <c r="Y30" s="47">
        <f t="shared" si="0"/>
        <v>0</v>
      </c>
      <c r="Z30" s="48">
        <f t="shared" si="1"/>
        <v>0</v>
      </c>
      <c r="AA30" s="47">
        <v>0</v>
      </c>
      <c r="AB30" s="48">
        <f>AA30*3.2</f>
        <v>0</v>
      </c>
      <c r="AC30" s="47">
        <v>0</v>
      </c>
      <c r="AD30" s="48">
        <f>AC30*3.2</f>
        <v>0</v>
      </c>
      <c r="AE30" s="154"/>
      <c r="AF30" s="161"/>
      <c r="AG30" s="47">
        <v>0</v>
      </c>
      <c r="AH30" s="48">
        <f>AG30*3.2</f>
        <v>0</v>
      </c>
      <c r="AI30" s="47">
        <f t="shared" si="2"/>
        <v>0</v>
      </c>
      <c r="AJ30" s="48">
        <f t="shared" si="3"/>
        <v>0</v>
      </c>
      <c r="AK30" s="154"/>
      <c r="AL30" s="161"/>
      <c r="AM30" s="47">
        <v>0</v>
      </c>
      <c r="AN30" s="48">
        <f>AM30*3.2</f>
        <v>0</v>
      </c>
      <c r="AO30" s="47">
        <v>0</v>
      </c>
      <c r="AP30" s="48">
        <f>AO30*3.2</f>
        <v>0</v>
      </c>
      <c r="AQ30" s="47">
        <v>0</v>
      </c>
      <c r="AR30" s="48">
        <f>AQ30*3.2</f>
        <v>0</v>
      </c>
      <c r="AS30" s="47">
        <f t="shared" si="4"/>
        <v>0</v>
      </c>
      <c r="AT30" s="49">
        <f t="shared" si="5"/>
        <v>0</v>
      </c>
      <c r="AU30" s="54">
        <f t="shared" si="6"/>
        <v>0</v>
      </c>
      <c r="AV30" s="68">
        <f t="shared" si="7"/>
        <v>0</v>
      </c>
    </row>
    <row r="31" spans="3:48" ht="16.5" thickBot="1" x14ac:dyDescent="0.3">
      <c r="E31" s="185" t="s">
        <v>6</v>
      </c>
      <c r="F31" s="186"/>
      <c r="G31" s="155"/>
      <c r="H31" s="156"/>
      <c r="I31" s="155"/>
      <c r="J31" s="156"/>
      <c r="K31" s="155"/>
      <c r="L31" s="156"/>
      <c r="M31" s="155"/>
      <c r="N31" s="156"/>
      <c r="O31" s="155"/>
      <c r="P31" s="156"/>
      <c r="Q31" s="51">
        <f>SUM(Q13:Q30)</f>
        <v>0</v>
      </c>
      <c r="R31" s="52">
        <f>SUM(R13:R30)</f>
        <v>0</v>
      </c>
      <c r="S31" s="155"/>
      <c r="T31" s="156"/>
      <c r="U31" s="51">
        <f t="shared" ref="U31:Z31" si="8">SUM(U13:U30)</f>
        <v>0</v>
      </c>
      <c r="V31" s="52">
        <f t="shared" si="8"/>
        <v>0</v>
      </c>
      <c r="W31" s="51">
        <f t="shared" si="8"/>
        <v>0</v>
      </c>
      <c r="X31" s="52">
        <f t="shared" si="8"/>
        <v>0</v>
      </c>
      <c r="Y31" s="51">
        <f t="shared" si="8"/>
        <v>0</v>
      </c>
      <c r="Z31" s="52">
        <f t="shared" si="8"/>
        <v>0</v>
      </c>
      <c r="AA31" s="51">
        <f t="shared" ref="AA31:AJ31" si="9">SUM(AA13:AA30)</f>
        <v>0</v>
      </c>
      <c r="AB31" s="52">
        <f t="shared" si="9"/>
        <v>0</v>
      </c>
      <c r="AC31" s="51">
        <f t="shared" si="9"/>
        <v>0</v>
      </c>
      <c r="AD31" s="52">
        <f t="shared" si="9"/>
        <v>0</v>
      </c>
      <c r="AE31" s="155"/>
      <c r="AF31" s="156"/>
      <c r="AG31" s="51">
        <f t="shared" si="9"/>
        <v>0</v>
      </c>
      <c r="AH31" s="52">
        <f t="shared" si="9"/>
        <v>0</v>
      </c>
      <c r="AI31" s="51">
        <f t="shared" si="9"/>
        <v>0</v>
      </c>
      <c r="AJ31" s="52">
        <f t="shared" si="9"/>
        <v>0</v>
      </c>
      <c r="AK31" s="155"/>
      <c r="AL31" s="156"/>
      <c r="AM31" s="51">
        <f t="shared" ref="AM31:AV31" si="10">SUM(AM13:AM30)</f>
        <v>0</v>
      </c>
      <c r="AN31" s="52">
        <f t="shared" si="10"/>
        <v>0</v>
      </c>
      <c r="AO31" s="51">
        <f t="shared" si="10"/>
        <v>0</v>
      </c>
      <c r="AP31" s="52">
        <f t="shared" si="10"/>
        <v>0</v>
      </c>
      <c r="AQ31" s="51">
        <f t="shared" si="10"/>
        <v>0</v>
      </c>
      <c r="AR31" s="52">
        <f t="shared" si="10"/>
        <v>0</v>
      </c>
      <c r="AS31" s="51">
        <f t="shared" si="10"/>
        <v>0</v>
      </c>
      <c r="AT31" s="52">
        <f t="shared" si="10"/>
        <v>0</v>
      </c>
      <c r="AU31" s="54">
        <f t="shared" si="10"/>
        <v>0</v>
      </c>
      <c r="AV31" s="55">
        <f t="shared" si="10"/>
        <v>0</v>
      </c>
    </row>
    <row r="32" spans="3:48" x14ac:dyDescent="0.25">
      <c r="C32" s="1"/>
    </row>
    <row r="33" spans="5:48" ht="15" customHeight="1" thickBot="1" x14ac:dyDescent="0.3"/>
    <row r="34" spans="5:48" ht="16.5" customHeight="1" thickBot="1" x14ac:dyDescent="0.3">
      <c r="E34" s="194" t="s">
        <v>0</v>
      </c>
      <c r="F34" s="189"/>
      <c r="G34" s="197" t="s">
        <v>26</v>
      </c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198"/>
      <c r="AA34" s="197" t="s">
        <v>55</v>
      </c>
      <c r="AB34" s="201"/>
      <c r="AC34" s="201"/>
      <c r="AD34" s="201"/>
      <c r="AE34" s="201"/>
      <c r="AF34" s="201"/>
      <c r="AG34" s="201"/>
      <c r="AH34" s="201"/>
      <c r="AI34" s="201"/>
      <c r="AJ34" s="201"/>
      <c r="AK34" s="201"/>
      <c r="AL34" s="201"/>
      <c r="AM34" s="201"/>
      <c r="AN34" s="201"/>
      <c r="AO34" s="201"/>
      <c r="AP34" s="201"/>
      <c r="AQ34" s="201"/>
      <c r="AR34" s="201"/>
      <c r="AS34" s="201"/>
      <c r="AT34" s="198"/>
      <c r="AU34" s="188" t="s">
        <v>25</v>
      </c>
      <c r="AV34" s="189"/>
    </row>
    <row r="35" spans="5:48" ht="17.25" customHeight="1" thickBot="1" x14ac:dyDescent="0.3">
      <c r="E35" s="190"/>
      <c r="F35" s="191"/>
      <c r="G35" s="197" t="s">
        <v>27</v>
      </c>
      <c r="H35" s="201"/>
      <c r="I35" s="201"/>
      <c r="J35" s="201"/>
      <c r="K35" s="201"/>
      <c r="L35" s="201"/>
      <c r="M35" s="201"/>
      <c r="N35" s="201"/>
      <c r="O35" s="201"/>
      <c r="P35" s="198"/>
      <c r="Q35" s="197" t="s">
        <v>28</v>
      </c>
      <c r="R35" s="201"/>
      <c r="S35" s="201"/>
      <c r="T35" s="201"/>
      <c r="U35" s="201"/>
      <c r="V35" s="201"/>
      <c r="W35" s="201"/>
      <c r="X35" s="201"/>
      <c r="Y35" s="201"/>
      <c r="Z35" s="198"/>
      <c r="AA35" s="197" t="s">
        <v>48</v>
      </c>
      <c r="AB35" s="201"/>
      <c r="AC35" s="201"/>
      <c r="AD35" s="201"/>
      <c r="AE35" s="201"/>
      <c r="AF35" s="201"/>
      <c r="AG35" s="201"/>
      <c r="AH35" s="201"/>
      <c r="AI35" s="201"/>
      <c r="AJ35" s="198"/>
      <c r="AK35" s="197" t="s">
        <v>29</v>
      </c>
      <c r="AL35" s="201"/>
      <c r="AM35" s="201"/>
      <c r="AN35" s="201"/>
      <c r="AO35" s="201"/>
      <c r="AP35" s="201"/>
      <c r="AQ35" s="201"/>
      <c r="AR35" s="201"/>
      <c r="AS35" s="201"/>
      <c r="AT35" s="198"/>
      <c r="AU35" s="190"/>
      <c r="AV35" s="191"/>
    </row>
    <row r="36" spans="5:48" ht="17.25" customHeight="1" thickBot="1" x14ac:dyDescent="0.3">
      <c r="E36" s="190"/>
      <c r="F36" s="191"/>
      <c r="G36" s="199"/>
      <c r="H36" s="200"/>
      <c r="I36" s="199"/>
      <c r="J36" s="200"/>
      <c r="K36" s="199"/>
      <c r="L36" s="200"/>
      <c r="M36" s="199"/>
      <c r="N36" s="200"/>
      <c r="O36" s="199"/>
      <c r="P36" s="200"/>
      <c r="Q36" s="197" t="s">
        <v>30</v>
      </c>
      <c r="R36" s="198"/>
      <c r="S36" s="199"/>
      <c r="T36" s="200"/>
      <c r="U36" s="197" t="s">
        <v>49</v>
      </c>
      <c r="V36" s="198"/>
      <c r="W36" s="197" t="s">
        <v>32</v>
      </c>
      <c r="X36" s="198"/>
      <c r="Y36" s="197" t="s">
        <v>1</v>
      </c>
      <c r="Z36" s="198"/>
      <c r="AA36" s="197" t="s">
        <v>50</v>
      </c>
      <c r="AB36" s="198"/>
      <c r="AC36" s="197" t="s">
        <v>51</v>
      </c>
      <c r="AD36" s="198"/>
      <c r="AE36" s="199"/>
      <c r="AF36" s="200"/>
      <c r="AG36" s="197" t="s">
        <v>53</v>
      </c>
      <c r="AH36" s="198"/>
      <c r="AI36" s="197" t="s">
        <v>1</v>
      </c>
      <c r="AJ36" s="198"/>
      <c r="AK36" s="199"/>
      <c r="AL36" s="200"/>
      <c r="AM36" s="197" t="s">
        <v>52</v>
      </c>
      <c r="AN36" s="198"/>
      <c r="AO36" s="197" t="s">
        <v>31</v>
      </c>
      <c r="AP36" s="198"/>
      <c r="AQ36" s="197" t="s">
        <v>33</v>
      </c>
      <c r="AR36" s="198"/>
      <c r="AS36" s="197" t="s">
        <v>1</v>
      </c>
      <c r="AT36" s="198"/>
      <c r="AU36" s="192"/>
      <c r="AV36" s="193"/>
    </row>
    <row r="37" spans="5:48" ht="18" customHeight="1" thickBot="1" x14ac:dyDescent="0.3">
      <c r="E37" s="192"/>
      <c r="F37" s="193"/>
      <c r="G37" s="148"/>
      <c r="H37" s="149"/>
      <c r="I37" s="148"/>
      <c r="J37" s="149"/>
      <c r="K37" s="148"/>
      <c r="L37" s="149"/>
      <c r="M37" s="148"/>
      <c r="N37" s="149"/>
      <c r="O37" s="148"/>
      <c r="P37" s="149"/>
      <c r="Q37" s="9" t="s">
        <v>2</v>
      </c>
      <c r="R37" s="10" t="s">
        <v>3</v>
      </c>
      <c r="S37" s="148"/>
      <c r="T37" s="149"/>
      <c r="U37" s="9" t="s">
        <v>2</v>
      </c>
      <c r="V37" s="10" t="s">
        <v>3</v>
      </c>
      <c r="W37" s="9" t="s">
        <v>2</v>
      </c>
      <c r="X37" s="10" t="s">
        <v>3</v>
      </c>
      <c r="Y37" s="9" t="s">
        <v>2</v>
      </c>
      <c r="Z37" s="10" t="s">
        <v>3</v>
      </c>
      <c r="AA37" s="9" t="s">
        <v>2</v>
      </c>
      <c r="AB37" s="10" t="s">
        <v>3</v>
      </c>
      <c r="AC37" s="9" t="s">
        <v>2</v>
      </c>
      <c r="AD37" s="10" t="s">
        <v>3</v>
      </c>
      <c r="AE37" s="148"/>
      <c r="AF37" s="149"/>
      <c r="AG37" s="9" t="s">
        <v>2</v>
      </c>
      <c r="AH37" s="10" t="s">
        <v>3</v>
      </c>
      <c r="AI37" s="9" t="s">
        <v>2</v>
      </c>
      <c r="AJ37" s="10" t="s">
        <v>3</v>
      </c>
      <c r="AK37" s="148"/>
      <c r="AL37" s="149"/>
      <c r="AM37" s="9" t="s">
        <v>2</v>
      </c>
      <c r="AN37" s="10" t="s">
        <v>3</v>
      </c>
      <c r="AO37" s="9" t="s">
        <v>2</v>
      </c>
      <c r="AP37" s="10" t="s">
        <v>3</v>
      </c>
      <c r="AQ37" s="9" t="s">
        <v>2</v>
      </c>
      <c r="AR37" s="10" t="s">
        <v>3</v>
      </c>
      <c r="AS37" s="9" t="s">
        <v>2</v>
      </c>
      <c r="AT37" s="11" t="s">
        <v>3</v>
      </c>
      <c r="AU37" s="56" t="s">
        <v>2</v>
      </c>
      <c r="AV37" s="57" t="s">
        <v>3</v>
      </c>
    </row>
    <row r="38" spans="5:48" ht="15.75" x14ac:dyDescent="0.25">
      <c r="E38" s="195" t="s">
        <v>7</v>
      </c>
      <c r="F38" s="196"/>
      <c r="G38" s="150"/>
      <c r="H38" s="157"/>
      <c r="I38" s="150"/>
      <c r="J38" s="157"/>
      <c r="K38" s="150"/>
      <c r="L38" s="157"/>
      <c r="M38" s="150"/>
      <c r="N38" s="157"/>
      <c r="O38" s="150"/>
      <c r="P38" s="157"/>
      <c r="Q38" s="15">
        <v>0</v>
      </c>
      <c r="R38" s="13">
        <f>Q38*1</f>
        <v>0</v>
      </c>
      <c r="S38" s="150"/>
      <c r="T38" s="157"/>
      <c r="U38" s="15">
        <v>0</v>
      </c>
      <c r="V38" s="13">
        <f>U38*1</f>
        <v>0</v>
      </c>
      <c r="W38" s="12">
        <v>0</v>
      </c>
      <c r="X38" s="13">
        <f>W38*1</f>
        <v>0</v>
      </c>
      <c r="Y38" s="12">
        <f t="shared" ref="Y38:Y55" si="11">Q38+S38+U38+W38</f>
        <v>0</v>
      </c>
      <c r="Z38" s="14">
        <f t="shared" ref="Z38:Z55" si="12">R38+T38+V38+X38</f>
        <v>0</v>
      </c>
      <c r="AA38" s="12">
        <v>0</v>
      </c>
      <c r="AB38" s="13">
        <f>AA38*1</f>
        <v>0</v>
      </c>
      <c r="AC38" s="12">
        <v>0</v>
      </c>
      <c r="AD38" s="13">
        <f>AC38*1</f>
        <v>0</v>
      </c>
      <c r="AE38" s="150"/>
      <c r="AF38" s="157"/>
      <c r="AG38" s="12">
        <v>0</v>
      </c>
      <c r="AH38" s="13">
        <f>AG38*1</f>
        <v>0</v>
      </c>
      <c r="AI38" s="12">
        <f t="shared" ref="AI38:AI55" si="13">AA38+AC38+AE38+AG38</f>
        <v>0</v>
      </c>
      <c r="AJ38" s="14">
        <f t="shared" ref="AJ38:AJ55" si="14">AB38+AD38+AF38+AH38</f>
        <v>0</v>
      </c>
      <c r="AK38" s="150"/>
      <c r="AL38" s="157"/>
      <c r="AM38" s="12">
        <v>0</v>
      </c>
      <c r="AN38" s="13">
        <f>AM38*1</f>
        <v>0</v>
      </c>
      <c r="AO38" s="12">
        <v>0</v>
      </c>
      <c r="AP38" s="13">
        <f>AO38*1</f>
        <v>0</v>
      </c>
      <c r="AQ38" s="12">
        <v>0</v>
      </c>
      <c r="AR38" s="13">
        <f>AQ38*1</f>
        <v>0</v>
      </c>
      <c r="AS38" s="12">
        <f t="shared" ref="AS38:AS55" si="15">AK38+AM38+AO38+AQ38</f>
        <v>0</v>
      </c>
      <c r="AT38" s="16">
        <f t="shared" ref="AT38:AT55" si="16">AL38+AN38+AP38+AR38</f>
        <v>0</v>
      </c>
      <c r="AU38" s="58">
        <f>AS38+AI38+Y38+O38</f>
        <v>0</v>
      </c>
      <c r="AV38" s="59">
        <f>AT38+AJ38+Z38+P38</f>
        <v>0</v>
      </c>
    </row>
    <row r="39" spans="5:48" ht="15.75" customHeight="1" x14ac:dyDescent="0.25">
      <c r="E39" s="175" t="s">
        <v>4</v>
      </c>
      <c r="F39" s="17" t="s">
        <v>8</v>
      </c>
      <c r="G39" s="151"/>
      <c r="H39" s="158"/>
      <c r="I39" s="151"/>
      <c r="J39" s="158"/>
      <c r="K39" s="151"/>
      <c r="L39" s="158"/>
      <c r="M39" s="151"/>
      <c r="N39" s="158"/>
      <c r="O39" s="151"/>
      <c r="P39" s="158"/>
      <c r="Q39" s="21">
        <v>0</v>
      </c>
      <c r="R39" s="19">
        <f>Q39*1.5</f>
        <v>0</v>
      </c>
      <c r="S39" s="151"/>
      <c r="T39" s="158"/>
      <c r="U39" s="21">
        <v>0</v>
      </c>
      <c r="V39" s="19">
        <f>U39*1.5</f>
        <v>0</v>
      </c>
      <c r="W39" s="18">
        <v>0</v>
      </c>
      <c r="X39" s="19">
        <f>W39*1.5</f>
        <v>0</v>
      </c>
      <c r="Y39" s="18">
        <f t="shared" si="11"/>
        <v>0</v>
      </c>
      <c r="Z39" s="19">
        <f t="shared" si="12"/>
        <v>0</v>
      </c>
      <c r="AA39" s="18">
        <v>0</v>
      </c>
      <c r="AB39" s="19">
        <f>AA39*1.5</f>
        <v>0</v>
      </c>
      <c r="AC39" s="18">
        <v>0</v>
      </c>
      <c r="AD39" s="19">
        <f>AC39*1.5</f>
        <v>0</v>
      </c>
      <c r="AE39" s="151"/>
      <c r="AF39" s="158"/>
      <c r="AG39" s="18">
        <v>0</v>
      </c>
      <c r="AH39" s="19">
        <f>AG39*1.5</f>
        <v>0</v>
      </c>
      <c r="AI39" s="18">
        <f t="shared" si="13"/>
        <v>0</v>
      </c>
      <c r="AJ39" s="19">
        <f t="shared" si="14"/>
        <v>0</v>
      </c>
      <c r="AK39" s="151"/>
      <c r="AL39" s="158"/>
      <c r="AM39" s="18">
        <v>0</v>
      </c>
      <c r="AN39" s="19">
        <f>AM39*1.5</f>
        <v>0</v>
      </c>
      <c r="AO39" s="18">
        <v>0</v>
      </c>
      <c r="AP39" s="19">
        <f>AO39*1.5</f>
        <v>0</v>
      </c>
      <c r="AQ39" s="18">
        <v>0</v>
      </c>
      <c r="AR39" s="19">
        <f>AQ39*1.5</f>
        <v>0</v>
      </c>
      <c r="AS39" s="18">
        <f t="shared" si="15"/>
        <v>0</v>
      </c>
      <c r="AT39" s="20">
        <f t="shared" si="16"/>
        <v>0</v>
      </c>
      <c r="AU39" s="60">
        <f t="shared" ref="AU39:AU55" si="17">AS39+AI39+Y39+O39</f>
        <v>0</v>
      </c>
      <c r="AV39" s="61">
        <f t="shared" ref="AV39:AV55" si="18">AT39+AJ39+Z39+P39</f>
        <v>0</v>
      </c>
    </row>
    <row r="40" spans="5:48" ht="15.75" x14ac:dyDescent="0.25">
      <c r="E40" s="175"/>
      <c r="F40" s="17" t="s">
        <v>9</v>
      </c>
      <c r="G40" s="152"/>
      <c r="H40" s="159"/>
      <c r="I40" s="152"/>
      <c r="J40" s="159"/>
      <c r="K40" s="152"/>
      <c r="L40" s="159"/>
      <c r="M40" s="152"/>
      <c r="N40" s="159"/>
      <c r="O40" s="152"/>
      <c r="P40" s="159"/>
      <c r="Q40" s="25">
        <v>0</v>
      </c>
      <c r="R40" s="22">
        <f>Q40*1.8</f>
        <v>0</v>
      </c>
      <c r="S40" s="152"/>
      <c r="T40" s="159"/>
      <c r="U40" s="25">
        <v>0</v>
      </c>
      <c r="V40" s="22">
        <f>U40*1.8</f>
        <v>0</v>
      </c>
      <c r="W40" s="23">
        <v>0</v>
      </c>
      <c r="X40" s="22">
        <f>W40*1.8</f>
        <v>0</v>
      </c>
      <c r="Y40" s="23">
        <f t="shared" si="11"/>
        <v>0</v>
      </c>
      <c r="Z40" s="22">
        <f t="shared" si="12"/>
        <v>0</v>
      </c>
      <c r="AA40" s="23">
        <v>0</v>
      </c>
      <c r="AB40" s="22">
        <f>AA40*1.8</f>
        <v>0</v>
      </c>
      <c r="AC40" s="23">
        <v>0</v>
      </c>
      <c r="AD40" s="22">
        <f>AC40*1.8</f>
        <v>0</v>
      </c>
      <c r="AE40" s="152"/>
      <c r="AF40" s="159"/>
      <c r="AG40" s="23">
        <v>0</v>
      </c>
      <c r="AH40" s="22">
        <f>AG40*1.8</f>
        <v>0</v>
      </c>
      <c r="AI40" s="23">
        <f t="shared" si="13"/>
        <v>0</v>
      </c>
      <c r="AJ40" s="22">
        <f t="shared" si="14"/>
        <v>0</v>
      </c>
      <c r="AK40" s="152"/>
      <c r="AL40" s="159"/>
      <c r="AM40" s="23">
        <v>0</v>
      </c>
      <c r="AN40" s="22">
        <f>AM40*1.8</f>
        <v>0</v>
      </c>
      <c r="AO40" s="23">
        <v>0</v>
      </c>
      <c r="AP40" s="22">
        <f>AO40*1.8</f>
        <v>0</v>
      </c>
      <c r="AQ40" s="23">
        <v>0</v>
      </c>
      <c r="AR40" s="22">
        <f>AQ40*1.8</f>
        <v>0</v>
      </c>
      <c r="AS40" s="23">
        <f t="shared" si="15"/>
        <v>0</v>
      </c>
      <c r="AT40" s="24">
        <f t="shared" si="16"/>
        <v>0</v>
      </c>
      <c r="AU40" s="60">
        <f t="shared" si="17"/>
        <v>0</v>
      </c>
      <c r="AV40" s="61">
        <f t="shared" si="18"/>
        <v>0</v>
      </c>
    </row>
    <row r="41" spans="5:48" ht="15.75" x14ac:dyDescent="0.25">
      <c r="E41" s="175"/>
      <c r="F41" s="17" t="s">
        <v>10</v>
      </c>
      <c r="G41" s="152"/>
      <c r="H41" s="159"/>
      <c r="I41" s="152"/>
      <c r="J41" s="159"/>
      <c r="K41" s="152"/>
      <c r="L41" s="159"/>
      <c r="M41" s="152"/>
      <c r="N41" s="159"/>
      <c r="O41" s="152"/>
      <c r="P41" s="159"/>
      <c r="Q41" s="25">
        <v>0</v>
      </c>
      <c r="R41" s="22">
        <f>Q41*2</f>
        <v>0</v>
      </c>
      <c r="S41" s="152"/>
      <c r="T41" s="159"/>
      <c r="U41" s="25">
        <v>0</v>
      </c>
      <c r="V41" s="22">
        <f>U41*2</f>
        <v>0</v>
      </c>
      <c r="W41" s="23">
        <v>0</v>
      </c>
      <c r="X41" s="22">
        <f>W41*2</f>
        <v>0</v>
      </c>
      <c r="Y41" s="23">
        <f t="shared" si="11"/>
        <v>0</v>
      </c>
      <c r="Z41" s="22">
        <f t="shared" si="12"/>
        <v>0</v>
      </c>
      <c r="AA41" s="23">
        <v>0</v>
      </c>
      <c r="AB41" s="22">
        <f>AA41*2</f>
        <v>0</v>
      </c>
      <c r="AC41" s="23">
        <v>0</v>
      </c>
      <c r="AD41" s="22">
        <f>AC41*2</f>
        <v>0</v>
      </c>
      <c r="AE41" s="152"/>
      <c r="AF41" s="159"/>
      <c r="AG41" s="23">
        <v>0</v>
      </c>
      <c r="AH41" s="22">
        <f>AG41*2</f>
        <v>0</v>
      </c>
      <c r="AI41" s="23">
        <f t="shared" si="13"/>
        <v>0</v>
      </c>
      <c r="AJ41" s="22">
        <f t="shared" si="14"/>
        <v>0</v>
      </c>
      <c r="AK41" s="152"/>
      <c r="AL41" s="159"/>
      <c r="AM41" s="23">
        <v>0</v>
      </c>
      <c r="AN41" s="22">
        <f>AM41*2</f>
        <v>0</v>
      </c>
      <c r="AO41" s="23">
        <v>0</v>
      </c>
      <c r="AP41" s="22">
        <f>AO41*2</f>
        <v>0</v>
      </c>
      <c r="AQ41" s="23">
        <v>0</v>
      </c>
      <c r="AR41" s="22">
        <f>AQ41*2</f>
        <v>0</v>
      </c>
      <c r="AS41" s="23">
        <f t="shared" si="15"/>
        <v>0</v>
      </c>
      <c r="AT41" s="24">
        <f t="shared" si="16"/>
        <v>0</v>
      </c>
      <c r="AU41" s="60">
        <f t="shared" si="17"/>
        <v>0</v>
      </c>
      <c r="AV41" s="61">
        <f t="shared" si="18"/>
        <v>0</v>
      </c>
    </row>
    <row r="42" spans="5:48" ht="15.75" x14ac:dyDescent="0.25">
      <c r="E42" s="175"/>
      <c r="F42" s="17" t="s">
        <v>11</v>
      </c>
      <c r="G42" s="152"/>
      <c r="H42" s="159"/>
      <c r="I42" s="152"/>
      <c r="J42" s="159"/>
      <c r="K42" s="152"/>
      <c r="L42" s="159"/>
      <c r="M42" s="152"/>
      <c r="N42" s="159"/>
      <c r="O42" s="152"/>
      <c r="P42" s="159"/>
      <c r="Q42" s="25">
        <v>0</v>
      </c>
      <c r="R42" s="22">
        <f>Q42*2.2</f>
        <v>0</v>
      </c>
      <c r="S42" s="152"/>
      <c r="T42" s="159"/>
      <c r="U42" s="25">
        <v>0</v>
      </c>
      <c r="V42" s="22">
        <f>U42*2.2</f>
        <v>0</v>
      </c>
      <c r="W42" s="23">
        <v>0</v>
      </c>
      <c r="X42" s="22">
        <f>W42*2.2</f>
        <v>0</v>
      </c>
      <c r="Y42" s="23">
        <f t="shared" si="11"/>
        <v>0</v>
      </c>
      <c r="Z42" s="22">
        <f t="shared" si="12"/>
        <v>0</v>
      </c>
      <c r="AA42" s="23">
        <v>0</v>
      </c>
      <c r="AB42" s="22">
        <f>AA42*2.2</f>
        <v>0</v>
      </c>
      <c r="AC42" s="23">
        <v>0</v>
      </c>
      <c r="AD42" s="22">
        <f>AC42*2.2</f>
        <v>0</v>
      </c>
      <c r="AE42" s="152"/>
      <c r="AF42" s="159"/>
      <c r="AG42" s="23">
        <v>0</v>
      </c>
      <c r="AH42" s="22">
        <f>AG42*2.2</f>
        <v>0</v>
      </c>
      <c r="AI42" s="23">
        <f t="shared" si="13"/>
        <v>0</v>
      </c>
      <c r="AJ42" s="22">
        <f t="shared" si="14"/>
        <v>0</v>
      </c>
      <c r="AK42" s="152"/>
      <c r="AL42" s="159"/>
      <c r="AM42" s="23">
        <v>0</v>
      </c>
      <c r="AN42" s="22">
        <f>AM42*2.2</f>
        <v>0</v>
      </c>
      <c r="AO42" s="23">
        <v>0</v>
      </c>
      <c r="AP42" s="22">
        <f>AO42*2.2</f>
        <v>0</v>
      </c>
      <c r="AQ42" s="23">
        <v>0</v>
      </c>
      <c r="AR42" s="22">
        <f>AQ42*2.2</f>
        <v>0</v>
      </c>
      <c r="AS42" s="23">
        <f t="shared" si="15"/>
        <v>0</v>
      </c>
      <c r="AT42" s="24">
        <f t="shared" si="16"/>
        <v>0</v>
      </c>
      <c r="AU42" s="60">
        <f t="shared" si="17"/>
        <v>0</v>
      </c>
      <c r="AV42" s="61">
        <f t="shared" si="18"/>
        <v>0</v>
      </c>
    </row>
    <row r="43" spans="5:48" ht="15.75" x14ac:dyDescent="0.25">
      <c r="E43" s="176"/>
      <c r="F43" s="26" t="s">
        <v>12</v>
      </c>
      <c r="G43" s="153"/>
      <c r="H43" s="160"/>
      <c r="I43" s="153"/>
      <c r="J43" s="160"/>
      <c r="K43" s="153"/>
      <c r="L43" s="160"/>
      <c r="M43" s="153"/>
      <c r="N43" s="160"/>
      <c r="O43" s="153"/>
      <c r="P43" s="160"/>
      <c r="Q43" s="30">
        <v>0</v>
      </c>
      <c r="R43" s="28">
        <f>Q43*2.7</f>
        <v>0</v>
      </c>
      <c r="S43" s="153"/>
      <c r="T43" s="160"/>
      <c r="U43" s="30">
        <v>0</v>
      </c>
      <c r="V43" s="28">
        <f>U43*2.7</f>
        <v>0</v>
      </c>
      <c r="W43" s="27">
        <v>0</v>
      </c>
      <c r="X43" s="28">
        <f>W43*2.7</f>
        <v>0</v>
      </c>
      <c r="Y43" s="27">
        <f t="shared" si="11"/>
        <v>0</v>
      </c>
      <c r="Z43" s="28">
        <f t="shared" si="12"/>
        <v>0</v>
      </c>
      <c r="AA43" s="27">
        <v>0</v>
      </c>
      <c r="AB43" s="28">
        <f>AA43*2.7</f>
        <v>0</v>
      </c>
      <c r="AC43" s="27">
        <v>0</v>
      </c>
      <c r="AD43" s="28">
        <f>AC43*2.7</f>
        <v>0</v>
      </c>
      <c r="AE43" s="153"/>
      <c r="AF43" s="160"/>
      <c r="AG43" s="27">
        <v>0</v>
      </c>
      <c r="AH43" s="28">
        <f>AG43*2.7</f>
        <v>0</v>
      </c>
      <c r="AI43" s="27">
        <f t="shared" si="13"/>
        <v>0</v>
      </c>
      <c r="AJ43" s="28">
        <f t="shared" si="14"/>
        <v>0</v>
      </c>
      <c r="AK43" s="153"/>
      <c r="AL43" s="160"/>
      <c r="AM43" s="27">
        <v>0</v>
      </c>
      <c r="AN43" s="28">
        <f>AM43*2.7</f>
        <v>0</v>
      </c>
      <c r="AO43" s="27">
        <v>0</v>
      </c>
      <c r="AP43" s="28">
        <f>AO43*2.7</f>
        <v>0</v>
      </c>
      <c r="AQ43" s="27">
        <v>0</v>
      </c>
      <c r="AR43" s="28">
        <f>AQ43*2.7</f>
        <v>0</v>
      </c>
      <c r="AS43" s="27">
        <f t="shared" si="15"/>
        <v>0</v>
      </c>
      <c r="AT43" s="29">
        <f t="shared" si="16"/>
        <v>0</v>
      </c>
      <c r="AU43" s="62">
        <f t="shared" si="17"/>
        <v>0</v>
      </c>
      <c r="AV43" s="63">
        <f t="shared" si="18"/>
        <v>0</v>
      </c>
    </row>
    <row r="44" spans="5:48" ht="15.75" customHeight="1" x14ac:dyDescent="0.25">
      <c r="E44" s="177" t="s">
        <v>34</v>
      </c>
      <c r="F44" s="31" t="s">
        <v>13</v>
      </c>
      <c r="G44" s="152"/>
      <c r="H44" s="159"/>
      <c r="I44" s="152"/>
      <c r="J44" s="159"/>
      <c r="K44" s="152"/>
      <c r="L44" s="159"/>
      <c r="M44" s="152"/>
      <c r="N44" s="159"/>
      <c r="O44" s="152"/>
      <c r="P44" s="159"/>
      <c r="Q44" s="25">
        <v>0</v>
      </c>
      <c r="R44" s="32">
        <f>Q44*2.2</f>
        <v>0</v>
      </c>
      <c r="S44" s="152"/>
      <c r="T44" s="159"/>
      <c r="U44" s="25">
        <v>0</v>
      </c>
      <c r="V44" s="32">
        <f>U44*2.2</f>
        <v>0</v>
      </c>
      <c r="W44" s="23">
        <v>0</v>
      </c>
      <c r="X44" s="32">
        <f>W44*2.2</f>
        <v>0</v>
      </c>
      <c r="Y44" s="18">
        <f t="shared" si="11"/>
        <v>0</v>
      </c>
      <c r="Z44" s="32">
        <f t="shared" si="12"/>
        <v>0</v>
      </c>
      <c r="AA44" s="23">
        <v>0</v>
      </c>
      <c r="AB44" s="32">
        <f>AA44*2.2</f>
        <v>0</v>
      </c>
      <c r="AC44" s="23">
        <v>0</v>
      </c>
      <c r="AD44" s="32">
        <f>AC44*2.2</f>
        <v>0</v>
      </c>
      <c r="AE44" s="152"/>
      <c r="AF44" s="159"/>
      <c r="AG44" s="23">
        <v>0</v>
      </c>
      <c r="AH44" s="32">
        <f>AG44*2.2</f>
        <v>0</v>
      </c>
      <c r="AI44" s="18">
        <f t="shared" si="13"/>
        <v>0</v>
      </c>
      <c r="AJ44" s="32">
        <f t="shared" si="14"/>
        <v>0</v>
      </c>
      <c r="AK44" s="152"/>
      <c r="AL44" s="159"/>
      <c r="AM44" s="23">
        <v>0</v>
      </c>
      <c r="AN44" s="32">
        <f>AM44*2.2</f>
        <v>0</v>
      </c>
      <c r="AO44" s="23">
        <v>0</v>
      </c>
      <c r="AP44" s="32">
        <f>AO44*2.2</f>
        <v>0</v>
      </c>
      <c r="AQ44" s="23">
        <v>0</v>
      </c>
      <c r="AR44" s="32">
        <f>AQ44*2.2</f>
        <v>0</v>
      </c>
      <c r="AS44" s="18">
        <f t="shared" si="15"/>
        <v>0</v>
      </c>
      <c r="AT44" s="33">
        <f t="shared" si="16"/>
        <v>0</v>
      </c>
      <c r="AU44" s="60">
        <f t="shared" si="17"/>
        <v>0</v>
      </c>
      <c r="AV44" s="64">
        <f t="shared" si="18"/>
        <v>0</v>
      </c>
    </row>
    <row r="45" spans="5:48" ht="15.75" x14ac:dyDescent="0.25">
      <c r="E45" s="178"/>
      <c r="F45" s="34" t="s">
        <v>14</v>
      </c>
      <c r="G45" s="152"/>
      <c r="H45" s="159"/>
      <c r="I45" s="152"/>
      <c r="J45" s="159"/>
      <c r="K45" s="152"/>
      <c r="L45" s="159"/>
      <c r="M45" s="152"/>
      <c r="N45" s="159"/>
      <c r="O45" s="152"/>
      <c r="P45" s="159"/>
      <c r="Q45" s="25">
        <v>0</v>
      </c>
      <c r="R45" s="32">
        <f>Q45*2.7</f>
        <v>0</v>
      </c>
      <c r="S45" s="152"/>
      <c r="T45" s="159"/>
      <c r="U45" s="25">
        <v>0</v>
      </c>
      <c r="V45" s="32">
        <f>U45*2.7</f>
        <v>0</v>
      </c>
      <c r="W45" s="23">
        <v>0</v>
      </c>
      <c r="X45" s="32">
        <f>W45*2.7</f>
        <v>0</v>
      </c>
      <c r="Y45" s="23">
        <f t="shared" si="11"/>
        <v>0</v>
      </c>
      <c r="Z45" s="32">
        <f t="shared" si="12"/>
        <v>0</v>
      </c>
      <c r="AA45" s="23">
        <v>0</v>
      </c>
      <c r="AB45" s="32">
        <f>AA45*2.7</f>
        <v>0</v>
      </c>
      <c r="AC45" s="23">
        <v>0</v>
      </c>
      <c r="AD45" s="32">
        <f>AC45*2.7</f>
        <v>0</v>
      </c>
      <c r="AE45" s="152"/>
      <c r="AF45" s="159"/>
      <c r="AG45" s="23">
        <v>0</v>
      </c>
      <c r="AH45" s="32">
        <f>AG45*2.7</f>
        <v>0</v>
      </c>
      <c r="AI45" s="23">
        <f t="shared" si="13"/>
        <v>0</v>
      </c>
      <c r="AJ45" s="32">
        <f t="shared" si="14"/>
        <v>0</v>
      </c>
      <c r="AK45" s="152"/>
      <c r="AL45" s="159"/>
      <c r="AM45" s="23">
        <v>0</v>
      </c>
      <c r="AN45" s="32">
        <f>AM45*2.7</f>
        <v>0</v>
      </c>
      <c r="AO45" s="23">
        <v>0</v>
      </c>
      <c r="AP45" s="32">
        <f>AO45*2.7</f>
        <v>0</v>
      </c>
      <c r="AQ45" s="23">
        <v>0</v>
      </c>
      <c r="AR45" s="32">
        <f>AQ45*2.7</f>
        <v>0</v>
      </c>
      <c r="AS45" s="23">
        <f t="shared" si="15"/>
        <v>0</v>
      </c>
      <c r="AT45" s="33">
        <f t="shared" si="16"/>
        <v>0</v>
      </c>
      <c r="AU45" s="60">
        <f t="shared" si="17"/>
        <v>0</v>
      </c>
      <c r="AV45" s="64">
        <f t="shared" si="18"/>
        <v>0</v>
      </c>
    </row>
    <row r="46" spans="5:48" ht="15.75" x14ac:dyDescent="0.25">
      <c r="E46" s="178"/>
      <c r="F46" s="34" t="s">
        <v>15</v>
      </c>
      <c r="G46" s="152"/>
      <c r="H46" s="159"/>
      <c r="I46" s="152"/>
      <c r="J46" s="159"/>
      <c r="K46" s="152"/>
      <c r="L46" s="159"/>
      <c r="M46" s="152"/>
      <c r="N46" s="159"/>
      <c r="O46" s="152"/>
      <c r="P46" s="159"/>
      <c r="Q46" s="25">
        <v>0</v>
      </c>
      <c r="R46" s="32">
        <f>Q46*2.7</f>
        <v>0</v>
      </c>
      <c r="S46" s="152"/>
      <c r="T46" s="159"/>
      <c r="U46" s="25">
        <v>0</v>
      </c>
      <c r="V46" s="32">
        <f>U46*2.7</f>
        <v>0</v>
      </c>
      <c r="W46" s="23">
        <v>0</v>
      </c>
      <c r="X46" s="32">
        <f>W46*2.7</f>
        <v>0</v>
      </c>
      <c r="Y46" s="23">
        <f t="shared" si="11"/>
        <v>0</v>
      </c>
      <c r="Z46" s="32">
        <f t="shared" si="12"/>
        <v>0</v>
      </c>
      <c r="AA46" s="23">
        <v>0</v>
      </c>
      <c r="AB46" s="32">
        <f>AA46*2.7</f>
        <v>0</v>
      </c>
      <c r="AC46" s="23">
        <v>0</v>
      </c>
      <c r="AD46" s="32">
        <f>AC46*2.7</f>
        <v>0</v>
      </c>
      <c r="AE46" s="152"/>
      <c r="AF46" s="159"/>
      <c r="AG46" s="23">
        <v>0</v>
      </c>
      <c r="AH46" s="32">
        <f>AG46*2.7</f>
        <v>0</v>
      </c>
      <c r="AI46" s="23">
        <f t="shared" si="13"/>
        <v>0</v>
      </c>
      <c r="AJ46" s="32">
        <f t="shared" si="14"/>
        <v>0</v>
      </c>
      <c r="AK46" s="152"/>
      <c r="AL46" s="159"/>
      <c r="AM46" s="23">
        <v>0</v>
      </c>
      <c r="AN46" s="32">
        <f>AM46*2.7</f>
        <v>0</v>
      </c>
      <c r="AO46" s="23">
        <v>0</v>
      </c>
      <c r="AP46" s="32">
        <f>AO46*2.7</f>
        <v>0</v>
      </c>
      <c r="AQ46" s="23">
        <v>0</v>
      </c>
      <c r="AR46" s="32">
        <f>AQ46*2.7</f>
        <v>0</v>
      </c>
      <c r="AS46" s="23">
        <f t="shared" si="15"/>
        <v>0</v>
      </c>
      <c r="AT46" s="33">
        <f t="shared" si="16"/>
        <v>0</v>
      </c>
      <c r="AU46" s="60">
        <f t="shared" si="17"/>
        <v>0</v>
      </c>
      <c r="AV46" s="64">
        <f t="shared" si="18"/>
        <v>0</v>
      </c>
    </row>
    <row r="47" spans="5:48" ht="15.75" x14ac:dyDescent="0.25">
      <c r="E47" s="178"/>
      <c r="F47" s="34" t="s">
        <v>16</v>
      </c>
      <c r="G47" s="152"/>
      <c r="H47" s="159"/>
      <c r="I47" s="152"/>
      <c r="J47" s="159"/>
      <c r="K47" s="152"/>
      <c r="L47" s="159"/>
      <c r="M47" s="152"/>
      <c r="N47" s="159"/>
      <c r="O47" s="152"/>
      <c r="P47" s="159"/>
      <c r="Q47" s="25">
        <v>0</v>
      </c>
      <c r="R47" s="32">
        <f>Q47*2.7</f>
        <v>0</v>
      </c>
      <c r="S47" s="152"/>
      <c r="T47" s="159"/>
      <c r="U47" s="25">
        <v>0</v>
      </c>
      <c r="V47" s="32">
        <f>U47*2.7</f>
        <v>0</v>
      </c>
      <c r="W47" s="23">
        <v>0</v>
      </c>
      <c r="X47" s="32">
        <f>W47*2.7</f>
        <v>0</v>
      </c>
      <c r="Y47" s="23">
        <f t="shared" si="11"/>
        <v>0</v>
      </c>
      <c r="Z47" s="32">
        <f t="shared" si="12"/>
        <v>0</v>
      </c>
      <c r="AA47" s="23">
        <v>0</v>
      </c>
      <c r="AB47" s="32">
        <f>AA47*2.7</f>
        <v>0</v>
      </c>
      <c r="AC47" s="23">
        <v>0</v>
      </c>
      <c r="AD47" s="32">
        <f>AC47*2.7</f>
        <v>0</v>
      </c>
      <c r="AE47" s="152"/>
      <c r="AF47" s="159"/>
      <c r="AG47" s="23">
        <v>0</v>
      </c>
      <c r="AH47" s="32">
        <f>AG47*2.7</f>
        <v>0</v>
      </c>
      <c r="AI47" s="23">
        <f t="shared" si="13"/>
        <v>0</v>
      </c>
      <c r="AJ47" s="32">
        <f t="shared" si="14"/>
        <v>0</v>
      </c>
      <c r="AK47" s="152"/>
      <c r="AL47" s="159"/>
      <c r="AM47" s="23">
        <v>0</v>
      </c>
      <c r="AN47" s="32">
        <f>AM47*2.7</f>
        <v>0</v>
      </c>
      <c r="AO47" s="23">
        <v>0</v>
      </c>
      <c r="AP47" s="32">
        <f>AO47*2.7</f>
        <v>0</v>
      </c>
      <c r="AQ47" s="23">
        <v>0</v>
      </c>
      <c r="AR47" s="32">
        <f>AQ47*2.7</f>
        <v>0</v>
      </c>
      <c r="AS47" s="23">
        <f t="shared" si="15"/>
        <v>0</v>
      </c>
      <c r="AT47" s="33">
        <f t="shared" si="16"/>
        <v>0</v>
      </c>
      <c r="AU47" s="60">
        <f t="shared" si="17"/>
        <v>0</v>
      </c>
      <c r="AV47" s="64">
        <f t="shared" si="18"/>
        <v>0</v>
      </c>
    </row>
    <row r="48" spans="5:48" ht="15.75" x14ac:dyDescent="0.25">
      <c r="E48" s="178"/>
      <c r="F48" s="34" t="s">
        <v>17</v>
      </c>
      <c r="G48" s="152"/>
      <c r="H48" s="159"/>
      <c r="I48" s="152"/>
      <c r="J48" s="159"/>
      <c r="K48" s="152"/>
      <c r="L48" s="159"/>
      <c r="M48" s="152"/>
      <c r="N48" s="159"/>
      <c r="O48" s="152"/>
      <c r="P48" s="159"/>
      <c r="Q48" s="25">
        <v>0</v>
      </c>
      <c r="R48" s="32">
        <f>Q48*3.2</f>
        <v>0</v>
      </c>
      <c r="S48" s="152"/>
      <c r="T48" s="159"/>
      <c r="U48" s="25">
        <v>0</v>
      </c>
      <c r="V48" s="32">
        <f>U48*3.2</f>
        <v>0</v>
      </c>
      <c r="W48" s="23">
        <v>0</v>
      </c>
      <c r="X48" s="32">
        <f>W48*3.2</f>
        <v>0</v>
      </c>
      <c r="Y48" s="23">
        <f t="shared" si="11"/>
        <v>0</v>
      </c>
      <c r="Z48" s="32">
        <f t="shared" si="12"/>
        <v>0</v>
      </c>
      <c r="AA48" s="23">
        <v>0</v>
      </c>
      <c r="AB48" s="32">
        <f>AA48*3.2</f>
        <v>0</v>
      </c>
      <c r="AC48" s="23">
        <v>0</v>
      </c>
      <c r="AD48" s="32">
        <f>AC48*3.2</f>
        <v>0</v>
      </c>
      <c r="AE48" s="152"/>
      <c r="AF48" s="159"/>
      <c r="AG48" s="23">
        <v>0</v>
      </c>
      <c r="AH48" s="32">
        <f>AG48*3.2</f>
        <v>0</v>
      </c>
      <c r="AI48" s="23">
        <f t="shared" si="13"/>
        <v>0</v>
      </c>
      <c r="AJ48" s="32">
        <f t="shared" si="14"/>
        <v>0</v>
      </c>
      <c r="AK48" s="152"/>
      <c r="AL48" s="159"/>
      <c r="AM48" s="23">
        <v>0</v>
      </c>
      <c r="AN48" s="32">
        <f>AM48*3.2</f>
        <v>0</v>
      </c>
      <c r="AO48" s="23">
        <v>0</v>
      </c>
      <c r="AP48" s="32">
        <f>AO48*3.2</f>
        <v>0</v>
      </c>
      <c r="AQ48" s="23">
        <v>0</v>
      </c>
      <c r="AR48" s="32">
        <f>AQ48*3.2</f>
        <v>0</v>
      </c>
      <c r="AS48" s="23">
        <f t="shared" si="15"/>
        <v>0</v>
      </c>
      <c r="AT48" s="33">
        <f t="shared" si="16"/>
        <v>0</v>
      </c>
      <c r="AU48" s="60">
        <f t="shared" si="17"/>
        <v>0</v>
      </c>
      <c r="AV48" s="64">
        <f t="shared" si="18"/>
        <v>0</v>
      </c>
    </row>
    <row r="49" spans="5:48" ht="15.75" x14ac:dyDescent="0.25">
      <c r="E49" s="179"/>
      <c r="F49" s="35" t="s">
        <v>18</v>
      </c>
      <c r="G49" s="153"/>
      <c r="H49" s="160"/>
      <c r="I49" s="153"/>
      <c r="J49" s="160"/>
      <c r="K49" s="153"/>
      <c r="L49" s="160"/>
      <c r="M49" s="153"/>
      <c r="N49" s="160"/>
      <c r="O49" s="153"/>
      <c r="P49" s="160"/>
      <c r="Q49" s="30">
        <v>0</v>
      </c>
      <c r="R49" s="36">
        <f>Q49*3.2</f>
        <v>0</v>
      </c>
      <c r="S49" s="153"/>
      <c r="T49" s="160"/>
      <c r="U49" s="30">
        <v>0</v>
      </c>
      <c r="V49" s="36">
        <f>U49*3.2</f>
        <v>0</v>
      </c>
      <c r="W49" s="27">
        <v>0</v>
      </c>
      <c r="X49" s="36">
        <f>W49*3.2</f>
        <v>0</v>
      </c>
      <c r="Y49" s="27">
        <f t="shared" si="11"/>
        <v>0</v>
      </c>
      <c r="Z49" s="36">
        <f t="shared" si="12"/>
        <v>0</v>
      </c>
      <c r="AA49" s="27">
        <v>0</v>
      </c>
      <c r="AB49" s="36">
        <f>AA49*3.2</f>
        <v>0</v>
      </c>
      <c r="AC49" s="27">
        <v>0</v>
      </c>
      <c r="AD49" s="36">
        <f>AC49*3.2</f>
        <v>0</v>
      </c>
      <c r="AE49" s="153"/>
      <c r="AF49" s="160"/>
      <c r="AG49" s="27">
        <v>0</v>
      </c>
      <c r="AH49" s="36">
        <f>AG49*3.2</f>
        <v>0</v>
      </c>
      <c r="AI49" s="27">
        <f t="shared" si="13"/>
        <v>0</v>
      </c>
      <c r="AJ49" s="36">
        <f t="shared" si="14"/>
        <v>0</v>
      </c>
      <c r="AK49" s="153"/>
      <c r="AL49" s="160"/>
      <c r="AM49" s="27">
        <v>0</v>
      </c>
      <c r="AN49" s="36">
        <f>AM49*3.2</f>
        <v>0</v>
      </c>
      <c r="AO49" s="27">
        <v>0</v>
      </c>
      <c r="AP49" s="36">
        <f>AO49*3.2</f>
        <v>0</v>
      </c>
      <c r="AQ49" s="27">
        <v>0</v>
      </c>
      <c r="AR49" s="36">
        <f>AQ49*3.2</f>
        <v>0</v>
      </c>
      <c r="AS49" s="27">
        <f t="shared" si="15"/>
        <v>0</v>
      </c>
      <c r="AT49" s="37">
        <f t="shared" si="16"/>
        <v>0</v>
      </c>
      <c r="AU49" s="62">
        <f t="shared" si="17"/>
        <v>0</v>
      </c>
      <c r="AV49" s="65">
        <f t="shared" si="18"/>
        <v>0</v>
      </c>
    </row>
    <row r="50" spans="5:48" ht="15.75" customHeight="1" x14ac:dyDescent="0.25">
      <c r="E50" s="180" t="s">
        <v>19</v>
      </c>
      <c r="F50" s="38" t="s">
        <v>20</v>
      </c>
      <c r="G50" s="151"/>
      <c r="H50" s="158"/>
      <c r="I50" s="151"/>
      <c r="J50" s="158"/>
      <c r="K50" s="151"/>
      <c r="L50" s="158"/>
      <c r="M50" s="151"/>
      <c r="N50" s="158"/>
      <c r="O50" s="151"/>
      <c r="P50" s="158"/>
      <c r="Q50" s="21">
        <v>0</v>
      </c>
      <c r="R50" s="39">
        <f>Q50*1.5</f>
        <v>0</v>
      </c>
      <c r="S50" s="151"/>
      <c r="T50" s="158"/>
      <c r="U50" s="21">
        <v>0</v>
      </c>
      <c r="V50" s="39">
        <f>U50*1.5</f>
        <v>0</v>
      </c>
      <c r="W50" s="18">
        <v>0</v>
      </c>
      <c r="X50" s="39">
        <f>W50*1.5</f>
        <v>0</v>
      </c>
      <c r="Y50" s="18">
        <f t="shared" si="11"/>
        <v>0</v>
      </c>
      <c r="Z50" s="39">
        <f t="shared" si="12"/>
        <v>0</v>
      </c>
      <c r="AA50" s="18">
        <v>0</v>
      </c>
      <c r="AB50" s="39">
        <f>AA50*1.5</f>
        <v>0</v>
      </c>
      <c r="AC50" s="18">
        <v>0</v>
      </c>
      <c r="AD50" s="39">
        <f>AC50*1.5</f>
        <v>0</v>
      </c>
      <c r="AE50" s="151"/>
      <c r="AF50" s="158"/>
      <c r="AG50" s="18">
        <v>0</v>
      </c>
      <c r="AH50" s="39">
        <f>AG50*1.5</f>
        <v>0</v>
      </c>
      <c r="AI50" s="18">
        <f t="shared" si="13"/>
        <v>0</v>
      </c>
      <c r="AJ50" s="39">
        <f t="shared" si="14"/>
        <v>0</v>
      </c>
      <c r="AK50" s="151"/>
      <c r="AL50" s="158"/>
      <c r="AM50" s="18">
        <v>0</v>
      </c>
      <c r="AN50" s="39">
        <f>AM50*1.5</f>
        <v>0</v>
      </c>
      <c r="AO50" s="18">
        <v>0</v>
      </c>
      <c r="AP50" s="39">
        <f>AO50*1.5</f>
        <v>0</v>
      </c>
      <c r="AQ50" s="18">
        <v>0</v>
      </c>
      <c r="AR50" s="39">
        <f>AQ50*1.5</f>
        <v>0</v>
      </c>
      <c r="AS50" s="18">
        <f t="shared" si="15"/>
        <v>0</v>
      </c>
      <c r="AT50" s="40">
        <f t="shared" si="16"/>
        <v>0</v>
      </c>
      <c r="AU50" s="60">
        <f t="shared" si="17"/>
        <v>0</v>
      </c>
      <c r="AV50" s="66">
        <f t="shared" si="18"/>
        <v>0</v>
      </c>
    </row>
    <row r="51" spans="5:48" ht="15.75" x14ac:dyDescent="0.25">
      <c r="E51" s="181"/>
      <c r="F51" s="42" t="s">
        <v>21</v>
      </c>
      <c r="G51" s="152"/>
      <c r="H51" s="159"/>
      <c r="I51" s="152"/>
      <c r="J51" s="159"/>
      <c r="K51" s="152"/>
      <c r="L51" s="159"/>
      <c r="M51" s="152"/>
      <c r="N51" s="159"/>
      <c r="O51" s="152"/>
      <c r="P51" s="159"/>
      <c r="Q51" s="25">
        <v>0</v>
      </c>
      <c r="R51" s="41">
        <f>Q51*1.8</f>
        <v>0</v>
      </c>
      <c r="S51" s="152"/>
      <c r="T51" s="159"/>
      <c r="U51" s="25">
        <v>0</v>
      </c>
      <c r="V51" s="41">
        <f>U51*1.8</f>
        <v>0</v>
      </c>
      <c r="W51" s="23">
        <v>0</v>
      </c>
      <c r="X51" s="41">
        <f>W51*1.8</f>
        <v>0</v>
      </c>
      <c r="Y51" s="23">
        <f t="shared" si="11"/>
        <v>0</v>
      </c>
      <c r="Z51" s="41">
        <f t="shared" si="12"/>
        <v>0</v>
      </c>
      <c r="AA51" s="23">
        <v>0</v>
      </c>
      <c r="AB51" s="41">
        <f>AA51*1.8</f>
        <v>0</v>
      </c>
      <c r="AC51" s="23">
        <v>0</v>
      </c>
      <c r="AD51" s="41">
        <f>AC51*1.8</f>
        <v>0</v>
      </c>
      <c r="AE51" s="152"/>
      <c r="AF51" s="159"/>
      <c r="AG51" s="23">
        <v>0</v>
      </c>
      <c r="AH51" s="41">
        <f>AG51*1.8</f>
        <v>0</v>
      </c>
      <c r="AI51" s="23">
        <f t="shared" si="13"/>
        <v>0</v>
      </c>
      <c r="AJ51" s="41">
        <f t="shared" si="14"/>
        <v>0</v>
      </c>
      <c r="AK51" s="152"/>
      <c r="AL51" s="159"/>
      <c r="AM51" s="23">
        <v>0</v>
      </c>
      <c r="AN51" s="41">
        <f>AM51*1.8</f>
        <v>0</v>
      </c>
      <c r="AO51" s="23">
        <v>0</v>
      </c>
      <c r="AP51" s="41">
        <f>AO51*1.8</f>
        <v>0</v>
      </c>
      <c r="AQ51" s="23">
        <v>0</v>
      </c>
      <c r="AR51" s="41">
        <f>AQ51*1.8</f>
        <v>0</v>
      </c>
      <c r="AS51" s="23">
        <f t="shared" si="15"/>
        <v>0</v>
      </c>
      <c r="AT51" s="43">
        <f t="shared" si="16"/>
        <v>0</v>
      </c>
      <c r="AU51" s="60">
        <f t="shared" si="17"/>
        <v>0</v>
      </c>
      <c r="AV51" s="66">
        <f t="shared" si="18"/>
        <v>0</v>
      </c>
    </row>
    <row r="52" spans="5:48" ht="15.75" x14ac:dyDescent="0.25">
      <c r="E52" s="181"/>
      <c r="F52" s="42" t="s">
        <v>22</v>
      </c>
      <c r="G52" s="152"/>
      <c r="H52" s="159"/>
      <c r="I52" s="152"/>
      <c r="J52" s="159"/>
      <c r="K52" s="152"/>
      <c r="L52" s="159"/>
      <c r="M52" s="152"/>
      <c r="N52" s="159"/>
      <c r="O52" s="152"/>
      <c r="P52" s="159"/>
      <c r="Q52" s="25">
        <v>0</v>
      </c>
      <c r="R52" s="41">
        <f>Q52*2.2</f>
        <v>0</v>
      </c>
      <c r="S52" s="152"/>
      <c r="T52" s="159"/>
      <c r="U52" s="25">
        <v>0</v>
      </c>
      <c r="V52" s="41">
        <f>U52*2.2</f>
        <v>0</v>
      </c>
      <c r="W52" s="23">
        <v>0</v>
      </c>
      <c r="X52" s="41">
        <f>W52*2.2</f>
        <v>0</v>
      </c>
      <c r="Y52" s="23">
        <f t="shared" si="11"/>
        <v>0</v>
      </c>
      <c r="Z52" s="41">
        <f t="shared" si="12"/>
        <v>0</v>
      </c>
      <c r="AA52" s="23">
        <v>0</v>
      </c>
      <c r="AB52" s="41">
        <f>AA52*2.2</f>
        <v>0</v>
      </c>
      <c r="AC52" s="23">
        <v>0</v>
      </c>
      <c r="AD52" s="41">
        <f>AC52*2.2</f>
        <v>0</v>
      </c>
      <c r="AE52" s="152"/>
      <c r="AF52" s="159"/>
      <c r="AG52" s="23">
        <v>0</v>
      </c>
      <c r="AH52" s="41">
        <f>AG52*2.2</f>
        <v>0</v>
      </c>
      <c r="AI52" s="23">
        <f t="shared" si="13"/>
        <v>0</v>
      </c>
      <c r="AJ52" s="41">
        <f t="shared" si="14"/>
        <v>0</v>
      </c>
      <c r="AK52" s="152"/>
      <c r="AL52" s="159"/>
      <c r="AM52" s="23">
        <v>0</v>
      </c>
      <c r="AN52" s="41">
        <f>AM52*2.2</f>
        <v>0</v>
      </c>
      <c r="AO52" s="23">
        <v>0</v>
      </c>
      <c r="AP52" s="41">
        <f>AO52*2.2</f>
        <v>0</v>
      </c>
      <c r="AQ52" s="23">
        <v>0</v>
      </c>
      <c r="AR52" s="41">
        <f>AQ52*2.2</f>
        <v>0</v>
      </c>
      <c r="AS52" s="23">
        <f t="shared" si="15"/>
        <v>0</v>
      </c>
      <c r="AT52" s="43">
        <f t="shared" si="16"/>
        <v>0</v>
      </c>
      <c r="AU52" s="60">
        <f t="shared" si="17"/>
        <v>0</v>
      </c>
      <c r="AV52" s="66">
        <f t="shared" si="18"/>
        <v>0</v>
      </c>
    </row>
    <row r="53" spans="5:48" ht="15.75" x14ac:dyDescent="0.25">
      <c r="E53" s="181"/>
      <c r="F53" s="42" t="s">
        <v>23</v>
      </c>
      <c r="G53" s="152"/>
      <c r="H53" s="159"/>
      <c r="I53" s="152"/>
      <c r="J53" s="159"/>
      <c r="K53" s="152"/>
      <c r="L53" s="159"/>
      <c r="M53" s="152"/>
      <c r="N53" s="159"/>
      <c r="O53" s="152"/>
      <c r="P53" s="159"/>
      <c r="Q53" s="25">
        <v>0</v>
      </c>
      <c r="R53" s="41">
        <f>Q53*3</f>
        <v>0</v>
      </c>
      <c r="S53" s="152"/>
      <c r="T53" s="159"/>
      <c r="U53" s="25">
        <v>0</v>
      </c>
      <c r="V53" s="41">
        <f>U53*3</f>
        <v>0</v>
      </c>
      <c r="W53" s="23">
        <v>0</v>
      </c>
      <c r="X53" s="41">
        <f>W53*3</f>
        <v>0</v>
      </c>
      <c r="Y53" s="23">
        <f t="shared" si="11"/>
        <v>0</v>
      </c>
      <c r="Z53" s="41">
        <f t="shared" si="12"/>
        <v>0</v>
      </c>
      <c r="AA53" s="23">
        <v>0</v>
      </c>
      <c r="AB53" s="41">
        <f>AA53*3</f>
        <v>0</v>
      </c>
      <c r="AC53" s="23">
        <v>0</v>
      </c>
      <c r="AD53" s="41">
        <f>AC53*3</f>
        <v>0</v>
      </c>
      <c r="AE53" s="152"/>
      <c r="AF53" s="159"/>
      <c r="AG53" s="23">
        <v>0</v>
      </c>
      <c r="AH53" s="41">
        <f>AG53*3</f>
        <v>0</v>
      </c>
      <c r="AI53" s="23">
        <f t="shared" si="13"/>
        <v>0</v>
      </c>
      <c r="AJ53" s="41">
        <f t="shared" si="14"/>
        <v>0</v>
      </c>
      <c r="AK53" s="152"/>
      <c r="AL53" s="159"/>
      <c r="AM53" s="23">
        <v>0</v>
      </c>
      <c r="AN53" s="41">
        <f>AM53*3</f>
        <v>0</v>
      </c>
      <c r="AO53" s="23">
        <v>0</v>
      </c>
      <c r="AP53" s="41">
        <f>AO53*3</f>
        <v>0</v>
      </c>
      <c r="AQ53" s="23">
        <v>0</v>
      </c>
      <c r="AR53" s="41">
        <f>AQ53*3</f>
        <v>0</v>
      </c>
      <c r="AS53" s="23">
        <f t="shared" si="15"/>
        <v>0</v>
      </c>
      <c r="AT53" s="43">
        <f t="shared" si="16"/>
        <v>0</v>
      </c>
      <c r="AU53" s="60">
        <f t="shared" si="17"/>
        <v>0</v>
      </c>
      <c r="AV53" s="66">
        <f t="shared" si="18"/>
        <v>0</v>
      </c>
    </row>
    <row r="54" spans="5:48" ht="15.75" x14ac:dyDescent="0.25">
      <c r="E54" s="182"/>
      <c r="F54" s="44" t="s">
        <v>24</v>
      </c>
      <c r="G54" s="153"/>
      <c r="H54" s="160"/>
      <c r="I54" s="153"/>
      <c r="J54" s="160"/>
      <c r="K54" s="153"/>
      <c r="L54" s="160"/>
      <c r="M54" s="153"/>
      <c r="N54" s="160"/>
      <c r="O54" s="153"/>
      <c r="P54" s="160"/>
      <c r="Q54" s="30">
        <v>0</v>
      </c>
      <c r="R54" s="45">
        <f>Q54*3.2</f>
        <v>0</v>
      </c>
      <c r="S54" s="153"/>
      <c r="T54" s="160"/>
      <c r="U54" s="30">
        <v>0</v>
      </c>
      <c r="V54" s="45">
        <f>U54*3.2</f>
        <v>0</v>
      </c>
      <c r="W54" s="27">
        <v>0</v>
      </c>
      <c r="X54" s="45">
        <f>W54*3.2</f>
        <v>0</v>
      </c>
      <c r="Y54" s="27">
        <f t="shared" si="11"/>
        <v>0</v>
      </c>
      <c r="Z54" s="45">
        <f t="shared" si="12"/>
        <v>0</v>
      </c>
      <c r="AA54" s="27">
        <v>0</v>
      </c>
      <c r="AB54" s="45">
        <f>AA54*3.2</f>
        <v>0</v>
      </c>
      <c r="AC54" s="27">
        <v>0</v>
      </c>
      <c r="AD54" s="45">
        <f>AC54*3.2</f>
        <v>0</v>
      </c>
      <c r="AE54" s="153"/>
      <c r="AF54" s="160"/>
      <c r="AG54" s="27">
        <v>0</v>
      </c>
      <c r="AH54" s="45">
        <f>AG54*3.2</f>
        <v>0</v>
      </c>
      <c r="AI54" s="27">
        <f t="shared" si="13"/>
        <v>0</v>
      </c>
      <c r="AJ54" s="45">
        <f t="shared" si="14"/>
        <v>0</v>
      </c>
      <c r="AK54" s="153"/>
      <c r="AL54" s="160"/>
      <c r="AM54" s="27">
        <v>0</v>
      </c>
      <c r="AN54" s="45">
        <f>AM54*3.2</f>
        <v>0</v>
      </c>
      <c r="AO54" s="27">
        <v>0</v>
      </c>
      <c r="AP54" s="45">
        <f>AO54*3.2</f>
        <v>0</v>
      </c>
      <c r="AQ54" s="27">
        <v>0</v>
      </c>
      <c r="AR54" s="45">
        <f>AQ54*3.2</f>
        <v>0</v>
      </c>
      <c r="AS54" s="27">
        <f t="shared" si="15"/>
        <v>0</v>
      </c>
      <c r="AT54" s="46">
        <f t="shared" si="16"/>
        <v>0</v>
      </c>
      <c r="AU54" s="62">
        <f t="shared" si="17"/>
        <v>0</v>
      </c>
      <c r="AV54" s="67">
        <f t="shared" si="18"/>
        <v>0</v>
      </c>
    </row>
    <row r="55" spans="5:48" ht="16.5" thickBot="1" x14ac:dyDescent="0.3">
      <c r="E55" s="183" t="s">
        <v>5</v>
      </c>
      <c r="F55" s="184"/>
      <c r="G55" s="154"/>
      <c r="H55" s="161"/>
      <c r="I55" s="154"/>
      <c r="J55" s="161"/>
      <c r="K55" s="154"/>
      <c r="L55" s="161"/>
      <c r="M55" s="154"/>
      <c r="N55" s="161"/>
      <c r="O55" s="154"/>
      <c r="P55" s="161"/>
      <c r="Q55" s="50">
        <v>0</v>
      </c>
      <c r="R55" s="48">
        <f>Q55*3.2</f>
        <v>0</v>
      </c>
      <c r="S55" s="154"/>
      <c r="T55" s="161"/>
      <c r="U55" s="50">
        <v>0</v>
      </c>
      <c r="V55" s="48">
        <f>U55*3.2</f>
        <v>0</v>
      </c>
      <c r="W55" s="47">
        <v>0</v>
      </c>
      <c r="X55" s="48">
        <f>W55*3.2</f>
        <v>0</v>
      </c>
      <c r="Y55" s="47">
        <f t="shared" si="11"/>
        <v>0</v>
      </c>
      <c r="Z55" s="48">
        <f t="shared" si="12"/>
        <v>0</v>
      </c>
      <c r="AA55" s="47">
        <v>0</v>
      </c>
      <c r="AB55" s="48">
        <f>AA55*3.2</f>
        <v>0</v>
      </c>
      <c r="AC55" s="47">
        <v>0</v>
      </c>
      <c r="AD55" s="48">
        <f>AC55*3.2</f>
        <v>0</v>
      </c>
      <c r="AE55" s="154"/>
      <c r="AF55" s="161"/>
      <c r="AG55" s="47">
        <v>0</v>
      </c>
      <c r="AH55" s="48">
        <f>AG55*3.2</f>
        <v>0</v>
      </c>
      <c r="AI55" s="47">
        <f t="shared" si="13"/>
        <v>0</v>
      </c>
      <c r="AJ55" s="48">
        <f t="shared" si="14"/>
        <v>0</v>
      </c>
      <c r="AK55" s="154"/>
      <c r="AL55" s="161"/>
      <c r="AM55" s="47">
        <v>0</v>
      </c>
      <c r="AN55" s="48">
        <f>AM55*3.2</f>
        <v>0</v>
      </c>
      <c r="AO55" s="47">
        <v>0</v>
      </c>
      <c r="AP55" s="48">
        <f>AO55*3.2</f>
        <v>0</v>
      </c>
      <c r="AQ55" s="47">
        <v>0</v>
      </c>
      <c r="AR55" s="48">
        <f>AQ55*3.2</f>
        <v>0</v>
      </c>
      <c r="AS55" s="47">
        <f t="shared" si="15"/>
        <v>0</v>
      </c>
      <c r="AT55" s="49">
        <f t="shared" si="16"/>
        <v>0</v>
      </c>
      <c r="AU55" s="54">
        <f t="shared" si="17"/>
        <v>0</v>
      </c>
      <c r="AV55" s="68">
        <f t="shared" si="18"/>
        <v>0</v>
      </c>
    </row>
    <row r="56" spans="5:48" ht="16.5" thickBot="1" x14ac:dyDescent="0.3">
      <c r="E56" s="185" t="s">
        <v>6</v>
      </c>
      <c r="F56" s="186"/>
      <c r="G56" s="155"/>
      <c r="H56" s="156"/>
      <c r="I56" s="155"/>
      <c r="J56" s="156"/>
      <c r="K56" s="155"/>
      <c r="L56" s="156"/>
      <c r="M56" s="155"/>
      <c r="N56" s="156"/>
      <c r="O56" s="155"/>
      <c r="P56" s="156"/>
      <c r="Q56" s="51">
        <f>SUM(Q38:Q55)</f>
        <v>0</v>
      </c>
      <c r="R56" s="52">
        <f>SUM(R38:R55)</f>
        <v>0</v>
      </c>
      <c r="S56" s="155"/>
      <c r="T56" s="156"/>
      <c r="U56" s="51">
        <f t="shared" ref="U56:AD56" si="19">SUM(U38:U55)</f>
        <v>0</v>
      </c>
      <c r="V56" s="52">
        <f t="shared" si="19"/>
        <v>0</v>
      </c>
      <c r="W56" s="51">
        <f t="shared" si="19"/>
        <v>0</v>
      </c>
      <c r="X56" s="52">
        <f t="shared" si="19"/>
        <v>0</v>
      </c>
      <c r="Y56" s="51">
        <f t="shared" si="19"/>
        <v>0</v>
      </c>
      <c r="Z56" s="52">
        <f t="shared" si="19"/>
        <v>0</v>
      </c>
      <c r="AA56" s="51">
        <f t="shared" si="19"/>
        <v>0</v>
      </c>
      <c r="AB56" s="52">
        <f t="shared" si="19"/>
        <v>0</v>
      </c>
      <c r="AC56" s="51">
        <f t="shared" si="19"/>
        <v>0</v>
      </c>
      <c r="AD56" s="52">
        <f t="shared" si="19"/>
        <v>0</v>
      </c>
      <c r="AE56" s="155"/>
      <c r="AF56" s="156"/>
      <c r="AG56" s="51">
        <f>SUM(AG38:AG55)</f>
        <v>0</v>
      </c>
      <c r="AH56" s="52">
        <f>SUM(AH38:AH55)</f>
        <v>0</v>
      </c>
      <c r="AI56" s="51">
        <f>SUM(AI38:AI55)</f>
        <v>0</v>
      </c>
      <c r="AJ56" s="52">
        <f>SUM(AJ38:AJ55)</f>
        <v>0</v>
      </c>
      <c r="AK56" s="155"/>
      <c r="AL56" s="156"/>
      <c r="AM56" s="51">
        <f t="shared" ref="AM56:AV56" si="20">SUM(AM38:AM55)</f>
        <v>0</v>
      </c>
      <c r="AN56" s="52">
        <f t="shared" si="20"/>
        <v>0</v>
      </c>
      <c r="AO56" s="51">
        <f t="shared" si="20"/>
        <v>0</v>
      </c>
      <c r="AP56" s="52">
        <f t="shared" si="20"/>
        <v>0</v>
      </c>
      <c r="AQ56" s="51">
        <f t="shared" si="20"/>
        <v>0</v>
      </c>
      <c r="AR56" s="52">
        <f t="shared" si="20"/>
        <v>0</v>
      </c>
      <c r="AS56" s="51">
        <f t="shared" si="20"/>
        <v>0</v>
      </c>
      <c r="AT56" s="52">
        <f t="shared" si="20"/>
        <v>0</v>
      </c>
      <c r="AU56" s="54">
        <f t="shared" si="20"/>
        <v>0</v>
      </c>
      <c r="AV56" s="55">
        <f t="shared" si="20"/>
        <v>0</v>
      </c>
    </row>
    <row r="59" spans="5:48" ht="15.75" thickBot="1" x14ac:dyDescent="0.3"/>
    <row r="60" spans="5:48" ht="16.5" customHeight="1" thickBot="1" x14ac:dyDescent="0.3">
      <c r="E60" s="194" t="s">
        <v>0</v>
      </c>
      <c r="F60" s="189"/>
      <c r="G60" s="197" t="s">
        <v>26</v>
      </c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198"/>
      <c r="AA60" s="197" t="s">
        <v>55</v>
      </c>
      <c r="AB60" s="201"/>
      <c r="AC60" s="201"/>
      <c r="AD60" s="201"/>
      <c r="AE60" s="201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201"/>
      <c r="AT60" s="198"/>
      <c r="AU60" s="188" t="s">
        <v>25</v>
      </c>
      <c r="AV60" s="189"/>
    </row>
    <row r="61" spans="5:48" ht="16.5" thickBot="1" x14ac:dyDescent="0.3">
      <c r="E61" s="190"/>
      <c r="F61" s="191"/>
      <c r="G61" s="197" t="s">
        <v>27</v>
      </c>
      <c r="H61" s="201"/>
      <c r="I61" s="201"/>
      <c r="J61" s="201"/>
      <c r="K61" s="201"/>
      <c r="L61" s="201"/>
      <c r="M61" s="201"/>
      <c r="N61" s="201"/>
      <c r="O61" s="201"/>
      <c r="P61" s="198"/>
      <c r="Q61" s="197" t="s">
        <v>28</v>
      </c>
      <c r="R61" s="201"/>
      <c r="S61" s="201"/>
      <c r="T61" s="201"/>
      <c r="U61" s="201"/>
      <c r="V61" s="201"/>
      <c r="W61" s="201"/>
      <c r="X61" s="201"/>
      <c r="Y61" s="201"/>
      <c r="Z61" s="198"/>
      <c r="AA61" s="197" t="s">
        <v>48</v>
      </c>
      <c r="AB61" s="201"/>
      <c r="AC61" s="201"/>
      <c r="AD61" s="201"/>
      <c r="AE61" s="201"/>
      <c r="AF61" s="201"/>
      <c r="AG61" s="201"/>
      <c r="AH61" s="201"/>
      <c r="AI61" s="201"/>
      <c r="AJ61" s="198"/>
      <c r="AK61" s="197" t="s">
        <v>29</v>
      </c>
      <c r="AL61" s="201"/>
      <c r="AM61" s="201"/>
      <c r="AN61" s="201"/>
      <c r="AO61" s="201"/>
      <c r="AP61" s="201"/>
      <c r="AQ61" s="201"/>
      <c r="AR61" s="201"/>
      <c r="AS61" s="201"/>
      <c r="AT61" s="198"/>
      <c r="AU61" s="190"/>
      <c r="AV61" s="191"/>
    </row>
    <row r="62" spans="5:48" ht="16.5" thickBot="1" x14ac:dyDescent="0.3">
      <c r="E62" s="190"/>
      <c r="F62" s="191"/>
      <c r="G62" s="199"/>
      <c r="H62" s="200"/>
      <c r="I62" s="199"/>
      <c r="J62" s="200"/>
      <c r="K62" s="199"/>
      <c r="L62" s="200"/>
      <c r="M62" s="199"/>
      <c r="N62" s="200"/>
      <c r="O62" s="199"/>
      <c r="P62" s="200"/>
      <c r="Q62" s="197" t="s">
        <v>30</v>
      </c>
      <c r="R62" s="198"/>
      <c r="S62" s="199"/>
      <c r="T62" s="200"/>
      <c r="U62" s="197" t="s">
        <v>49</v>
      </c>
      <c r="V62" s="198"/>
      <c r="W62" s="197" t="s">
        <v>32</v>
      </c>
      <c r="X62" s="198"/>
      <c r="Y62" s="197" t="s">
        <v>1</v>
      </c>
      <c r="Z62" s="198"/>
      <c r="AA62" s="197" t="s">
        <v>50</v>
      </c>
      <c r="AB62" s="198"/>
      <c r="AC62" s="197" t="s">
        <v>51</v>
      </c>
      <c r="AD62" s="198"/>
      <c r="AE62" s="199"/>
      <c r="AF62" s="200"/>
      <c r="AG62" s="197" t="s">
        <v>53</v>
      </c>
      <c r="AH62" s="198"/>
      <c r="AI62" s="197" t="s">
        <v>1</v>
      </c>
      <c r="AJ62" s="198"/>
      <c r="AK62" s="199"/>
      <c r="AL62" s="200"/>
      <c r="AM62" s="197" t="s">
        <v>52</v>
      </c>
      <c r="AN62" s="198"/>
      <c r="AO62" s="197" t="s">
        <v>31</v>
      </c>
      <c r="AP62" s="198"/>
      <c r="AQ62" s="197" t="s">
        <v>33</v>
      </c>
      <c r="AR62" s="198"/>
      <c r="AS62" s="197" t="s">
        <v>1</v>
      </c>
      <c r="AT62" s="198"/>
      <c r="AU62" s="192"/>
      <c r="AV62" s="193"/>
    </row>
    <row r="63" spans="5:48" ht="16.5" thickBot="1" x14ac:dyDescent="0.3">
      <c r="E63" s="192"/>
      <c r="F63" s="193"/>
      <c r="G63" s="148"/>
      <c r="H63" s="149"/>
      <c r="I63" s="148"/>
      <c r="J63" s="149"/>
      <c r="K63" s="148"/>
      <c r="L63" s="149"/>
      <c r="M63" s="148"/>
      <c r="N63" s="149"/>
      <c r="O63" s="148"/>
      <c r="P63" s="149"/>
      <c r="Q63" s="9" t="s">
        <v>2</v>
      </c>
      <c r="R63" s="10" t="s">
        <v>3</v>
      </c>
      <c r="S63" s="148"/>
      <c r="T63" s="149"/>
      <c r="U63" s="9" t="s">
        <v>2</v>
      </c>
      <c r="V63" s="10" t="s">
        <v>3</v>
      </c>
      <c r="W63" s="9" t="s">
        <v>2</v>
      </c>
      <c r="X63" s="10" t="s">
        <v>3</v>
      </c>
      <c r="Y63" s="9" t="s">
        <v>2</v>
      </c>
      <c r="Z63" s="10" t="s">
        <v>3</v>
      </c>
      <c r="AA63" s="9" t="s">
        <v>2</v>
      </c>
      <c r="AB63" s="10" t="s">
        <v>3</v>
      </c>
      <c r="AC63" s="9" t="s">
        <v>2</v>
      </c>
      <c r="AD63" s="10" t="s">
        <v>3</v>
      </c>
      <c r="AE63" s="148"/>
      <c r="AF63" s="149"/>
      <c r="AG63" s="9" t="s">
        <v>2</v>
      </c>
      <c r="AH63" s="10" t="s">
        <v>3</v>
      </c>
      <c r="AI63" s="9" t="s">
        <v>2</v>
      </c>
      <c r="AJ63" s="10" t="s">
        <v>3</v>
      </c>
      <c r="AK63" s="148"/>
      <c r="AL63" s="149"/>
      <c r="AM63" s="9" t="s">
        <v>2</v>
      </c>
      <c r="AN63" s="10" t="s">
        <v>3</v>
      </c>
      <c r="AO63" s="9" t="s">
        <v>2</v>
      </c>
      <c r="AP63" s="10" t="s">
        <v>3</v>
      </c>
      <c r="AQ63" s="9" t="s">
        <v>2</v>
      </c>
      <c r="AR63" s="10" t="s">
        <v>3</v>
      </c>
      <c r="AS63" s="9" t="s">
        <v>2</v>
      </c>
      <c r="AT63" s="11" t="s">
        <v>3</v>
      </c>
      <c r="AU63" s="56" t="s">
        <v>2</v>
      </c>
      <c r="AV63" s="57" t="s">
        <v>3</v>
      </c>
    </row>
    <row r="64" spans="5:48" ht="15.75" x14ac:dyDescent="0.25">
      <c r="E64" s="195" t="s">
        <v>7</v>
      </c>
      <c r="F64" s="196"/>
      <c r="G64" s="150"/>
      <c r="H64" s="157"/>
      <c r="I64" s="150"/>
      <c r="J64" s="157"/>
      <c r="K64" s="150"/>
      <c r="L64" s="157"/>
      <c r="M64" s="150"/>
      <c r="N64" s="157"/>
      <c r="O64" s="150"/>
      <c r="P64" s="157"/>
      <c r="Q64" s="15">
        <v>0</v>
      </c>
      <c r="R64" s="13">
        <f>Q64*1</f>
        <v>0</v>
      </c>
      <c r="S64" s="150"/>
      <c r="T64" s="157"/>
      <c r="U64" s="15">
        <v>0</v>
      </c>
      <c r="V64" s="13">
        <f>U64*1</f>
        <v>0</v>
      </c>
      <c r="W64" s="12">
        <v>0</v>
      </c>
      <c r="X64" s="13">
        <f>W64*1</f>
        <v>0</v>
      </c>
      <c r="Y64" s="12">
        <f t="shared" ref="Y64:Y81" si="21">Q64+S64+U64+W64</f>
        <v>0</v>
      </c>
      <c r="Z64" s="14">
        <f t="shared" ref="Z64:Z81" si="22">R64+T64+V64+X64</f>
        <v>0</v>
      </c>
      <c r="AA64" s="12">
        <v>0</v>
      </c>
      <c r="AB64" s="13">
        <f>AA64*1</f>
        <v>0</v>
      </c>
      <c r="AC64" s="12">
        <v>0</v>
      </c>
      <c r="AD64" s="13">
        <f>AC64*1</f>
        <v>0</v>
      </c>
      <c r="AE64" s="150"/>
      <c r="AF64" s="157"/>
      <c r="AG64" s="12">
        <v>0</v>
      </c>
      <c r="AH64" s="13">
        <f>AG64*1</f>
        <v>0</v>
      </c>
      <c r="AI64" s="12">
        <f t="shared" ref="AI64:AI81" si="23">AA64+AC64+AE64+AG64</f>
        <v>0</v>
      </c>
      <c r="AJ64" s="14">
        <f t="shared" ref="AJ64:AJ81" si="24">AB64+AD64+AF64+AH64</f>
        <v>0</v>
      </c>
      <c r="AK64" s="150"/>
      <c r="AL64" s="157"/>
      <c r="AM64" s="12">
        <v>0</v>
      </c>
      <c r="AN64" s="13">
        <f>AM64*1</f>
        <v>0</v>
      </c>
      <c r="AO64" s="12">
        <v>0</v>
      </c>
      <c r="AP64" s="13">
        <f>AO64*1</f>
        <v>0</v>
      </c>
      <c r="AQ64" s="12">
        <v>0</v>
      </c>
      <c r="AR64" s="13">
        <f>AQ64*1</f>
        <v>0</v>
      </c>
      <c r="AS64" s="12">
        <f t="shared" ref="AS64:AS81" si="25">AK64+AM64+AO64+AQ64</f>
        <v>0</v>
      </c>
      <c r="AT64" s="16">
        <f t="shared" ref="AT64:AT81" si="26">AL64+AN64+AP64+AR64</f>
        <v>0</v>
      </c>
      <c r="AU64" s="58">
        <f>AS64+AI64+Y64+O64</f>
        <v>0</v>
      </c>
      <c r="AV64" s="59">
        <f>AT64+AJ64+Z64+P64</f>
        <v>0</v>
      </c>
    </row>
    <row r="65" spans="5:48" ht="15.75" customHeight="1" x14ac:dyDescent="0.25">
      <c r="E65" s="175" t="s">
        <v>4</v>
      </c>
      <c r="F65" s="17" t="s">
        <v>8</v>
      </c>
      <c r="G65" s="151"/>
      <c r="H65" s="158"/>
      <c r="I65" s="151"/>
      <c r="J65" s="158"/>
      <c r="K65" s="151"/>
      <c r="L65" s="158"/>
      <c r="M65" s="151"/>
      <c r="N65" s="158"/>
      <c r="O65" s="151"/>
      <c r="P65" s="158"/>
      <c r="Q65" s="21">
        <v>0</v>
      </c>
      <c r="R65" s="19">
        <f>Q65*1.5</f>
        <v>0</v>
      </c>
      <c r="S65" s="151"/>
      <c r="T65" s="158"/>
      <c r="U65" s="21">
        <v>0</v>
      </c>
      <c r="V65" s="19">
        <f>U65*1.5</f>
        <v>0</v>
      </c>
      <c r="W65" s="18">
        <v>0</v>
      </c>
      <c r="X65" s="19">
        <f>W65*1.5</f>
        <v>0</v>
      </c>
      <c r="Y65" s="18">
        <f t="shared" si="21"/>
        <v>0</v>
      </c>
      <c r="Z65" s="19">
        <f t="shared" si="22"/>
        <v>0</v>
      </c>
      <c r="AA65" s="18">
        <v>0</v>
      </c>
      <c r="AB65" s="19">
        <f>AA65*1.5</f>
        <v>0</v>
      </c>
      <c r="AC65" s="18">
        <v>0</v>
      </c>
      <c r="AD65" s="19">
        <f>AC65*1.5</f>
        <v>0</v>
      </c>
      <c r="AE65" s="151"/>
      <c r="AF65" s="158"/>
      <c r="AG65" s="18">
        <v>0</v>
      </c>
      <c r="AH65" s="19">
        <f>AG65*1.5</f>
        <v>0</v>
      </c>
      <c r="AI65" s="18">
        <f t="shared" si="23"/>
        <v>0</v>
      </c>
      <c r="AJ65" s="19">
        <f t="shared" si="24"/>
        <v>0</v>
      </c>
      <c r="AK65" s="151"/>
      <c r="AL65" s="158"/>
      <c r="AM65" s="18">
        <v>0</v>
      </c>
      <c r="AN65" s="19">
        <f>AM65*1.5</f>
        <v>0</v>
      </c>
      <c r="AO65" s="18">
        <v>0</v>
      </c>
      <c r="AP65" s="19">
        <f>AO65*1.5</f>
        <v>0</v>
      </c>
      <c r="AQ65" s="18">
        <v>0</v>
      </c>
      <c r="AR65" s="19">
        <f>AQ65*1.5</f>
        <v>0</v>
      </c>
      <c r="AS65" s="18">
        <f t="shared" si="25"/>
        <v>0</v>
      </c>
      <c r="AT65" s="20">
        <f t="shared" si="26"/>
        <v>0</v>
      </c>
      <c r="AU65" s="60">
        <f t="shared" ref="AU65:AU81" si="27">AS65+AI65+Y65+O65</f>
        <v>0</v>
      </c>
      <c r="AV65" s="61">
        <f t="shared" ref="AV65:AV81" si="28">AT65+AJ65+Z65+P65</f>
        <v>0</v>
      </c>
    </row>
    <row r="66" spans="5:48" ht="15.75" x14ac:dyDescent="0.25">
      <c r="E66" s="175"/>
      <c r="F66" s="17" t="s">
        <v>9</v>
      </c>
      <c r="G66" s="152"/>
      <c r="H66" s="159"/>
      <c r="I66" s="152"/>
      <c r="J66" s="159"/>
      <c r="K66" s="152"/>
      <c r="L66" s="159"/>
      <c r="M66" s="152"/>
      <c r="N66" s="159"/>
      <c r="O66" s="152"/>
      <c r="P66" s="159"/>
      <c r="Q66" s="25">
        <v>0</v>
      </c>
      <c r="R66" s="22">
        <f>Q66*1.8</f>
        <v>0</v>
      </c>
      <c r="S66" s="152"/>
      <c r="T66" s="159"/>
      <c r="U66" s="25">
        <v>0</v>
      </c>
      <c r="V66" s="22">
        <f>U66*1.8</f>
        <v>0</v>
      </c>
      <c r="W66" s="23">
        <v>0</v>
      </c>
      <c r="X66" s="22">
        <f>W66*1.8</f>
        <v>0</v>
      </c>
      <c r="Y66" s="23">
        <f t="shared" si="21"/>
        <v>0</v>
      </c>
      <c r="Z66" s="22">
        <f t="shared" si="22"/>
        <v>0</v>
      </c>
      <c r="AA66" s="23">
        <v>0</v>
      </c>
      <c r="AB66" s="22">
        <f>AA66*1.8</f>
        <v>0</v>
      </c>
      <c r="AC66" s="23">
        <v>0</v>
      </c>
      <c r="AD66" s="22">
        <f>AC66*1.8</f>
        <v>0</v>
      </c>
      <c r="AE66" s="152"/>
      <c r="AF66" s="159"/>
      <c r="AG66" s="23">
        <v>0</v>
      </c>
      <c r="AH66" s="22">
        <f>AG66*1.8</f>
        <v>0</v>
      </c>
      <c r="AI66" s="23">
        <f t="shared" si="23"/>
        <v>0</v>
      </c>
      <c r="AJ66" s="22">
        <f t="shared" si="24"/>
        <v>0</v>
      </c>
      <c r="AK66" s="152"/>
      <c r="AL66" s="159"/>
      <c r="AM66" s="23">
        <v>0</v>
      </c>
      <c r="AN66" s="22">
        <f>AM66*1.8</f>
        <v>0</v>
      </c>
      <c r="AO66" s="23">
        <v>0</v>
      </c>
      <c r="AP66" s="22">
        <f>AO66*1.8</f>
        <v>0</v>
      </c>
      <c r="AQ66" s="23">
        <v>0</v>
      </c>
      <c r="AR66" s="22">
        <f>AQ66*1.8</f>
        <v>0</v>
      </c>
      <c r="AS66" s="23">
        <f t="shared" si="25"/>
        <v>0</v>
      </c>
      <c r="AT66" s="24">
        <f t="shared" si="26"/>
        <v>0</v>
      </c>
      <c r="AU66" s="60">
        <f t="shared" si="27"/>
        <v>0</v>
      </c>
      <c r="AV66" s="61">
        <f t="shared" si="28"/>
        <v>0</v>
      </c>
    </row>
    <row r="67" spans="5:48" ht="15.75" customHeight="1" x14ac:dyDescent="0.25">
      <c r="E67" s="175"/>
      <c r="F67" s="17" t="s">
        <v>10</v>
      </c>
      <c r="G67" s="152"/>
      <c r="H67" s="159"/>
      <c r="I67" s="152"/>
      <c r="J67" s="159"/>
      <c r="K67" s="152"/>
      <c r="L67" s="159"/>
      <c r="M67" s="152"/>
      <c r="N67" s="159"/>
      <c r="O67" s="152"/>
      <c r="P67" s="159"/>
      <c r="Q67" s="25">
        <v>0</v>
      </c>
      <c r="R67" s="22">
        <f>Q67*2</f>
        <v>0</v>
      </c>
      <c r="S67" s="152"/>
      <c r="T67" s="159"/>
      <c r="U67" s="25">
        <v>0</v>
      </c>
      <c r="V67" s="22">
        <f>U67*2</f>
        <v>0</v>
      </c>
      <c r="W67" s="23">
        <v>0</v>
      </c>
      <c r="X67" s="22">
        <f>W67*2</f>
        <v>0</v>
      </c>
      <c r="Y67" s="23">
        <f t="shared" si="21"/>
        <v>0</v>
      </c>
      <c r="Z67" s="22">
        <f t="shared" si="22"/>
        <v>0</v>
      </c>
      <c r="AA67" s="23">
        <v>0</v>
      </c>
      <c r="AB67" s="22">
        <f>AA67*2</f>
        <v>0</v>
      </c>
      <c r="AC67" s="23">
        <v>0</v>
      </c>
      <c r="AD67" s="22">
        <f>AC67*2</f>
        <v>0</v>
      </c>
      <c r="AE67" s="152"/>
      <c r="AF67" s="159"/>
      <c r="AG67" s="23">
        <v>0</v>
      </c>
      <c r="AH67" s="22">
        <f>AG67*2</f>
        <v>0</v>
      </c>
      <c r="AI67" s="23">
        <f t="shared" si="23"/>
        <v>0</v>
      </c>
      <c r="AJ67" s="22">
        <f t="shared" si="24"/>
        <v>0</v>
      </c>
      <c r="AK67" s="152"/>
      <c r="AL67" s="159"/>
      <c r="AM67" s="23">
        <v>0</v>
      </c>
      <c r="AN67" s="22">
        <f>AM67*2</f>
        <v>0</v>
      </c>
      <c r="AO67" s="23">
        <v>0</v>
      </c>
      <c r="AP67" s="22">
        <f>AO67*2</f>
        <v>0</v>
      </c>
      <c r="AQ67" s="23">
        <v>0</v>
      </c>
      <c r="AR67" s="22">
        <f>AQ67*2</f>
        <v>0</v>
      </c>
      <c r="AS67" s="23">
        <f t="shared" si="25"/>
        <v>0</v>
      </c>
      <c r="AT67" s="24">
        <f t="shared" si="26"/>
        <v>0</v>
      </c>
      <c r="AU67" s="60">
        <f t="shared" si="27"/>
        <v>0</v>
      </c>
      <c r="AV67" s="61">
        <f t="shared" si="28"/>
        <v>0</v>
      </c>
    </row>
    <row r="68" spans="5:48" ht="15.75" x14ac:dyDescent="0.25">
      <c r="E68" s="175"/>
      <c r="F68" s="17" t="s">
        <v>11</v>
      </c>
      <c r="G68" s="152"/>
      <c r="H68" s="159"/>
      <c r="I68" s="152"/>
      <c r="J68" s="159"/>
      <c r="K68" s="152"/>
      <c r="L68" s="159"/>
      <c r="M68" s="152"/>
      <c r="N68" s="159"/>
      <c r="O68" s="152"/>
      <c r="P68" s="159"/>
      <c r="Q68" s="25">
        <v>0</v>
      </c>
      <c r="R68" s="22">
        <f>Q68*2.2</f>
        <v>0</v>
      </c>
      <c r="S68" s="152"/>
      <c r="T68" s="159"/>
      <c r="U68" s="25">
        <v>0</v>
      </c>
      <c r="V68" s="22">
        <f>U68*2.2</f>
        <v>0</v>
      </c>
      <c r="W68" s="23">
        <v>0</v>
      </c>
      <c r="X68" s="22">
        <f>W68*2.2</f>
        <v>0</v>
      </c>
      <c r="Y68" s="23">
        <f t="shared" si="21"/>
        <v>0</v>
      </c>
      <c r="Z68" s="22">
        <f t="shared" si="22"/>
        <v>0</v>
      </c>
      <c r="AA68" s="23">
        <v>0</v>
      </c>
      <c r="AB68" s="22">
        <f>AA68*2.2</f>
        <v>0</v>
      </c>
      <c r="AC68" s="23">
        <v>0</v>
      </c>
      <c r="AD68" s="22">
        <f>AC68*2.2</f>
        <v>0</v>
      </c>
      <c r="AE68" s="152"/>
      <c r="AF68" s="159"/>
      <c r="AG68" s="23">
        <v>0</v>
      </c>
      <c r="AH68" s="22">
        <f>AG68*2.2</f>
        <v>0</v>
      </c>
      <c r="AI68" s="23">
        <f t="shared" si="23"/>
        <v>0</v>
      </c>
      <c r="AJ68" s="22">
        <f t="shared" si="24"/>
        <v>0</v>
      </c>
      <c r="AK68" s="152"/>
      <c r="AL68" s="159"/>
      <c r="AM68" s="23">
        <v>0</v>
      </c>
      <c r="AN68" s="22">
        <f>AM68*2.2</f>
        <v>0</v>
      </c>
      <c r="AO68" s="23">
        <v>0</v>
      </c>
      <c r="AP68" s="22">
        <f>AO68*2.2</f>
        <v>0</v>
      </c>
      <c r="AQ68" s="23">
        <v>0</v>
      </c>
      <c r="AR68" s="22">
        <f>AQ68*2.2</f>
        <v>0</v>
      </c>
      <c r="AS68" s="23">
        <f t="shared" si="25"/>
        <v>0</v>
      </c>
      <c r="AT68" s="24">
        <f t="shared" si="26"/>
        <v>0</v>
      </c>
      <c r="AU68" s="60">
        <f t="shared" si="27"/>
        <v>0</v>
      </c>
      <c r="AV68" s="61">
        <f t="shared" si="28"/>
        <v>0</v>
      </c>
    </row>
    <row r="69" spans="5:48" ht="15.75" x14ac:dyDescent="0.25">
      <c r="E69" s="176"/>
      <c r="F69" s="26" t="s">
        <v>12</v>
      </c>
      <c r="G69" s="153"/>
      <c r="H69" s="160"/>
      <c r="I69" s="153"/>
      <c r="J69" s="160"/>
      <c r="K69" s="153"/>
      <c r="L69" s="160"/>
      <c r="M69" s="153"/>
      <c r="N69" s="160"/>
      <c r="O69" s="153"/>
      <c r="P69" s="160"/>
      <c r="Q69" s="30">
        <v>0</v>
      </c>
      <c r="R69" s="28">
        <f>Q69*2.7</f>
        <v>0</v>
      </c>
      <c r="S69" s="153"/>
      <c r="T69" s="160"/>
      <c r="U69" s="30">
        <v>0</v>
      </c>
      <c r="V69" s="28">
        <f>U69*2.7</f>
        <v>0</v>
      </c>
      <c r="W69" s="27">
        <v>0</v>
      </c>
      <c r="X69" s="28">
        <f>W69*2.7</f>
        <v>0</v>
      </c>
      <c r="Y69" s="27">
        <f t="shared" si="21"/>
        <v>0</v>
      </c>
      <c r="Z69" s="28">
        <f t="shared" si="22"/>
        <v>0</v>
      </c>
      <c r="AA69" s="27">
        <v>0</v>
      </c>
      <c r="AB69" s="28">
        <f>AA69*2.7</f>
        <v>0</v>
      </c>
      <c r="AC69" s="27">
        <v>0</v>
      </c>
      <c r="AD69" s="28">
        <f>AC69*2.7</f>
        <v>0</v>
      </c>
      <c r="AE69" s="153"/>
      <c r="AF69" s="160"/>
      <c r="AG69" s="27">
        <v>0</v>
      </c>
      <c r="AH69" s="28">
        <f>AG69*2.7</f>
        <v>0</v>
      </c>
      <c r="AI69" s="27">
        <f t="shared" si="23"/>
        <v>0</v>
      </c>
      <c r="AJ69" s="28">
        <f t="shared" si="24"/>
        <v>0</v>
      </c>
      <c r="AK69" s="153"/>
      <c r="AL69" s="160"/>
      <c r="AM69" s="27">
        <v>0</v>
      </c>
      <c r="AN69" s="28">
        <f>AM69*2.7</f>
        <v>0</v>
      </c>
      <c r="AO69" s="27">
        <v>0</v>
      </c>
      <c r="AP69" s="28">
        <f>AO69*2.7</f>
        <v>0</v>
      </c>
      <c r="AQ69" s="27">
        <v>0</v>
      </c>
      <c r="AR69" s="28">
        <f>AQ69*2.7</f>
        <v>0</v>
      </c>
      <c r="AS69" s="27">
        <f t="shared" si="25"/>
        <v>0</v>
      </c>
      <c r="AT69" s="29">
        <f t="shared" si="26"/>
        <v>0</v>
      </c>
      <c r="AU69" s="62">
        <f t="shared" si="27"/>
        <v>0</v>
      </c>
      <c r="AV69" s="63">
        <f t="shared" si="28"/>
        <v>0</v>
      </c>
    </row>
    <row r="70" spans="5:48" ht="15.75" customHeight="1" x14ac:dyDescent="0.25">
      <c r="E70" s="177" t="s">
        <v>34</v>
      </c>
      <c r="F70" s="31" t="s">
        <v>13</v>
      </c>
      <c r="G70" s="152"/>
      <c r="H70" s="159"/>
      <c r="I70" s="152"/>
      <c r="J70" s="159"/>
      <c r="K70" s="152"/>
      <c r="L70" s="159"/>
      <c r="M70" s="152"/>
      <c r="N70" s="159"/>
      <c r="O70" s="152"/>
      <c r="P70" s="159"/>
      <c r="Q70" s="25">
        <v>0</v>
      </c>
      <c r="R70" s="32">
        <f>Q70*2.2</f>
        <v>0</v>
      </c>
      <c r="S70" s="152"/>
      <c r="T70" s="159"/>
      <c r="U70" s="25">
        <v>0</v>
      </c>
      <c r="V70" s="32">
        <f>U70*2.2</f>
        <v>0</v>
      </c>
      <c r="W70" s="23">
        <v>0</v>
      </c>
      <c r="X70" s="32">
        <f>W70*2.2</f>
        <v>0</v>
      </c>
      <c r="Y70" s="18">
        <f t="shared" si="21"/>
        <v>0</v>
      </c>
      <c r="Z70" s="32">
        <f t="shared" si="22"/>
        <v>0</v>
      </c>
      <c r="AA70" s="23">
        <v>0</v>
      </c>
      <c r="AB70" s="32">
        <f>AA70*2.2</f>
        <v>0</v>
      </c>
      <c r="AC70" s="23">
        <v>0</v>
      </c>
      <c r="AD70" s="32">
        <f>AC70*2.2</f>
        <v>0</v>
      </c>
      <c r="AE70" s="152"/>
      <c r="AF70" s="159"/>
      <c r="AG70" s="23">
        <v>0</v>
      </c>
      <c r="AH70" s="32">
        <f>AG70*2.2</f>
        <v>0</v>
      </c>
      <c r="AI70" s="18">
        <f t="shared" si="23"/>
        <v>0</v>
      </c>
      <c r="AJ70" s="32">
        <f t="shared" si="24"/>
        <v>0</v>
      </c>
      <c r="AK70" s="152"/>
      <c r="AL70" s="159"/>
      <c r="AM70" s="23">
        <v>0</v>
      </c>
      <c r="AN70" s="32">
        <f>AM70*2.2</f>
        <v>0</v>
      </c>
      <c r="AO70" s="23">
        <v>0</v>
      </c>
      <c r="AP70" s="32">
        <f>AO70*2.2</f>
        <v>0</v>
      </c>
      <c r="AQ70" s="23">
        <v>0</v>
      </c>
      <c r="AR70" s="32">
        <f>AQ70*2.2</f>
        <v>0</v>
      </c>
      <c r="AS70" s="18">
        <f t="shared" si="25"/>
        <v>0</v>
      </c>
      <c r="AT70" s="33">
        <f t="shared" si="26"/>
        <v>0</v>
      </c>
      <c r="AU70" s="60">
        <f t="shared" si="27"/>
        <v>0</v>
      </c>
      <c r="AV70" s="64">
        <f t="shared" si="28"/>
        <v>0</v>
      </c>
    </row>
    <row r="71" spans="5:48" ht="15.75" x14ac:dyDescent="0.25">
      <c r="E71" s="178"/>
      <c r="F71" s="34" t="s">
        <v>14</v>
      </c>
      <c r="G71" s="152"/>
      <c r="H71" s="159"/>
      <c r="I71" s="152"/>
      <c r="J71" s="159"/>
      <c r="K71" s="152"/>
      <c r="L71" s="159"/>
      <c r="M71" s="152"/>
      <c r="N71" s="159"/>
      <c r="O71" s="152"/>
      <c r="P71" s="159"/>
      <c r="Q71" s="25">
        <v>0</v>
      </c>
      <c r="R71" s="32">
        <f>Q71*2.7</f>
        <v>0</v>
      </c>
      <c r="S71" s="152"/>
      <c r="T71" s="159"/>
      <c r="U71" s="25">
        <v>0</v>
      </c>
      <c r="V71" s="32">
        <f>U71*2.7</f>
        <v>0</v>
      </c>
      <c r="W71" s="23">
        <v>0</v>
      </c>
      <c r="X71" s="32">
        <f>W71*2.7</f>
        <v>0</v>
      </c>
      <c r="Y71" s="23">
        <f t="shared" si="21"/>
        <v>0</v>
      </c>
      <c r="Z71" s="32">
        <f t="shared" si="22"/>
        <v>0</v>
      </c>
      <c r="AA71" s="23">
        <v>0</v>
      </c>
      <c r="AB71" s="32">
        <f>AA71*2.7</f>
        <v>0</v>
      </c>
      <c r="AC71" s="23">
        <v>0</v>
      </c>
      <c r="AD71" s="32">
        <f>AC71*2.7</f>
        <v>0</v>
      </c>
      <c r="AE71" s="152"/>
      <c r="AF71" s="159"/>
      <c r="AG71" s="23">
        <v>0</v>
      </c>
      <c r="AH71" s="32">
        <f>AG71*2.7</f>
        <v>0</v>
      </c>
      <c r="AI71" s="23">
        <f t="shared" si="23"/>
        <v>0</v>
      </c>
      <c r="AJ71" s="32">
        <f t="shared" si="24"/>
        <v>0</v>
      </c>
      <c r="AK71" s="152"/>
      <c r="AL71" s="159"/>
      <c r="AM71" s="23">
        <v>0</v>
      </c>
      <c r="AN71" s="32">
        <f>AM71*2.7</f>
        <v>0</v>
      </c>
      <c r="AO71" s="23">
        <v>0</v>
      </c>
      <c r="AP71" s="32">
        <f>AO71*2.7</f>
        <v>0</v>
      </c>
      <c r="AQ71" s="23">
        <v>0</v>
      </c>
      <c r="AR71" s="32">
        <f>AQ71*2.7</f>
        <v>0</v>
      </c>
      <c r="AS71" s="23">
        <f t="shared" si="25"/>
        <v>0</v>
      </c>
      <c r="AT71" s="33">
        <f t="shared" si="26"/>
        <v>0</v>
      </c>
      <c r="AU71" s="60">
        <f t="shared" si="27"/>
        <v>0</v>
      </c>
      <c r="AV71" s="64">
        <f t="shared" si="28"/>
        <v>0</v>
      </c>
    </row>
    <row r="72" spans="5:48" ht="15.75" x14ac:dyDescent="0.25">
      <c r="E72" s="178"/>
      <c r="F72" s="34" t="s">
        <v>15</v>
      </c>
      <c r="G72" s="152"/>
      <c r="H72" s="159"/>
      <c r="I72" s="152"/>
      <c r="J72" s="159"/>
      <c r="K72" s="152"/>
      <c r="L72" s="159"/>
      <c r="M72" s="152"/>
      <c r="N72" s="159"/>
      <c r="O72" s="152"/>
      <c r="P72" s="159"/>
      <c r="Q72" s="25">
        <v>0</v>
      </c>
      <c r="R72" s="32">
        <f>Q72*2.7</f>
        <v>0</v>
      </c>
      <c r="S72" s="152"/>
      <c r="T72" s="159"/>
      <c r="U72" s="25">
        <v>0</v>
      </c>
      <c r="V72" s="32">
        <f>U72*2.7</f>
        <v>0</v>
      </c>
      <c r="W72" s="23">
        <v>0</v>
      </c>
      <c r="X72" s="32">
        <f>W72*2.7</f>
        <v>0</v>
      </c>
      <c r="Y72" s="23">
        <f t="shared" si="21"/>
        <v>0</v>
      </c>
      <c r="Z72" s="32">
        <f t="shared" si="22"/>
        <v>0</v>
      </c>
      <c r="AA72" s="23">
        <v>0</v>
      </c>
      <c r="AB72" s="32">
        <f>AA72*2.7</f>
        <v>0</v>
      </c>
      <c r="AC72" s="23">
        <v>0</v>
      </c>
      <c r="AD72" s="32">
        <f>AC72*2.7</f>
        <v>0</v>
      </c>
      <c r="AE72" s="152"/>
      <c r="AF72" s="159"/>
      <c r="AG72" s="23">
        <v>0</v>
      </c>
      <c r="AH72" s="32">
        <f>AG72*2.7</f>
        <v>0</v>
      </c>
      <c r="AI72" s="23">
        <f t="shared" si="23"/>
        <v>0</v>
      </c>
      <c r="AJ72" s="32">
        <f t="shared" si="24"/>
        <v>0</v>
      </c>
      <c r="AK72" s="152"/>
      <c r="AL72" s="159"/>
      <c r="AM72" s="23">
        <v>0</v>
      </c>
      <c r="AN72" s="32">
        <f>AM72*2.7</f>
        <v>0</v>
      </c>
      <c r="AO72" s="23">
        <v>0</v>
      </c>
      <c r="AP72" s="32">
        <f>AO72*2.7</f>
        <v>0</v>
      </c>
      <c r="AQ72" s="23">
        <v>0</v>
      </c>
      <c r="AR72" s="32">
        <f>AQ72*2.7</f>
        <v>0</v>
      </c>
      <c r="AS72" s="23">
        <f t="shared" si="25"/>
        <v>0</v>
      </c>
      <c r="AT72" s="33">
        <f t="shared" si="26"/>
        <v>0</v>
      </c>
      <c r="AU72" s="60">
        <f t="shared" si="27"/>
        <v>0</v>
      </c>
      <c r="AV72" s="64">
        <f t="shared" si="28"/>
        <v>0</v>
      </c>
    </row>
    <row r="73" spans="5:48" ht="15.75" x14ac:dyDescent="0.25">
      <c r="E73" s="178"/>
      <c r="F73" s="34" t="s">
        <v>16</v>
      </c>
      <c r="G73" s="152"/>
      <c r="H73" s="159"/>
      <c r="I73" s="152"/>
      <c r="J73" s="159"/>
      <c r="K73" s="152"/>
      <c r="L73" s="159"/>
      <c r="M73" s="152"/>
      <c r="N73" s="159"/>
      <c r="O73" s="152"/>
      <c r="P73" s="159"/>
      <c r="Q73" s="25">
        <v>0</v>
      </c>
      <c r="R73" s="32">
        <f>Q73*2.7</f>
        <v>0</v>
      </c>
      <c r="S73" s="152"/>
      <c r="T73" s="159"/>
      <c r="U73" s="25">
        <v>0</v>
      </c>
      <c r="V73" s="32">
        <f>U73*2.7</f>
        <v>0</v>
      </c>
      <c r="W73" s="23">
        <v>0</v>
      </c>
      <c r="X73" s="32">
        <f>W73*2.7</f>
        <v>0</v>
      </c>
      <c r="Y73" s="23">
        <f t="shared" si="21"/>
        <v>0</v>
      </c>
      <c r="Z73" s="32">
        <f t="shared" si="22"/>
        <v>0</v>
      </c>
      <c r="AA73" s="23">
        <v>0</v>
      </c>
      <c r="AB73" s="32">
        <f>AA73*2.7</f>
        <v>0</v>
      </c>
      <c r="AC73" s="23">
        <v>0</v>
      </c>
      <c r="AD73" s="32">
        <f>AC73*2.7</f>
        <v>0</v>
      </c>
      <c r="AE73" s="152"/>
      <c r="AF73" s="159"/>
      <c r="AG73" s="23">
        <v>0</v>
      </c>
      <c r="AH73" s="32">
        <f>AG73*2.7</f>
        <v>0</v>
      </c>
      <c r="AI73" s="23">
        <f t="shared" si="23"/>
        <v>0</v>
      </c>
      <c r="AJ73" s="32">
        <f t="shared" si="24"/>
        <v>0</v>
      </c>
      <c r="AK73" s="152"/>
      <c r="AL73" s="159"/>
      <c r="AM73" s="23">
        <v>0</v>
      </c>
      <c r="AN73" s="32">
        <f>AM73*2.7</f>
        <v>0</v>
      </c>
      <c r="AO73" s="23">
        <v>0</v>
      </c>
      <c r="AP73" s="32">
        <f>AO73*2.7</f>
        <v>0</v>
      </c>
      <c r="AQ73" s="23">
        <v>0</v>
      </c>
      <c r="AR73" s="32">
        <f>AQ73*2.7</f>
        <v>0</v>
      </c>
      <c r="AS73" s="23">
        <f t="shared" si="25"/>
        <v>0</v>
      </c>
      <c r="AT73" s="33">
        <f t="shared" si="26"/>
        <v>0</v>
      </c>
      <c r="AU73" s="60">
        <f t="shared" si="27"/>
        <v>0</v>
      </c>
      <c r="AV73" s="64">
        <f t="shared" si="28"/>
        <v>0</v>
      </c>
    </row>
    <row r="74" spans="5:48" ht="15.75" x14ac:dyDescent="0.25">
      <c r="E74" s="178"/>
      <c r="F74" s="34" t="s">
        <v>17</v>
      </c>
      <c r="G74" s="152"/>
      <c r="H74" s="159"/>
      <c r="I74" s="152"/>
      <c r="J74" s="159"/>
      <c r="K74" s="152"/>
      <c r="L74" s="159"/>
      <c r="M74" s="152"/>
      <c r="N74" s="159"/>
      <c r="O74" s="152"/>
      <c r="P74" s="159"/>
      <c r="Q74" s="25">
        <v>0</v>
      </c>
      <c r="R74" s="32">
        <f>Q74*3.2</f>
        <v>0</v>
      </c>
      <c r="S74" s="152"/>
      <c r="T74" s="159"/>
      <c r="U74" s="25">
        <v>0</v>
      </c>
      <c r="V74" s="32">
        <f>U74*3.2</f>
        <v>0</v>
      </c>
      <c r="W74" s="23">
        <v>0</v>
      </c>
      <c r="X74" s="32">
        <f>W74*3.2</f>
        <v>0</v>
      </c>
      <c r="Y74" s="23">
        <f t="shared" si="21"/>
        <v>0</v>
      </c>
      <c r="Z74" s="32">
        <f t="shared" si="22"/>
        <v>0</v>
      </c>
      <c r="AA74" s="23">
        <v>0</v>
      </c>
      <c r="AB74" s="32">
        <f>AA74*3.2</f>
        <v>0</v>
      </c>
      <c r="AC74" s="23">
        <v>0</v>
      </c>
      <c r="AD74" s="32">
        <f>AC74*3.2</f>
        <v>0</v>
      </c>
      <c r="AE74" s="152"/>
      <c r="AF74" s="159"/>
      <c r="AG74" s="23">
        <v>0</v>
      </c>
      <c r="AH74" s="32">
        <f>AG74*3.2</f>
        <v>0</v>
      </c>
      <c r="AI74" s="23">
        <f t="shared" si="23"/>
        <v>0</v>
      </c>
      <c r="AJ74" s="32">
        <f t="shared" si="24"/>
        <v>0</v>
      </c>
      <c r="AK74" s="152"/>
      <c r="AL74" s="159"/>
      <c r="AM74" s="23">
        <v>0</v>
      </c>
      <c r="AN74" s="32">
        <f>AM74*3.2</f>
        <v>0</v>
      </c>
      <c r="AO74" s="23">
        <v>0</v>
      </c>
      <c r="AP74" s="32">
        <f>AO74*3.2</f>
        <v>0</v>
      </c>
      <c r="AQ74" s="23">
        <v>0</v>
      </c>
      <c r="AR74" s="32">
        <f>AQ74*3.2</f>
        <v>0</v>
      </c>
      <c r="AS74" s="23">
        <f t="shared" si="25"/>
        <v>0</v>
      </c>
      <c r="AT74" s="33">
        <f t="shared" si="26"/>
        <v>0</v>
      </c>
      <c r="AU74" s="60">
        <f t="shared" si="27"/>
        <v>0</v>
      </c>
      <c r="AV74" s="64">
        <f t="shared" si="28"/>
        <v>0</v>
      </c>
    </row>
    <row r="75" spans="5:48" ht="15.75" x14ac:dyDescent="0.25">
      <c r="E75" s="179"/>
      <c r="F75" s="35" t="s">
        <v>18</v>
      </c>
      <c r="G75" s="153"/>
      <c r="H75" s="160"/>
      <c r="I75" s="153"/>
      <c r="J75" s="160"/>
      <c r="K75" s="153"/>
      <c r="L75" s="160"/>
      <c r="M75" s="153"/>
      <c r="N75" s="160"/>
      <c r="O75" s="153"/>
      <c r="P75" s="160"/>
      <c r="Q75" s="30">
        <v>0</v>
      </c>
      <c r="R75" s="36">
        <f>Q75*3.2</f>
        <v>0</v>
      </c>
      <c r="S75" s="153"/>
      <c r="T75" s="160"/>
      <c r="U75" s="30">
        <v>0</v>
      </c>
      <c r="V75" s="36">
        <f>U75*3.2</f>
        <v>0</v>
      </c>
      <c r="W75" s="27">
        <v>0</v>
      </c>
      <c r="X75" s="36">
        <f>W75*3.2</f>
        <v>0</v>
      </c>
      <c r="Y75" s="27">
        <f t="shared" si="21"/>
        <v>0</v>
      </c>
      <c r="Z75" s="36">
        <f t="shared" si="22"/>
        <v>0</v>
      </c>
      <c r="AA75" s="27">
        <v>0</v>
      </c>
      <c r="AB75" s="36">
        <f>AA75*3.2</f>
        <v>0</v>
      </c>
      <c r="AC75" s="27">
        <v>0</v>
      </c>
      <c r="AD75" s="36">
        <f>AC75*3.2</f>
        <v>0</v>
      </c>
      <c r="AE75" s="153"/>
      <c r="AF75" s="160"/>
      <c r="AG75" s="27">
        <v>0</v>
      </c>
      <c r="AH75" s="36">
        <f>AG75*3.2</f>
        <v>0</v>
      </c>
      <c r="AI75" s="27">
        <f t="shared" si="23"/>
        <v>0</v>
      </c>
      <c r="AJ75" s="36">
        <f t="shared" si="24"/>
        <v>0</v>
      </c>
      <c r="AK75" s="153"/>
      <c r="AL75" s="160"/>
      <c r="AM75" s="27">
        <v>0</v>
      </c>
      <c r="AN75" s="36">
        <f>AM75*3.2</f>
        <v>0</v>
      </c>
      <c r="AO75" s="27">
        <v>0</v>
      </c>
      <c r="AP75" s="36">
        <f>AO75*3.2</f>
        <v>0</v>
      </c>
      <c r="AQ75" s="27">
        <v>0</v>
      </c>
      <c r="AR75" s="36">
        <f>AQ75*3.2</f>
        <v>0</v>
      </c>
      <c r="AS75" s="27">
        <f t="shared" si="25"/>
        <v>0</v>
      </c>
      <c r="AT75" s="37">
        <f t="shared" si="26"/>
        <v>0</v>
      </c>
      <c r="AU75" s="62">
        <f t="shared" si="27"/>
        <v>0</v>
      </c>
      <c r="AV75" s="65">
        <f t="shared" si="28"/>
        <v>0</v>
      </c>
    </row>
    <row r="76" spans="5:48" ht="15.75" customHeight="1" x14ac:dyDescent="0.25">
      <c r="E76" s="180" t="s">
        <v>19</v>
      </c>
      <c r="F76" s="38" t="s">
        <v>20</v>
      </c>
      <c r="G76" s="151"/>
      <c r="H76" s="158"/>
      <c r="I76" s="151"/>
      <c r="J76" s="158"/>
      <c r="K76" s="151"/>
      <c r="L76" s="158"/>
      <c r="M76" s="151"/>
      <c r="N76" s="158"/>
      <c r="O76" s="151"/>
      <c r="P76" s="158"/>
      <c r="Q76" s="21">
        <v>0</v>
      </c>
      <c r="R76" s="39">
        <f>Q76*1.5</f>
        <v>0</v>
      </c>
      <c r="S76" s="151"/>
      <c r="T76" s="158"/>
      <c r="U76" s="21">
        <v>0</v>
      </c>
      <c r="V76" s="39">
        <f>U76*1.5</f>
        <v>0</v>
      </c>
      <c r="W76" s="18">
        <v>0</v>
      </c>
      <c r="X76" s="39">
        <f>W76*1.5</f>
        <v>0</v>
      </c>
      <c r="Y76" s="18">
        <f t="shared" si="21"/>
        <v>0</v>
      </c>
      <c r="Z76" s="39">
        <f t="shared" si="22"/>
        <v>0</v>
      </c>
      <c r="AA76" s="18">
        <v>0</v>
      </c>
      <c r="AB76" s="39">
        <f>AA76*1.5</f>
        <v>0</v>
      </c>
      <c r="AC76" s="18">
        <v>0</v>
      </c>
      <c r="AD76" s="39">
        <f>AC76*1.5</f>
        <v>0</v>
      </c>
      <c r="AE76" s="151"/>
      <c r="AF76" s="158"/>
      <c r="AG76" s="18">
        <v>0</v>
      </c>
      <c r="AH76" s="39">
        <f>AG76*1.5</f>
        <v>0</v>
      </c>
      <c r="AI76" s="18">
        <f t="shared" si="23"/>
        <v>0</v>
      </c>
      <c r="AJ76" s="39">
        <f t="shared" si="24"/>
        <v>0</v>
      </c>
      <c r="AK76" s="151"/>
      <c r="AL76" s="158"/>
      <c r="AM76" s="18">
        <v>0</v>
      </c>
      <c r="AN76" s="39">
        <f>AM76*1.5</f>
        <v>0</v>
      </c>
      <c r="AO76" s="18">
        <v>0</v>
      </c>
      <c r="AP76" s="39">
        <f>AO76*1.5</f>
        <v>0</v>
      </c>
      <c r="AQ76" s="18">
        <v>0</v>
      </c>
      <c r="AR76" s="39">
        <f>AQ76*1.5</f>
        <v>0</v>
      </c>
      <c r="AS76" s="18">
        <f t="shared" si="25"/>
        <v>0</v>
      </c>
      <c r="AT76" s="40">
        <f t="shared" si="26"/>
        <v>0</v>
      </c>
      <c r="AU76" s="60">
        <f t="shared" si="27"/>
        <v>0</v>
      </c>
      <c r="AV76" s="66">
        <f t="shared" si="28"/>
        <v>0</v>
      </c>
    </row>
    <row r="77" spans="5:48" ht="15.75" x14ac:dyDescent="0.25">
      <c r="E77" s="181"/>
      <c r="F77" s="42" t="s">
        <v>21</v>
      </c>
      <c r="G77" s="152"/>
      <c r="H77" s="159"/>
      <c r="I77" s="152"/>
      <c r="J77" s="159"/>
      <c r="K77" s="152"/>
      <c r="L77" s="159"/>
      <c r="M77" s="152"/>
      <c r="N77" s="159"/>
      <c r="O77" s="152"/>
      <c r="P77" s="159"/>
      <c r="Q77" s="25">
        <v>0</v>
      </c>
      <c r="R77" s="41">
        <f>Q77*1.8</f>
        <v>0</v>
      </c>
      <c r="S77" s="152"/>
      <c r="T77" s="159"/>
      <c r="U77" s="25">
        <v>0</v>
      </c>
      <c r="V77" s="41">
        <f>U77*1.8</f>
        <v>0</v>
      </c>
      <c r="W77" s="23">
        <v>0</v>
      </c>
      <c r="X77" s="41">
        <f>W77*1.8</f>
        <v>0</v>
      </c>
      <c r="Y77" s="23">
        <f t="shared" si="21"/>
        <v>0</v>
      </c>
      <c r="Z77" s="41">
        <f t="shared" si="22"/>
        <v>0</v>
      </c>
      <c r="AA77" s="23">
        <v>0</v>
      </c>
      <c r="AB77" s="41">
        <f>AA77*1.8</f>
        <v>0</v>
      </c>
      <c r="AC77" s="23">
        <v>0</v>
      </c>
      <c r="AD77" s="41">
        <f>AC77*1.8</f>
        <v>0</v>
      </c>
      <c r="AE77" s="152"/>
      <c r="AF77" s="159"/>
      <c r="AG77" s="23">
        <v>0</v>
      </c>
      <c r="AH77" s="41">
        <f>AG77*1.8</f>
        <v>0</v>
      </c>
      <c r="AI77" s="23">
        <f t="shared" si="23"/>
        <v>0</v>
      </c>
      <c r="AJ77" s="41">
        <f t="shared" si="24"/>
        <v>0</v>
      </c>
      <c r="AK77" s="152"/>
      <c r="AL77" s="159"/>
      <c r="AM77" s="23">
        <v>0</v>
      </c>
      <c r="AN77" s="41">
        <f>AM77*1.8</f>
        <v>0</v>
      </c>
      <c r="AO77" s="23">
        <v>0</v>
      </c>
      <c r="AP77" s="41">
        <f>AO77*1.8</f>
        <v>0</v>
      </c>
      <c r="AQ77" s="23">
        <v>0</v>
      </c>
      <c r="AR77" s="41">
        <f>AQ77*1.8</f>
        <v>0</v>
      </c>
      <c r="AS77" s="23">
        <f t="shared" si="25"/>
        <v>0</v>
      </c>
      <c r="AT77" s="43">
        <f t="shared" si="26"/>
        <v>0</v>
      </c>
      <c r="AU77" s="60">
        <f t="shared" si="27"/>
        <v>0</v>
      </c>
      <c r="AV77" s="66">
        <f t="shared" si="28"/>
        <v>0</v>
      </c>
    </row>
    <row r="78" spans="5:48" ht="15.75" x14ac:dyDescent="0.25">
      <c r="E78" s="181"/>
      <c r="F78" s="42" t="s">
        <v>22</v>
      </c>
      <c r="G78" s="152"/>
      <c r="H78" s="159"/>
      <c r="I78" s="152"/>
      <c r="J78" s="159"/>
      <c r="K78" s="152"/>
      <c r="L78" s="159"/>
      <c r="M78" s="152"/>
      <c r="N78" s="159"/>
      <c r="O78" s="152"/>
      <c r="P78" s="159"/>
      <c r="Q78" s="25">
        <v>0</v>
      </c>
      <c r="R78" s="41">
        <f>Q78*2.2</f>
        <v>0</v>
      </c>
      <c r="S78" s="152"/>
      <c r="T78" s="159"/>
      <c r="U78" s="25">
        <v>0</v>
      </c>
      <c r="V78" s="41">
        <f>U78*2.2</f>
        <v>0</v>
      </c>
      <c r="W78" s="23">
        <v>0</v>
      </c>
      <c r="X78" s="41">
        <f>W78*2.2</f>
        <v>0</v>
      </c>
      <c r="Y78" s="23">
        <f t="shared" si="21"/>
        <v>0</v>
      </c>
      <c r="Z78" s="41">
        <f t="shared" si="22"/>
        <v>0</v>
      </c>
      <c r="AA78" s="23">
        <v>0</v>
      </c>
      <c r="AB78" s="41">
        <f>AA78*2.2</f>
        <v>0</v>
      </c>
      <c r="AC78" s="23">
        <v>0</v>
      </c>
      <c r="AD78" s="41">
        <f>AC78*2.2</f>
        <v>0</v>
      </c>
      <c r="AE78" s="152"/>
      <c r="AF78" s="159"/>
      <c r="AG78" s="23">
        <v>0</v>
      </c>
      <c r="AH78" s="41">
        <f>AG78*2.2</f>
        <v>0</v>
      </c>
      <c r="AI78" s="23">
        <f t="shared" si="23"/>
        <v>0</v>
      </c>
      <c r="AJ78" s="41">
        <f t="shared" si="24"/>
        <v>0</v>
      </c>
      <c r="AK78" s="152"/>
      <c r="AL78" s="159"/>
      <c r="AM78" s="23">
        <v>0</v>
      </c>
      <c r="AN78" s="41">
        <f>AM78*2.2</f>
        <v>0</v>
      </c>
      <c r="AO78" s="23">
        <v>0</v>
      </c>
      <c r="AP78" s="41">
        <f>AO78*2.2</f>
        <v>0</v>
      </c>
      <c r="AQ78" s="23">
        <v>0</v>
      </c>
      <c r="AR78" s="41">
        <f>AQ78*2.2</f>
        <v>0</v>
      </c>
      <c r="AS78" s="23">
        <f t="shared" si="25"/>
        <v>0</v>
      </c>
      <c r="AT78" s="43">
        <f t="shared" si="26"/>
        <v>0</v>
      </c>
      <c r="AU78" s="60">
        <f t="shared" si="27"/>
        <v>0</v>
      </c>
      <c r="AV78" s="66">
        <f t="shared" si="28"/>
        <v>0</v>
      </c>
    </row>
    <row r="79" spans="5:48" ht="15.75" x14ac:dyDescent="0.25">
      <c r="E79" s="181"/>
      <c r="F79" s="42" t="s">
        <v>23</v>
      </c>
      <c r="G79" s="152"/>
      <c r="H79" s="159"/>
      <c r="I79" s="152"/>
      <c r="J79" s="159"/>
      <c r="K79" s="152"/>
      <c r="L79" s="159"/>
      <c r="M79" s="152"/>
      <c r="N79" s="159"/>
      <c r="O79" s="152"/>
      <c r="P79" s="159"/>
      <c r="Q79" s="25">
        <v>0</v>
      </c>
      <c r="R79" s="41">
        <f>Q79*3</f>
        <v>0</v>
      </c>
      <c r="S79" s="152"/>
      <c r="T79" s="159"/>
      <c r="U79" s="25">
        <v>0</v>
      </c>
      <c r="V79" s="41">
        <f>U79*3</f>
        <v>0</v>
      </c>
      <c r="W79" s="23">
        <v>0</v>
      </c>
      <c r="X79" s="41">
        <f>W79*3</f>
        <v>0</v>
      </c>
      <c r="Y79" s="23">
        <f t="shared" si="21"/>
        <v>0</v>
      </c>
      <c r="Z79" s="41">
        <f t="shared" si="22"/>
        <v>0</v>
      </c>
      <c r="AA79" s="23">
        <v>0</v>
      </c>
      <c r="AB79" s="41">
        <f>AA79*3</f>
        <v>0</v>
      </c>
      <c r="AC79" s="23">
        <v>0</v>
      </c>
      <c r="AD79" s="41">
        <f>AC79*3</f>
        <v>0</v>
      </c>
      <c r="AE79" s="152"/>
      <c r="AF79" s="159"/>
      <c r="AG79" s="23">
        <v>0</v>
      </c>
      <c r="AH79" s="41">
        <f>AG79*3</f>
        <v>0</v>
      </c>
      <c r="AI79" s="23">
        <f t="shared" si="23"/>
        <v>0</v>
      </c>
      <c r="AJ79" s="41">
        <f t="shared" si="24"/>
        <v>0</v>
      </c>
      <c r="AK79" s="152"/>
      <c r="AL79" s="159"/>
      <c r="AM79" s="23">
        <v>0</v>
      </c>
      <c r="AN79" s="41">
        <f>AM79*3</f>
        <v>0</v>
      </c>
      <c r="AO79" s="23">
        <v>0</v>
      </c>
      <c r="AP79" s="41">
        <f>AO79*3</f>
        <v>0</v>
      </c>
      <c r="AQ79" s="23">
        <v>0</v>
      </c>
      <c r="AR79" s="41">
        <f>AQ79*3</f>
        <v>0</v>
      </c>
      <c r="AS79" s="23">
        <f t="shared" si="25"/>
        <v>0</v>
      </c>
      <c r="AT79" s="43">
        <f t="shared" si="26"/>
        <v>0</v>
      </c>
      <c r="AU79" s="60">
        <f t="shared" si="27"/>
        <v>0</v>
      </c>
      <c r="AV79" s="66">
        <f t="shared" si="28"/>
        <v>0</v>
      </c>
    </row>
    <row r="80" spans="5:48" ht="15.75" x14ac:dyDescent="0.25">
      <c r="E80" s="182"/>
      <c r="F80" s="44" t="s">
        <v>24</v>
      </c>
      <c r="G80" s="153"/>
      <c r="H80" s="160"/>
      <c r="I80" s="153"/>
      <c r="J80" s="160"/>
      <c r="K80" s="153"/>
      <c r="L80" s="160"/>
      <c r="M80" s="153"/>
      <c r="N80" s="160"/>
      <c r="O80" s="153"/>
      <c r="P80" s="160"/>
      <c r="Q80" s="30">
        <v>0</v>
      </c>
      <c r="R80" s="45">
        <f>Q80*3.2</f>
        <v>0</v>
      </c>
      <c r="S80" s="153"/>
      <c r="T80" s="160"/>
      <c r="U80" s="30">
        <v>0</v>
      </c>
      <c r="V80" s="45">
        <f>U80*3.2</f>
        <v>0</v>
      </c>
      <c r="W80" s="27">
        <v>0</v>
      </c>
      <c r="X80" s="45">
        <f>W80*3.2</f>
        <v>0</v>
      </c>
      <c r="Y80" s="27">
        <f t="shared" si="21"/>
        <v>0</v>
      </c>
      <c r="Z80" s="45">
        <f t="shared" si="22"/>
        <v>0</v>
      </c>
      <c r="AA80" s="27">
        <v>0</v>
      </c>
      <c r="AB80" s="45">
        <f>AA80*3.2</f>
        <v>0</v>
      </c>
      <c r="AC80" s="27">
        <v>0</v>
      </c>
      <c r="AD80" s="45">
        <f>AC80*3.2</f>
        <v>0</v>
      </c>
      <c r="AE80" s="153"/>
      <c r="AF80" s="160"/>
      <c r="AG80" s="27">
        <v>0</v>
      </c>
      <c r="AH80" s="45">
        <f>AG80*3.2</f>
        <v>0</v>
      </c>
      <c r="AI80" s="27">
        <f t="shared" si="23"/>
        <v>0</v>
      </c>
      <c r="AJ80" s="45">
        <f t="shared" si="24"/>
        <v>0</v>
      </c>
      <c r="AK80" s="153"/>
      <c r="AL80" s="160"/>
      <c r="AM80" s="27">
        <v>0</v>
      </c>
      <c r="AN80" s="45">
        <f>AM80*3.2</f>
        <v>0</v>
      </c>
      <c r="AO80" s="27">
        <v>0</v>
      </c>
      <c r="AP80" s="45">
        <f>AO80*3.2</f>
        <v>0</v>
      </c>
      <c r="AQ80" s="27">
        <v>0</v>
      </c>
      <c r="AR80" s="45">
        <f>AQ80*3.2</f>
        <v>0</v>
      </c>
      <c r="AS80" s="27">
        <f t="shared" si="25"/>
        <v>0</v>
      </c>
      <c r="AT80" s="46">
        <f t="shared" si="26"/>
        <v>0</v>
      </c>
      <c r="AU80" s="62">
        <f t="shared" si="27"/>
        <v>0</v>
      </c>
      <c r="AV80" s="67">
        <f t="shared" si="28"/>
        <v>0</v>
      </c>
    </row>
    <row r="81" spans="5:48" ht="16.5" thickBot="1" x14ac:dyDescent="0.3">
      <c r="E81" s="183" t="s">
        <v>5</v>
      </c>
      <c r="F81" s="184"/>
      <c r="G81" s="154"/>
      <c r="H81" s="161"/>
      <c r="I81" s="154"/>
      <c r="J81" s="161"/>
      <c r="K81" s="154"/>
      <c r="L81" s="161"/>
      <c r="M81" s="154"/>
      <c r="N81" s="161"/>
      <c r="O81" s="154"/>
      <c r="P81" s="161"/>
      <c r="Q81" s="50">
        <v>0</v>
      </c>
      <c r="R81" s="48">
        <f>Q81*3.2</f>
        <v>0</v>
      </c>
      <c r="S81" s="154"/>
      <c r="T81" s="161"/>
      <c r="U81" s="50">
        <v>0</v>
      </c>
      <c r="V81" s="48">
        <f>U81*3.2</f>
        <v>0</v>
      </c>
      <c r="W81" s="47">
        <v>0</v>
      </c>
      <c r="X81" s="48">
        <f>W81*3.2</f>
        <v>0</v>
      </c>
      <c r="Y81" s="47">
        <f t="shared" si="21"/>
        <v>0</v>
      </c>
      <c r="Z81" s="48">
        <f t="shared" si="22"/>
        <v>0</v>
      </c>
      <c r="AA81" s="47">
        <v>0</v>
      </c>
      <c r="AB81" s="48">
        <f>AA81*3.2</f>
        <v>0</v>
      </c>
      <c r="AC81" s="47">
        <v>0</v>
      </c>
      <c r="AD81" s="48">
        <f>AC81*3.2</f>
        <v>0</v>
      </c>
      <c r="AE81" s="154"/>
      <c r="AF81" s="161"/>
      <c r="AG81" s="47">
        <v>0</v>
      </c>
      <c r="AH81" s="48">
        <f>AG81*3.2</f>
        <v>0</v>
      </c>
      <c r="AI81" s="47">
        <f t="shared" si="23"/>
        <v>0</v>
      </c>
      <c r="AJ81" s="48">
        <f t="shared" si="24"/>
        <v>0</v>
      </c>
      <c r="AK81" s="154"/>
      <c r="AL81" s="161"/>
      <c r="AM81" s="47">
        <v>0</v>
      </c>
      <c r="AN81" s="48">
        <f>AM81*3.2</f>
        <v>0</v>
      </c>
      <c r="AO81" s="47">
        <v>0</v>
      </c>
      <c r="AP81" s="48">
        <f>AO81*3.2</f>
        <v>0</v>
      </c>
      <c r="AQ81" s="47">
        <v>0</v>
      </c>
      <c r="AR81" s="48">
        <f>AQ81*3.2</f>
        <v>0</v>
      </c>
      <c r="AS81" s="47">
        <f t="shared" si="25"/>
        <v>0</v>
      </c>
      <c r="AT81" s="49">
        <f t="shared" si="26"/>
        <v>0</v>
      </c>
      <c r="AU81" s="54">
        <f t="shared" si="27"/>
        <v>0</v>
      </c>
      <c r="AV81" s="68">
        <f t="shared" si="28"/>
        <v>0</v>
      </c>
    </row>
    <row r="82" spans="5:48" ht="16.5" thickBot="1" x14ac:dyDescent="0.3">
      <c r="E82" s="185" t="s">
        <v>6</v>
      </c>
      <c r="F82" s="186"/>
      <c r="G82" s="155"/>
      <c r="H82" s="156"/>
      <c r="I82" s="155"/>
      <c r="J82" s="156"/>
      <c r="K82" s="155"/>
      <c r="L82" s="156"/>
      <c r="M82" s="155"/>
      <c r="N82" s="156"/>
      <c r="O82" s="155"/>
      <c r="P82" s="156"/>
      <c r="Q82" s="51">
        <f>SUM(Q64:Q81)</f>
        <v>0</v>
      </c>
      <c r="R82" s="52">
        <f>SUM(R64:R81)</f>
        <v>0</v>
      </c>
      <c r="S82" s="155"/>
      <c r="T82" s="156"/>
      <c r="U82" s="51">
        <f t="shared" ref="U82:AD82" si="29">SUM(U64:U81)</f>
        <v>0</v>
      </c>
      <c r="V82" s="52">
        <f t="shared" si="29"/>
        <v>0</v>
      </c>
      <c r="W82" s="51">
        <f t="shared" si="29"/>
        <v>0</v>
      </c>
      <c r="X82" s="52">
        <f t="shared" si="29"/>
        <v>0</v>
      </c>
      <c r="Y82" s="51">
        <f t="shared" si="29"/>
        <v>0</v>
      </c>
      <c r="Z82" s="52">
        <f t="shared" si="29"/>
        <v>0</v>
      </c>
      <c r="AA82" s="51">
        <f t="shared" si="29"/>
        <v>0</v>
      </c>
      <c r="AB82" s="52">
        <f t="shared" si="29"/>
        <v>0</v>
      </c>
      <c r="AC82" s="51">
        <f t="shared" si="29"/>
        <v>0</v>
      </c>
      <c r="AD82" s="52">
        <f t="shared" si="29"/>
        <v>0</v>
      </c>
      <c r="AE82" s="155"/>
      <c r="AF82" s="156"/>
      <c r="AG82" s="51">
        <f>SUM(AG64:AG81)</f>
        <v>0</v>
      </c>
      <c r="AH82" s="52">
        <f>SUM(AH64:AH81)</f>
        <v>0</v>
      </c>
      <c r="AI82" s="51">
        <f>SUM(AI64:AI81)</f>
        <v>0</v>
      </c>
      <c r="AJ82" s="52">
        <f>SUM(AJ64:AJ81)</f>
        <v>0</v>
      </c>
      <c r="AK82" s="155"/>
      <c r="AL82" s="156"/>
      <c r="AM82" s="51">
        <f t="shared" ref="AM82:AV82" si="30">SUM(AM64:AM81)</f>
        <v>0</v>
      </c>
      <c r="AN82" s="52">
        <f t="shared" si="30"/>
        <v>0</v>
      </c>
      <c r="AO82" s="51">
        <f t="shared" si="30"/>
        <v>0</v>
      </c>
      <c r="AP82" s="52">
        <f t="shared" si="30"/>
        <v>0</v>
      </c>
      <c r="AQ82" s="51">
        <f t="shared" si="30"/>
        <v>0</v>
      </c>
      <c r="AR82" s="52">
        <f t="shared" si="30"/>
        <v>0</v>
      </c>
      <c r="AS82" s="51">
        <f t="shared" si="30"/>
        <v>0</v>
      </c>
      <c r="AT82" s="52">
        <f t="shared" si="30"/>
        <v>0</v>
      </c>
      <c r="AU82" s="54">
        <f t="shared" si="30"/>
        <v>0</v>
      </c>
      <c r="AV82" s="55">
        <f t="shared" si="30"/>
        <v>0</v>
      </c>
    </row>
    <row r="85" spans="5:48" ht="15.75" thickBot="1" x14ac:dyDescent="0.3"/>
    <row r="86" spans="5:48" ht="16.5" customHeight="1" thickBot="1" x14ac:dyDescent="0.3">
      <c r="E86" s="194" t="s">
        <v>0</v>
      </c>
      <c r="F86" s="189"/>
      <c r="G86" s="197" t="s">
        <v>26</v>
      </c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201"/>
      <c r="W86" s="201"/>
      <c r="X86" s="201"/>
      <c r="Y86" s="201"/>
      <c r="Z86" s="198"/>
      <c r="AA86" s="197" t="s">
        <v>55</v>
      </c>
      <c r="AB86" s="201"/>
      <c r="AC86" s="201"/>
      <c r="AD86" s="201"/>
      <c r="AE86" s="201"/>
      <c r="AF86" s="201"/>
      <c r="AG86" s="201"/>
      <c r="AH86" s="201"/>
      <c r="AI86" s="201"/>
      <c r="AJ86" s="201"/>
      <c r="AK86" s="201"/>
      <c r="AL86" s="201"/>
      <c r="AM86" s="201"/>
      <c r="AN86" s="201"/>
      <c r="AO86" s="201"/>
      <c r="AP86" s="201"/>
      <c r="AQ86" s="201"/>
      <c r="AR86" s="201"/>
      <c r="AS86" s="201"/>
      <c r="AT86" s="198"/>
      <c r="AU86" s="188" t="s">
        <v>25</v>
      </c>
      <c r="AV86" s="189"/>
    </row>
    <row r="87" spans="5:48" ht="16.5" thickBot="1" x14ac:dyDescent="0.3">
      <c r="E87" s="190"/>
      <c r="F87" s="191"/>
      <c r="G87" s="197" t="s">
        <v>27</v>
      </c>
      <c r="H87" s="201"/>
      <c r="I87" s="201"/>
      <c r="J87" s="201"/>
      <c r="K87" s="201"/>
      <c r="L87" s="201"/>
      <c r="M87" s="201"/>
      <c r="N87" s="201"/>
      <c r="O87" s="201"/>
      <c r="P87" s="198"/>
      <c r="Q87" s="197" t="s">
        <v>28</v>
      </c>
      <c r="R87" s="201"/>
      <c r="S87" s="201"/>
      <c r="T87" s="201"/>
      <c r="U87" s="201"/>
      <c r="V87" s="201"/>
      <c r="W87" s="201"/>
      <c r="X87" s="201"/>
      <c r="Y87" s="201"/>
      <c r="Z87" s="198"/>
      <c r="AA87" s="197" t="s">
        <v>48</v>
      </c>
      <c r="AB87" s="201"/>
      <c r="AC87" s="201"/>
      <c r="AD87" s="201"/>
      <c r="AE87" s="201"/>
      <c r="AF87" s="201"/>
      <c r="AG87" s="201"/>
      <c r="AH87" s="201"/>
      <c r="AI87" s="201"/>
      <c r="AJ87" s="198"/>
      <c r="AK87" s="197" t="s">
        <v>29</v>
      </c>
      <c r="AL87" s="201"/>
      <c r="AM87" s="201"/>
      <c r="AN87" s="201"/>
      <c r="AO87" s="201"/>
      <c r="AP87" s="201"/>
      <c r="AQ87" s="201"/>
      <c r="AR87" s="201"/>
      <c r="AS87" s="201"/>
      <c r="AT87" s="198"/>
      <c r="AU87" s="190"/>
      <c r="AV87" s="191"/>
    </row>
    <row r="88" spans="5:48" ht="16.5" thickBot="1" x14ac:dyDescent="0.3">
      <c r="E88" s="190"/>
      <c r="F88" s="191"/>
      <c r="G88" s="199"/>
      <c r="H88" s="200"/>
      <c r="I88" s="199"/>
      <c r="J88" s="200"/>
      <c r="K88" s="199"/>
      <c r="L88" s="200"/>
      <c r="M88" s="199"/>
      <c r="N88" s="200"/>
      <c r="O88" s="199"/>
      <c r="P88" s="200"/>
      <c r="Q88" s="197" t="s">
        <v>30</v>
      </c>
      <c r="R88" s="198"/>
      <c r="S88" s="199"/>
      <c r="T88" s="200"/>
      <c r="U88" s="197" t="s">
        <v>49</v>
      </c>
      <c r="V88" s="198"/>
      <c r="W88" s="197" t="s">
        <v>32</v>
      </c>
      <c r="X88" s="198"/>
      <c r="Y88" s="197" t="s">
        <v>1</v>
      </c>
      <c r="Z88" s="198"/>
      <c r="AA88" s="197" t="s">
        <v>50</v>
      </c>
      <c r="AB88" s="198"/>
      <c r="AC88" s="197" t="s">
        <v>51</v>
      </c>
      <c r="AD88" s="198"/>
      <c r="AE88" s="199"/>
      <c r="AF88" s="200"/>
      <c r="AG88" s="197" t="s">
        <v>53</v>
      </c>
      <c r="AH88" s="198"/>
      <c r="AI88" s="197" t="s">
        <v>1</v>
      </c>
      <c r="AJ88" s="198"/>
      <c r="AK88" s="199"/>
      <c r="AL88" s="200"/>
      <c r="AM88" s="197" t="s">
        <v>52</v>
      </c>
      <c r="AN88" s="198"/>
      <c r="AO88" s="197" t="s">
        <v>31</v>
      </c>
      <c r="AP88" s="198"/>
      <c r="AQ88" s="197" t="s">
        <v>33</v>
      </c>
      <c r="AR88" s="198"/>
      <c r="AS88" s="197" t="s">
        <v>1</v>
      </c>
      <c r="AT88" s="198"/>
      <c r="AU88" s="192"/>
      <c r="AV88" s="193"/>
    </row>
    <row r="89" spans="5:48" ht="16.5" thickBot="1" x14ac:dyDescent="0.3">
      <c r="E89" s="192"/>
      <c r="F89" s="193"/>
      <c r="G89" s="148"/>
      <c r="H89" s="149"/>
      <c r="I89" s="148"/>
      <c r="J89" s="149"/>
      <c r="K89" s="148"/>
      <c r="L89" s="149"/>
      <c r="M89" s="148"/>
      <c r="N89" s="149"/>
      <c r="O89" s="148"/>
      <c r="P89" s="149"/>
      <c r="Q89" s="9" t="s">
        <v>2</v>
      </c>
      <c r="R89" s="10" t="s">
        <v>3</v>
      </c>
      <c r="S89" s="148"/>
      <c r="T89" s="149"/>
      <c r="U89" s="9" t="s">
        <v>2</v>
      </c>
      <c r="V89" s="10" t="s">
        <v>3</v>
      </c>
      <c r="W89" s="9" t="s">
        <v>2</v>
      </c>
      <c r="X89" s="10" t="s">
        <v>3</v>
      </c>
      <c r="Y89" s="9" t="s">
        <v>2</v>
      </c>
      <c r="Z89" s="10" t="s">
        <v>3</v>
      </c>
      <c r="AA89" s="9" t="s">
        <v>2</v>
      </c>
      <c r="AB89" s="10" t="s">
        <v>3</v>
      </c>
      <c r="AC89" s="9" t="s">
        <v>2</v>
      </c>
      <c r="AD89" s="10" t="s">
        <v>3</v>
      </c>
      <c r="AE89" s="148"/>
      <c r="AF89" s="149"/>
      <c r="AG89" s="9" t="s">
        <v>2</v>
      </c>
      <c r="AH89" s="10" t="s">
        <v>3</v>
      </c>
      <c r="AI89" s="9" t="s">
        <v>2</v>
      </c>
      <c r="AJ89" s="10" t="s">
        <v>3</v>
      </c>
      <c r="AK89" s="148"/>
      <c r="AL89" s="149"/>
      <c r="AM89" s="9" t="s">
        <v>2</v>
      </c>
      <c r="AN89" s="10" t="s">
        <v>3</v>
      </c>
      <c r="AO89" s="9" t="s">
        <v>2</v>
      </c>
      <c r="AP89" s="10" t="s">
        <v>3</v>
      </c>
      <c r="AQ89" s="9" t="s">
        <v>2</v>
      </c>
      <c r="AR89" s="10" t="s">
        <v>3</v>
      </c>
      <c r="AS89" s="9" t="s">
        <v>2</v>
      </c>
      <c r="AT89" s="11" t="s">
        <v>3</v>
      </c>
      <c r="AU89" s="56" t="s">
        <v>2</v>
      </c>
      <c r="AV89" s="57" t="s">
        <v>3</v>
      </c>
    </row>
    <row r="90" spans="5:48" ht="15.75" x14ac:dyDescent="0.25">
      <c r="E90" s="195" t="s">
        <v>7</v>
      </c>
      <c r="F90" s="196"/>
      <c r="G90" s="150"/>
      <c r="H90" s="157"/>
      <c r="I90" s="150"/>
      <c r="J90" s="157"/>
      <c r="K90" s="150"/>
      <c r="L90" s="157"/>
      <c r="M90" s="150"/>
      <c r="N90" s="157"/>
      <c r="O90" s="150"/>
      <c r="P90" s="157"/>
      <c r="Q90" s="15">
        <v>0</v>
      </c>
      <c r="R90" s="13">
        <f>Q90*1</f>
        <v>0</v>
      </c>
      <c r="S90" s="150"/>
      <c r="T90" s="157"/>
      <c r="U90" s="15">
        <v>0</v>
      </c>
      <c r="V90" s="13">
        <f>U90*1</f>
        <v>0</v>
      </c>
      <c r="W90" s="12">
        <v>0</v>
      </c>
      <c r="X90" s="13">
        <f>W90*1</f>
        <v>0</v>
      </c>
      <c r="Y90" s="12">
        <f t="shared" ref="Y90:Y107" si="31">Q90+S90+U90+W90</f>
        <v>0</v>
      </c>
      <c r="Z90" s="14">
        <f t="shared" ref="Z90:Z107" si="32">R90+T90+V90+X90</f>
        <v>0</v>
      </c>
      <c r="AA90" s="12">
        <v>0</v>
      </c>
      <c r="AB90" s="13">
        <f>AA90*1</f>
        <v>0</v>
      </c>
      <c r="AC90" s="12">
        <v>0</v>
      </c>
      <c r="AD90" s="13">
        <f>AC90*1</f>
        <v>0</v>
      </c>
      <c r="AE90" s="150"/>
      <c r="AF90" s="157"/>
      <c r="AG90" s="12">
        <v>0</v>
      </c>
      <c r="AH90" s="13">
        <f>AG90*1</f>
        <v>0</v>
      </c>
      <c r="AI90" s="12">
        <f t="shared" ref="AI90:AI107" si="33">AA90+AC90+AE90+AG90</f>
        <v>0</v>
      </c>
      <c r="AJ90" s="14">
        <f t="shared" ref="AJ90:AJ107" si="34">AB90+AD90+AF90+AH90</f>
        <v>0</v>
      </c>
      <c r="AK90" s="150"/>
      <c r="AL90" s="157"/>
      <c r="AM90" s="12">
        <v>0</v>
      </c>
      <c r="AN90" s="13">
        <f>AM90*1</f>
        <v>0</v>
      </c>
      <c r="AO90" s="12">
        <v>0</v>
      </c>
      <c r="AP90" s="13">
        <f>AO90*1</f>
        <v>0</v>
      </c>
      <c r="AQ90" s="12">
        <v>0</v>
      </c>
      <c r="AR90" s="13">
        <f>AQ90*1</f>
        <v>0</v>
      </c>
      <c r="AS90" s="12">
        <f t="shared" ref="AS90:AS107" si="35">AK90+AM90+AO90+AQ90</f>
        <v>0</v>
      </c>
      <c r="AT90" s="16">
        <f t="shared" ref="AT90:AT107" si="36">AL90+AN90+AP90+AR90</f>
        <v>0</v>
      </c>
      <c r="AU90" s="58">
        <f>AS90+AI90+Y90+O90</f>
        <v>0</v>
      </c>
      <c r="AV90" s="59">
        <f>AT90+AJ90+Z90+P90</f>
        <v>0</v>
      </c>
    </row>
    <row r="91" spans="5:48" ht="15.75" customHeight="1" x14ac:dyDescent="0.25">
      <c r="E91" s="175" t="s">
        <v>4</v>
      </c>
      <c r="F91" s="17" t="s">
        <v>8</v>
      </c>
      <c r="G91" s="151"/>
      <c r="H91" s="158"/>
      <c r="I91" s="151"/>
      <c r="J91" s="158"/>
      <c r="K91" s="151"/>
      <c r="L91" s="158"/>
      <c r="M91" s="151"/>
      <c r="N91" s="158"/>
      <c r="O91" s="151"/>
      <c r="P91" s="158"/>
      <c r="Q91" s="21">
        <v>0</v>
      </c>
      <c r="R91" s="19">
        <f>Q91*1.5</f>
        <v>0</v>
      </c>
      <c r="S91" s="151"/>
      <c r="T91" s="158"/>
      <c r="U91" s="21">
        <v>0</v>
      </c>
      <c r="V91" s="19">
        <f>U91*1.5</f>
        <v>0</v>
      </c>
      <c r="W91" s="18">
        <v>0</v>
      </c>
      <c r="X91" s="19">
        <f>W91*1.5</f>
        <v>0</v>
      </c>
      <c r="Y91" s="18">
        <f t="shared" si="31"/>
        <v>0</v>
      </c>
      <c r="Z91" s="19">
        <f t="shared" si="32"/>
        <v>0</v>
      </c>
      <c r="AA91" s="18">
        <v>0</v>
      </c>
      <c r="AB91" s="19">
        <f>AA91*1.5</f>
        <v>0</v>
      </c>
      <c r="AC91" s="18">
        <v>0</v>
      </c>
      <c r="AD91" s="19">
        <f>AC91*1.5</f>
        <v>0</v>
      </c>
      <c r="AE91" s="151"/>
      <c r="AF91" s="158"/>
      <c r="AG91" s="18">
        <v>0</v>
      </c>
      <c r="AH91" s="19">
        <f>AG91*1.5</f>
        <v>0</v>
      </c>
      <c r="AI91" s="18">
        <f t="shared" si="33"/>
        <v>0</v>
      </c>
      <c r="AJ91" s="19">
        <f t="shared" si="34"/>
        <v>0</v>
      </c>
      <c r="AK91" s="151"/>
      <c r="AL91" s="158"/>
      <c r="AM91" s="18">
        <v>0</v>
      </c>
      <c r="AN91" s="19">
        <f>AM91*1.5</f>
        <v>0</v>
      </c>
      <c r="AO91" s="18">
        <v>0</v>
      </c>
      <c r="AP91" s="19">
        <f>AO91*1.5</f>
        <v>0</v>
      </c>
      <c r="AQ91" s="18">
        <v>0</v>
      </c>
      <c r="AR91" s="19">
        <f>AQ91*1.5</f>
        <v>0</v>
      </c>
      <c r="AS91" s="18">
        <f t="shared" si="35"/>
        <v>0</v>
      </c>
      <c r="AT91" s="20">
        <f t="shared" si="36"/>
        <v>0</v>
      </c>
      <c r="AU91" s="60">
        <f t="shared" ref="AU91:AU107" si="37">AS91+AI91+Y91+O91</f>
        <v>0</v>
      </c>
      <c r="AV91" s="61">
        <f t="shared" ref="AV91:AV107" si="38">AT91+AJ91+Z91+P91</f>
        <v>0</v>
      </c>
    </row>
    <row r="92" spans="5:48" ht="15.75" x14ac:dyDescent="0.25">
      <c r="E92" s="175"/>
      <c r="F92" s="17" t="s">
        <v>9</v>
      </c>
      <c r="G92" s="152"/>
      <c r="H92" s="159"/>
      <c r="I92" s="152"/>
      <c r="J92" s="159"/>
      <c r="K92" s="152"/>
      <c r="L92" s="159"/>
      <c r="M92" s="152"/>
      <c r="N92" s="159"/>
      <c r="O92" s="152"/>
      <c r="P92" s="159"/>
      <c r="Q92" s="25">
        <v>0</v>
      </c>
      <c r="R92" s="22">
        <f>Q92*1.8</f>
        <v>0</v>
      </c>
      <c r="S92" s="152"/>
      <c r="T92" s="159"/>
      <c r="U92" s="25">
        <v>0</v>
      </c>
      <c r="V92" s="22">
        <f>U92*1.8</f>
        <v>0</v>
      </c>
      <c r="W92" s="23">
        <v>0</v>
      </c>
      <c r="X92" s="22">
        <f>W92*1.8</f>
        <v>0</v>
      </c>
      <c r="Y92" s="23">
        <f t="shared" si="31"/>
        <v>0</v>
      </c>
      <c r="Z92" s="22">
        <f t="shared" si="32"/>
        <v>0</v>
      </c>
      <c r="AA92" s="23">
        <v>0</v>
      </c>
      <c r="AB92" s="22">
        <f>AA92*1.8</f>
        <v>0</v>
      </c>
      <c r="AC92" s="23">
        <v>0</v>
      </c>
      <c r="AD92" s="22">
        <f>AC92*1.8</f>
        <v>0</v>
      </c>
      <c r="AE92" s="152"/>
      <c r="AF92" s="159"/>
      <c r="AG92" s="23">
        <v>0</v>
      </c>
      <c r="AH92" s="22">
        <f>AG92*1.8</f>
        <v>0</v>
      </c>
      <c r="AI92" s="23">
        <f t="shared" si="33"/>
        <v>0</v>
      </c>
      <c r="AJ92" s="22">
        <f t="shared" si="34"/>
        <v>0</v>
      </c>
      <c r="AK92" s="152"/>
      <c r="AL92" s="159"/>
      <c r="AM92" s="23">
        <v>0</v>
      </c>
      <c r="AN92" s="22">
        <f>AM92*1.8</f>
        <v>0</v>
      </c>
      <c r="AO92" s="23">
        <v>0</v>
      </c>
      <c r="AP92" s="22">
        <f>AO92*1.8</f>
        <v>0</v>
      </c>
      <c r="AQ92" s="23">
        <v>0</v>
      </c>
      <c r="AR92" s="22">
        <f>AQ92*1.8</f>
        <v>0</v>
      </c>
      <c r="AS92" s="23">
        <f t="shared" si="35"/>
        <v>0</v>
      </c>
      <c r="AT92" s="24">
        <f t="shared" si="36"/>
        <v>0</v>
      </c>
      <c r="AU92" s="60">
        <f t="shared" si="37"/>
        <v>0</v>
      </c>
      <c r="AV92" s="61">
        <f t="shared" si="38"/>
        <v>0</v>
      </c>
    </row>
    <row r="93" spans="5:48" ht="15.75" x14ac:dyDescent="0.25">
      <c r="E93" s="175"/>
      <c r="F93" s="17" t="s">
        <v>10</v>
      </c>
      <c r="G93" s="152"/>
      <c r="H93" s="159"/>
      <c r="I93" s="152"/>
      <c r="J93" s="159"/>
      <c r="K93" s="152"/>
      <c r="L93" s="159"/>
      <c r="M93" s="152"/>
      <c r="N93" s="159"/>
      <c r="O93" s="152"/>
      <c r="P93" s="159"/>
      <c r="Q93" s="25">
        <v>0</v>
      </c>
      <c r="R93" s="22">
        <f>Q93*2</f>
        <v>0</v>
      </c>
      <c r="S93" s="152"/>
      <c r="T93" s="159"/>
      <c r="U93" s="25">
        <v>0</v>
      </c>
      <c r="V93" s="22">
        <f>U93*2</f>
        <v>0</v>
      </c>
      <c r="W93" s="23">
        <v>0</v>
      </c>
      <c r="X93" s="22">
        <f>W93*2</f>
        <v>0</v>
      </c>
      <c r="Y93" s="23">
        <f t="shared" si="31"/>
        <v>0</v>
      </c>
      <c r="Z93" s="22">
        <f t="shared" si="32"/>
        <v>0</v>
      </c>
      <c r="AA93" s="23">
        <v>0</v>
      </c>
      <c r="AB93" s="22">
        <f>AA93*2</f>
        <v>0</v>
      </c>
      <c r="AC93" s="23">
        <v>0</v>
      </c>
      <c r="AD93" s="22">
        <f>AC93*2</f>
        <v>0</v>
      </c>
      <c r="AE93" s="152"/>
      <c r="AF93" s="159"/>
      <c r="AG93" s="23">
        <v>0</v>
      </c>
      <c r="AH93" s="22">
        <f>AG93*2</f>
        <v>0</v>
      </c>
      <c r="AI93" s="23">
        <f t="shared" si="33"/>
        <v>0</v>
      </c>
      <c r="AJ93" s="22">
        <f t="shared" si="34"/>
        <v>0</v>
      </c>
      <c r="AK93" s="152"/>
      <c r="AL93" s="159"/>
      <c r="AM93" s="23">
        <v>0</v>
      </c>
      <c r="AN93" s="22">
        <f>AM93*2</f>
        <v>0</v>
      </c>
      <c r="AO93" s="23">
        <v>0</v>
      </c>
      <c r="AP93" s="22">
        <f>AO93*2</f>
        <v>0</v>
      </c>
      <c r="AQ93" s="23">
        <v>0</v>
      </c>
      <c r="AR93" s="22">
        <f>AQ93*2</f>
        <v>0</v>
      </c>
      <c r="AS93" s="23">
        <f t="shared" si="35"/>
        <v>0</v>
      </c>
      <c r="AT93" s="24">
        <f t="shared" si="36"/>
        <v>0</v>
      </c>
      <c r="AU93" s="60">
        <f t="shared" si="37"/>
        <v>0</v>
      </c>
      <c r="AV93" s="61">
        <f t="shared" si="38"/>
        <v>0</v>
      </c>
    </row>
    <row r="94" spans="5:48" ht="15.75" x14ac:dyDescent="0.25">
      <c r="E94" s="175"/>
      <c r="F94" s="17" t="s">
        <v>11</v>
      </c>
      <c r="G94" s="152"/>
      <c r="H94" s="159"/>
      <c r="I94" s="152"/>
      <c r="J94" s="159"/>
      <c r="K94" s="152"/>
      <c r="L94" s="159"/>
      <c r="M94" s="152"/>
      <c r="N94" s="159"/>
      <c r="O94" s="152"/>
      <c r="P94" s="159"/>
      <c r="Q94" s="25">
        <v>0</v>
      </c>
      <c r="R94" s="22">
        <f>Q94*2.2</f>
        <v>0</v>
      </c>
      <c r="S94" s="152"/>
      <c r="T94" s="159"/>
      <c r="U94" s="25">
        <v>0</v>
      </c>
      <c r="V94" s="22">
        <f>U94*2.2</f>
        <v>0</v>
      </c>
      <c r="W94" s="23">
        <v>0</v>
      </c>
      <c r="X94" s="22">
        <f>W94*2.2</f>
        <v>0</v>
      </c>
      <c r="Y94" s="23">
        <f t="shared" si="31"/>
        <v>0</v>
      </c>
      <c r="Z94" s="22">
        <f t="shared" si="32"/>
        <v>0</v>
      </c>
      <c r="AA94" s="23">
        <v>0</v>
      </c>
      <c r="AB94" s="22">
        <f>AA94*2.2</f>
        <v>0</v>
      </c>
      <c r="AC94" s="23">
        <v>0</v>
      </c>
      <c r="AD94" s="22">
        <f>AC94*2.2</f>
        <v>0</v>
      </c>
      <c r="AE94" s="152"/>
      <c r="AF94" s="159"/>
      <c r="AG94" s="23">
        <v>0</v>
      </c>
      <c r="AH94" s="22">
        <f>AG94*2.2</f>
        <v>0</v>
      </c>
      <c r="AI94" s="23">
        <f t="shared" si="33"/>
        <v>0</v>
      </c>
      <c r="AJ94" s="22">
        <f t="shared" si="34"/>
        <v>0</v>
      </c>
      <c r="AK94" s="152"/>
      <c r="AL94" s="159"/>
      <c r="AM94" s="23">
        <v>0</v>
      </c>
      <c r="AN94" s="22">
        <f>AM94*2.2</f>
        <v>0</v>
      </c>
      <c r="AO94" s="23">
        <v>0</v>
      </c>
      <c r="AP94" s="22">
        <f>AO94*2.2</f>
        <v>0</v>
      </c>
      <c r="AQ94" s="23">
        <v>0</v>
      </c>
      <c r="AR94" s="22">
        <f>AQ94*2.2</f>
        <v>0</v>
      </c>
      <c r="AS94" s="23">
        <f t="shared" si="35"/>
        <v>0</v>
      </c>
      <c r="AT94" s="24">
        <f t="shared" si="36"/>
        <v>0</v>
      </c>
      <c r="AU94" s="60">
        <f t="shared" si="37"/>
        <v>0</v>
      </c>
      <c r="AV94" s="61">
        <f t="shared" si="38"/>
        <v>0</v>
      </c>
    </row>
    <row r="95" spans="5:48" ht="15.75" x14ac:dyDescent="0.25">
      <c r="E95" s="176"/>
      <c r="F95" s="26" t="s">
        <v>12</v>
      </c>
      <c r="G95" s="153"/>
      <c r="H95" s="160"/>
      <c r="I95" s="153"/>
      <c r="J95" s="160"/>
      <c r="K95" s="153"/>
      <c r="L95" s="160"/>
      <c r="M95" s="153"/>
      <c r="N95" s="160"/>
      <c r="O95" s="153"/>
      <c r="P95" s="160"/>
      <c r="Q95" s="30">
        <v>0</v>
      </c>
      <c r="R95" s="28">
        <f>Q95*2.7</f>
        <v>0</v>
      </c>
      <c r="S95" s="153"/>
      <c r="T95" s="160"/>
      <c r="U95" s="30">
        <v>0</v>
      </c>
      <c r="V95" s="28">
        <f>U95*2.7</f>
        <v>0</v>
      </c>
      <c r="W95" s="27">
        <v>0</v>
      </c>
      <c r="X95" s="28">
        <f>W95*2.7</f>
        <v>0</v>
      </c>
      <c r="Y95" s="27">
        <f t="shared" si="31"/>
        <v>0</v>
      </c>
      <c r="Z95" s="28">
        <f t="shared" si="32"/>
        <v>0</v>
      </c>
      <c r="AA95" s="27">
        <v>0</v>
      </c>
      <c r="AB95" s="28">
        <f>AA95*2.7</f>
        <v>0</v>
      </c>
      <c r="AC95" s="27">
        <v>0</v>
      </c>
      <c r="AD95" s="28">
        <f>AC95*2.7</f>
        <v>0</v>
      </c>
      <c r="AE95" s="153"/>
      <c r="AF95" s="160"/>
      <c r="AG95" s="27">
        <v>0</v>
      </c>
      <c r="AH95" s="28">
        <f>AG95*2.7</f>
        <v>0</v>
      </c>
      <c r="AI95" s="27">
        <f t="shared" si="33"/>
        <v>0</v>
      </c>
      <c r="AJ95" s="28">
        <f t="shared" si="34"/>
        <v>0</v>
      </c>
      <c r="AK95" s="153"/>
      <c r="AL95" s="160"/>
      <c r="AM95" s="27">
        <v>0</v>
      </c>
      <c r="AN95" s="28">
        <f>AM95*2.7</f>
        <v>0</v>
      </c>
      <c r="AO95" s="27">
        <v>0</v>
      </c>
      <c r="AP95" s="28">
        <f>AO95*2.7</f>
        <v>0</v>
      </c>
      <c r="AQ95" s="27">
        <v>0</v>
      </c>
      <c r="AR95" s="28">
        <f>AQ95*2.7</f>
        <v>0</v>
      </c>
      <c r="AS95" s="27">
        <f t="shared" si="35"/>
        <v>0</v>
      </c>
      <c r="AT95" s="29">
        <f t="shared" si="36"/>
        <v>0</v>
      </c>
      <c r="AU95" s="62">
        <f t="shared" si="37"/>
        <v>0</v>
      </c>
      <c r="AV95" s="63">
        <f t="shared" si="38"/>
        <v>0</v>
      </c>
    </row>
    <row r="96" spans="5:48" ht="15.75" customHeight="1" x14ac:dyDescent="0.25">
      <c r="E96" s="177" t="s">
        <v>34</v>
      </c>
      <c r="F96" s="31" t="s">
        <v>13</v>
      </c>
      <c r="G96" s="152"/>
      <c r="H96" s="159"/>
      <c r="I96" s="152"/>
      <c r="J96" s="159"/>
      <c r="K96" s="152"/>
      <c r="L96" s="159"/>
      <c r="M96" s="152"/>
      <c r="N96" s="159"/>
      <c r="O96" s="152"/>
      <c r="P96" s="159"/>
      <c r="Q96" s="25">
        <v>0</v>
      </c>
      <c r="R96" s="32">
        <f>Q96*2.2</f>
        <v>0</v>
      </c>
      <c r="S96" s="152"/>
      <c r="T96" s="159"/>
      <c r="U96" s="25">
        <v>0</v>
      </c>
      <c r="V96" s="32">
        <f>U96*2.2</f>
        <v>0</v>
      </c>
      <c r="W96" s="23">
        <v>0</v>
      </c>
      <c r="X96" s="32">
        <f>W96*2.2</f>
        <v>0</v>
      </c>
      <c r="Y96" s="18">
        <f t="shared" si="31"/>
        <v>0</v>
      </c>
      <c r="Z96" s="32">
        <f t="shared" si="32"/>
        <v>0</v>
      </c>
      <c r="AA96" s="23">
        <v>0</v>
      </c>
      <c r="AB96" s="32">
        <f>AA96*2.2</f>
        <v>0</v>
      </c>
      <c r="AC96" s="23">
        <v>0</v>
      </c>
      <c r="AD96" s="32">
        <f>AC96*2.2</f>
        <v>0</v>
      </c>
      <c r="AE96" s="152"/>
      <c r="AF96" s="159"/>
      <c r="AG96" s="23">
        <v>0</v>
      </c>
      <c r="AH96" s="32">
        <f>AG96*2.2</f>
        <v>0</v>
      </c>
      <c r="AI96" s="18">
        <f t="shared" si="33"/>
        <v>0</v>
      </c>
      <c r="AJ96" s="32">
        <f t="shared" si="34"/>
        <v>0</v>
      </c>
      <c r="AK96" s="152"/>
      <c r="AL96" s="159"/>
      <c r="AM96" s="23">
        <v>0</v>
      </c>
      <c r="AN96" s="32">
        <f>AM96*2.2</f>
        <v>0</v>
      </c>
      <c r="AO96" s="23">
        <v>0</v>
      </c>
      <c r="AP96" s="32">
        <f>AO96*2.2</f>
        <v>0</v>
      </c>
      <c r="AQ96" s="23">
        <v>0</v>
      </c>
      <c r="AR96" s="32">
        <f>AQ96*2.2</f>
        <v>0</v>
      </c>
      <c r="AS96" s="18">
        <f t="shared" si="35"/>
        <v>0</v>
      </c>
      <c r="AT96" s="33">
        <f t="shared" si="36"/>
        <v>0</v>
      </c>
      <c r="AU96" s="60">
        <f t="shared" si="37"/>
        <v>0</v>
      </c>
      <c r="AV96" s="64">
        <f t="shared" si="38"/>
        <v>0</v>
      </c>
    </row>
    <row r="97" spans="5:48" ht="15.75" x14ac:dyDescent="0.25">
      <c r="E97" s="178"/>
      <c r="F97" s="34" t="s">
        <v>14</v>
      </c>
      <c r="G97" s="152"/>
      <c r="H97" s="159"/>
      <c r="I97" s="152"/>
      <c r="J97" s="159"/>
      <c r="K97" s="152"/>
      <c r="L97" s="159"/>
      <c r="M97" s="152"/>
      <c r="N97" s="159"/>
      <c r="O97" s="152"/>
      <c r="P97" s="159"/>
      <c r="Q97" s="25">
        <v>0</v>
      </c>
      <c r="R97" s="32">
        <f>Q97*2.7</f>
        <v>0</v>
      </c>
      <c r="S97" s="152"/>
      <c r="T97" s="159"/>
      <c r="U97" s="25">
        <v>0</v>
      </c>
      <c r="V97" s="32">
        <f>U97*2.7</f>
        <v>0</v>
      </c>
      <c r="W97" s="23">
        <v>0</v>
      </c>
      <c r="X97" s="32">
        <f>W97*2.7</f>
        <v>0</v>
      </c>
      <c r="Y97" s="23">
        <f t="shared" si="31"/>
        <v>0</v>
      </c>
      <c r="Z97" s="32">
        <f t="shared" si="32"/>
        <v>0</v>
      </c>
      <c r="AA97" s="23">
        <v>0</v>
      </c>
      <c r="AB97" s="32">
        <f>AA97*2.7</f>
        <v>0</v>
      </c>
      <c r="AC97" s="23">
        <v>0</v>
      </c>
      <c r="AD97" s="32">
        <f>AC97*2.7</f>
        <v>0</v>
      </c>
      <c r="AE97" s="152"/>
      <c r="AF97" s="159"/>
      <c r="AG97" s="23">
        <v>0</v>
      </c>
      <c r="AH97" s="32">
        <f>AG97*2.7</f>
        <v>0</v>
      </c>
      <c r="AI97" s="23">
        <f t="shared" si="33"/>
        <v>0</v>
      </c>
      <c r="AJ97" s="32">
        <f t="shared" si="34"/>
        <v>0</v>
      </c>
      <c r="AK97" s="152"/>
      <c r="AL97" s="159"/>
      <c r="AM97" s="23">
        <v>0</v>
      </c>
      <c r="AN97" s="32">
        <f>AM97*2.7</f>
        <v>0</v>
      </c>
      <c r="AO97" s="23">
        <v>0</v>
      </c>
      <c r="AP97" s="32">
        <f>AO97*2.7</f>
        <v>0</v>
      </c>
      <c r="AQ97" s="23">
        <v>0</v>
      </c>
      <c r="AR97" s="32">
        <f>AQ97*2.7</f>
        <v>0</v>
      </c>
      <c r="AS97" s="23">
        <f t="shared" si="35"/>
        <v>0</v>
      </c>
      <c r="AT97" s="33">
        <f t="shared" si="36"/>
        <v>0</v>
      </c>
      <c r="AU97" s="60">
        <f t="shared" si="37"/>
        <v>0</v>
      </c>
      <c r="AV97" s="64">
        <f t="shared" si="38"/>
        <v>0</v>
      </c>
    </row>
    <row r="98" spans="5:48" ht="15.75" x14ac:dyDescent="0.25">
      <c r="E98" s="178"/>
      <c r="F98" s="34" t="s">
        <v>15</v>
      </c>
      <c r="G98" s="152"/>
      <c r="H98" s="159"/>
      <c r="I98" s="152"/>
      <c r="J98" s="159"/>
      <c r="K98" s="152"/>
      <c r="L98" s="159"/>
      <c r="M98" s="152"/>
      <c r="N98" s="159"/>
      <c r="O98" s="152"/>
      <c r="P98" s="159"/>
      <c r="Q98" s="25">
        <v>0</v>
      </c>
      <c r="R98" s="32">
        <f>Q98*2.7</f>
        <v>0</v>
      </c>
      <c r="S98" s="152"/>
      <c r="T98" s="159"/>
      <c r="U98" s="25">
        <v>0</v>
      </c>
      <c r="V98" s="32">
        <f>U98*2.7</f>
        <v>0</v>
      </c>
      <c r="W98" s="23">
        <v>0</v>
      </c>
      <c r="X98" s="32">
        <f>W98*2.7</f>
        <v>0</v>
      </c>
      <c r="Y98" s="23">
        <f t="shared" si="31"/>
        <v>0</v>
      </c>
      <c r="Z98" s="32">
        <f t="shared" si="32"/>
        <v>0</v>
      </c>
      <c r="AA98" s="23">
        <v>0</v>
      </c>
      <c r="AB98" s="32">
        <f>AA98*2.7</f>
        <v>0</v>
      </c>
      <c r="AC98" s="23">
        <v>0</v>
      </c>
      <c r="AD98" s="32">
        <f>AC98*2.7</f>
        <v>0</v>
      </c>
      <c r="AE98" s="152"/>
      <c r="AF98" s="159"/>
      <c r="AG98" s="23">
        <v>0</v>
      </c>
      <c r="AH98" s="32">
        <f>AG98*2.7</f>
        <v>0</v>
      </c>
      <c r="AI98" s="23">
        <f t="shared" si="33"/>
        <v>0</v>
      </c>
      <c r="AJ98" s="32">
        <f t="shared" si="34"/>
        <v>0</v>
      </c>
      <c r="AK98" s="152"/>
      <c r="AL98" s="159"/>
      <c r="AM98" s="23">
        <v>0</v>
      </c>
      <c r="AN98" s="32">
        <f>AM98*2.7</f>
        <v>0</v>
      </c>
      <c r="AO98" s="23">
        <v>0</v>
      </c>
      <c r="AP98" s="32">
        <f>AO98*2.7</f>
        <v>0</v>
      </c>
      <c r="AQ98" s="23">
        <v>0</v>
      </c>
      <c r="AR98" s="32">
        <f>AQ98*2.7</f>
        <v>0</v>
      </c>
      <c r="AS98" s="23">
        <f t="shared" si="35"/>
        <v>0</v>
      </c>
      <c r="AT98" s="33">
        <f t="shared" si="36"/>
        <v>0</v>
      </c>
      <c r="AU98" s="60">
        <f t="shared" si="37"/>
        <v>0</v>
      </c>
      <c r="AV98" s="64">
        <f t="shared" si="38"/>
        <v>0</v>
      </c>
    </row>
    <row r="99" spans="5:48" ht="15.75" x14ac:dyDescent="0.25">
      <c r="E99" s="178"/>
      <c r="F99" s="34" t="s">
        <v>16</v>
      </c>
      <c r="G99" s="152"/>
      <c r="H99" s="159"/>
      <c r="I99" s="152"/>
      <c r="J99" s="159"/>
      <c r="K99" s="152"/>
      <c r="L99" s="159"/>
      <c r="M99" s="152"/>
      <c r="N99" s="159"/>
      <c r="O99" s="152"/>
      <c r="P99" s="159"/>
      <c r="Q99" s="25">
        <v>0</v>
      </c>
      <c r="R99" s="32">
        <f>Q99*2.7</f>
        <v>0</v>
      </c>
      <c r="S99" s="152"/>
      <c r="T99" s="159"/>
      <c r="U99" s="25">
        <v>0</v>
      </c>
      <c r="V99" s="32">
        <f>U99*2.7</f>
        <v>0</v>
      </c>
      <c r="W99" s="23">
        <v>0</v>
      </c>
      <c r="X99" s="32">
        <f>W99*2.7</f>
        <v>0</v>
      </c>
      <c r="Y99" s="23">
        <f t="shared" si="31"/>
        <v>0</v>
      </c>
      <c r="Z99" s="32">
        <f t="shared" si="32"/>
        <v>0</v>
      </c>
      <c r="AA99" s="23">
        <v>0</v>
      </c>
      <c r="AB99" s="32">
        <f>AA99*2.7</f>
        <v>0</v>
      </c>
      <c r="AC99" s="23">
        <v>0</v>
      </c>
      <c r="AD99" s="32">
        <f>AC99*2.7</f>
        <v>0</v>
      </c>
      <c r="AE99" s="152"/>
      <c r="AF99" s="159"/>
      <c r="AG99" s="23">
        <v>0</v>
      </c>
      <c r="AH99" s="32">
        <f>AG99*2.7</f>
        <v>0</v>
      </c>
      <c r="AI99" s="23">
        <f t="shared" si="33"/>
        <v>0</v>
      </c>
      <c r="AJ99" s="32">
        <f t="shared" si="34"/>
        <v>0</v>
      </c>
      <c r="AK99" s="152"/>
      <c r="AL99" s="159"/>
      <c r="AM99" s="23">
        <v>0</v>
      </c>
      <c r="AN99" s="32">
        <f>AM99*2.7</f>
        <v>0</v>
      </c>
      <c r="AO99" s="23">
        <v>0</v>
      </c>
      <c r="AP99" s="32">
        <f>AO99*2.7</f>
        <v>0</v>
      </c>
      <c r="AQ99" s="23">
        <v>0</v>
      </c>
      <c r="AR99" s="32">
        <f>AQ99*2.7</f>
        <v>0</v>
      </c>
      <c r="AS99" s="23">
        <f t="shared" si="35"/>
        <v>0</v>
      </c>
      <c r="AT99" s="33">
        <f t="shared" si="36"/>
        <v>0</v>
      </c>
      <c r="AU99" s="60">
        <f t="shared" si="37"/>
        <v>0</v>
      </c>
      <c r="AV99" s="64">
        <f t="shared" si="38"/>
        <v>0</v>
      </c>
    </row>
    <row r="100" spans="5:48" ht="15.75" x14ac:dyDescent="0.25">
      <c r="E100" s="178"/>
      <c r="F100" s="34" t="s">
        <v>17</v>
      </c>
      <c r="G100" s="152"/>
      <c r="H100" s="159"/>
      <c r="I100" s="152"/>
      <c r="J100" s="159"/>
      <c r="K100" s="152"/>
      <c r="L100" s="159"/>
      <c r="M100" s="152"/>
      <c r="N100" s="159"/>
      <c r="O100" s="152"/>
      <c r="P100" s="159"/>
      <c r="Q100" s="25">
        <v>0</v>
      </c>
      <c r="R100" s="32">
        <f>Q100*3.2</f>
        <v>0</v>
      </c>
      <c r="S100" s="152"/>
      <c r="T100" s="159"/>
      <c r="U100" s="25">
        <v>0</v>
      </c>
      <c r="V100" s="32">
        <f>U100*3.2</f>
        <v>0</v>
      </c>
      <c r="W100" s="23">
        <v>0</v>
      </c>
      <c r="X100" s="32">
        <f>W100*3.2</f>
        <v>0</v>
      </c>
      <c r="Y100" s="23">
        <f t="shared" si="31"/>
        <v>0</v>
      </c>
      <c r="Z100" s="32">
        <f t="shared" si="32"/>
        <v>0</v>
      </c>
      <c r="AA100" s="23">
        <v>0</v>
      </c>
      <c r="AB100" s="32">
        <f>AA100*3.2</f>
        <v>0</v>
      </c>
      <c r="AC100" s="23">
        <v>0</v>
      </c>
      <c r="AD100" s="32">
        <f>AC100*3.2</f>
        <v>0</v>
      </c>
      <c r="AE100" s="152"/>
      <c r="AF100" s="159"/>
      <c r="AG100" s="23">
        <v>0</v>
      </c>
      <c r="AH100" s="32">
        <f>AG100*3.2</f>
        <v>0</v>
      </c>
      <c r="AI100" s="23">
        <f t="shared" si="33"/>
        <v>0</v>
      </c>
      <c r="AJ100" s="32">
        <f t="shared" si="34"/>
        <v>0</v>
      </c>
      <c r="AK100" s="152"/>
      <c r="AL100" s="159"/>
      <c r="AM100" s="23">
        <v>0</v>
      </c>
      <c r="AN100" s="32">
        <f>AM100*3.2</f>
        <v>0</v>
      </c>
      <c r="AO100" s="23">
        <v>0</v>
      </c>
      <c r="AP100" s="32">
        <f>AO100*3.2</f>
        <v>0</v>
      </c>
      <c r="AQ100" s="23">
        <v>0</v>
      </c>
      <c r="AR100" s="32">
        <f>AQ100*3.2</f>
        <v>0</v>
      </c>
      <c r="AS100" s="23">
        <f t="shared" si="35"/>
        <v>0</v>
      </c>
      <c r="AT100" s="33">
        <f t="shared" si="36"/>
        <v>0</v>
      </c>
      <c r="AU100" s="60">
        <f t="shared" si="37"/>
        <v>0</v>
      </c>
      <c r="AV100" s="64">
        <f t="shared" si="38"/>
        <v>0</v>
      </c>
    </row>
    <row r="101" spans="5:48" ht="15.75" x14ac:dyDescent="0.25">
      <c r="E101" s="179"/>
      <c r="F101" s="35" t="s">
        <v>18</v>
      </c>
      <c r="G101" s="153"/>
      <c r="H101" s="160"/>
      <c r="I101" s="153"/>
      <c r="J101" s="160"/>
      <c r="K101" s="153"/>
      <c r="L101" s="160"/>
      <c r="M101" s="153"/>
      <c r="N101" s="160"/>
      <c r="O101" s="153"/>
      <c r="P101" s="160"/>
      <c r="Q101" s="30">
        <v>0</v>
      </c>
      <c r="R101" s="36">
        <f>Q101*3.2</f>
        <v>0</v>
      </c>
      <c r="S101" s="153"/>
      <c r="T101" s="160"/>
      <c r="U101" s="30">
        <v>0</v>
      </c>
      <c r="V101" s="36">
        <f>U101*3.2</f>
        <v>0</v>
      </c>
      <c r="W101" s="27">
        <v>0</v>
      </c>
      <c r="X101" s="36">
        <f>W101*3.2</f>
        <v>0</v>
      </c>
      <c r="Y101" s="27">
        <f t="shared" si="31"/>
        <v>0</v>
      </c>
      <c r="Z101" s="36">
        <f t="shared" si="32"/>
        <v>0</v>
      </c>
      <c r="AA101" s="27">
        <v>0</v>
      </c>
      <c r="AB101" s="36">
        <f>AA101*3.2</f>
        <v>0</v>
      </c>
      <c r="AC101" s="27">
        <v>0</v>
      </c>
      <c r="AD101" s="36">
        <f>AC101*3.2</f>
        <v>0</v>
      </c>
      <c r="AE101" s="153"/>
      <c r="AF101" s="160"/>
      <c r="AG101" s="27">
        <v>0</v>
      </c>
      <c r="AH101" s="36">
        <f>AG101*3.2</f>
        <v>0</v>
      </c>
      <c r="AI101" s="27">
        <f t="shared" si="33"/>
        <v>0</v>
      </c>
      <c r="AJ101" s="36">
        <f t="shared" si="34"/>
        <v>0</v>
      </c>
      <c r="AK101" s="153"/>
      <c r="AL101" s="160"/>
      <c r="AM101" s="27">
        <v>0</v>
      </c>
      <c r="AN101" s="36">
        <f>AM101*3.2</f>
        <v>0</v>
      </c>
      <c r="AO101" s="27">
        <v>0</v>
      </c>
      <c r="AP101" s="36">
        <f>AO101*3.2</f>
        <v>0</v>
      </c>
      <c r="AQ101" s="27">
        <v>0</v>
      </c>
      <c r="AR101" s="36">
        <f>AQ101*3.2</f>
        <v>0</v>
      </c>
      <c r="AS101" s="27">
        <f t="shared" si="35"/>
        <v>0</v>
      </c>
      <c r="AT101" s="37">
        <f t="shared" si="36"/>
        <v>0</v>
      </c>
      <c r="AU101" s="62">
        <f t="shared" si="37"/>
        <v>0</v>
      </c>
      <c r="AV101" s="65">
        <f t="shared" si="38"/>
        <v>0</v>
      </c>
    </row>
    <row r="102" spans="5:48" ht="15.75" customHeight="1" x14ac:dyDescent="0.25">
      <c r="E102" s="180" t="s">
        <v>19</v>
      </c>
      <c r="F102" s="38" t="s">
        <v>20</v>
      </c>
      <c r="G102" s="151"/>
      <c r="H102" s="158"/>
      <c r="I102" s="151"/>
      <c r="J102" s="158"/>
      <c r="K102" s="151"/>
      <c r="L102" s="158"/>
      <c r="M102" s="151"/>
      <c r="N102" s="158"/>
      <c r="O102" s="151"/>
      <c r="P102" s="158"/>
      <c r="Q102" s="21">
        <v>0</v>
      </c>
      <c r="R102" s="39">
        <f>Q102*1.5</f>
        <v>0</v>
      </c>
      <c r="S102" s="151"/>
      <c r="T102" s="158"/>
      <c r="U102" s="21">
        <v>0</v>
      </c>
      <c r="V102" s="39">
        <f>U102*1.5</f>
        <v>0</v>
      </c>
      <c r="W102" s="18">
        <v>0</v>
      </c>
      <c r="X102" s="39">
        <f>W102*1.5</f>
        <v>0</v>
      </c>
      <c r="Y102" s="18">
        <f t="shared" si="31"/>
        <v>0</v>
      </c>
      <c r="Z102" s="39">
        <f t="shared" si="32"/>
        <v>0</v>
      </c>
      <c r="AA102" s="18">
        <v>0</v>
      </c>
      <c r="AB102" s="39">
        <f>AA102*1.5</f>
        <v>0</v>
      </c>
      <c r="AC102" s="18">
        <v>0</v>
      </c>
      <c r="AD102" s="39">
        <f>AC102*1.5</f>
        <v>0</v>
      </c>
      <c r="AE102" s="151"/>
      <c r="AF102" s="158"/>
      <c r="AG102" s="18">
        <v>0</v>
      </c>
      <c r="AH102" s="39">
        <f>AG102*1.5</f>
        <v>0</v>
      </c>
      <c r="AI102" s="18">
        <f t="shared" si="33"/>
        <v>0</v>
      </c>
      <c r="AJ102" s="39">
        <f t="shared" si="34"/>
        <v>0</v>
      </c>
      <c r="AK102" s="151"/>
      <c r="AL102" s="158"/>
      <c r="AM102" s="18">
        <v>0</v>
      </c>
      <c r="AN102" s="39">
        <f>AM102*1.5</f>
        <v>0</v>
      </c>
      <c r="AO102" s="18">
        <v>0</v>
      </c>
      <c r="AP102" s="39">
        <f>AO102*1.5</f>
        <v>0</v>
      </c>
      <c r="AQ102" s="18">
        <v>0</v>
      </c>
      <c r="AR102" s="39">
        <f>AQ102*1.5</f>
        <v>0</v>
      </c>
      <c r="AS102" s="18">
        <f t="shared" si="35"/>
        <v>0</v>
      </c>
      <c r="AT102" s="40">
        <f t="shared" si="36"/>
        <v>0</v>
      </c>
      <c r="AU102" s="60">
        <f t="shared" si="37"/>
        <v>0</v>
      </c>
      <c r="AV102" s="66">
        <f t="shared" si="38"/>
        <v>0</v>
      </c>
    </row>
    <row r="103" spans="5:48" ht="15.75" x14ac:dyDescent="0.25">
      <c r="E103" s="181"/>
      <c r="F103" s="42" t="s">
        <v>21</v>
      </c>
      <c r="G103" s="152"/>
      <c r="H103" s="159"/>
      <c r="I103" s="152"/>
      <c r="J103" s="159"/>
      <c r="K103" s="152"/>
      <c r="L103" s="159"/>
      <c r="M103" s="152"/>
      <c r="N103" s="159"/>
      <c r="O103" s="152"/>
      <c r="P103" s="159"/>
      <c r="Q103" s="25">
        <v>0</v>
      </c>
      <c r="R103" s="41">
        <f>Q103*1.8</f>
        <v>0</v>
      </c>
      <c r="S103" s="152"/>
      <c r="T103" s="159"/>
      <c r="U103" s="25">
        <v>0</v>
      </c>
      <c r="V103" s="41">
        <f>U103*1.8</f>
        <v>0</v>
      </c>
      <c r="W103" s="23">
        <v>0</v>
      </c>
      <c r="X103" s="41">
        <f>W103*1.8</f>
        <v>0</v>
      </c>
      <c r="Y103" s="23">
        <f t="shared" si="31"/>
        <v>0</v>
      </c>
      <c r="Z103" s="41">
        <f t="shared" si="32"/>
        <v>0</v>
      </c>
      <c r="AA103" s="23">
        <v>0</v>
      </c>
      <c r="AB103" s="41">
        <f>AA103*1.8</f>
        <v>0</v>
      </c>
      <c r="AC103" s="23">
        <v>0</v>
      </c>
      <c r="AD103" s="41">
        <f>AC103*1.8</f>
        <v>0</v>
      </c>
      <c r="AE103" s="152"/>
      <c r="AF103" s="159"/>
      <c r="AG103" s="23">
        <v>0</v>
      </c>
      <c r="AH103" s="41">
        <f>AG103*1.8</f>
        <v>0</v>
      </c>
      <c r="AI103" s="23">
        <f t="shared" si="33"/>
        <v>0</v>
      </c>
      <c r="AJ103" s="41">
        <f t="shared" si="34"/>
        <v>0</v>
      </c>
      <c r="AK103" s="152"/>
      <c r="AL103" s="159"/>
      <c r="AM103" s="23">
        <v>0</v>
      </c>
      <c r="AN103" s="41">
        <f>AM103*1.8</f>
        <v>0</v>
      </c>
      <c r="AO103" s="23">
        <v>0</v>
      </c>
      <c r="AP103" s="41">
        <f>AO103*1.8</f>
        <v>0</v>
      </c>
      <c r="AQ103" s="23">
        <v>0</v>
      </c>
      <c r="AR103" s="41">
        <f>AQ103*1.8</f>
        <v>0</v>
      </c>
      <c r="AS103" s="23">
        <f t="shared" si="35"/>
        <v>0</v>
      </c>
      <c r="AT103" s="43">
        <f t="shared" si="36"/>
        <v>0</v>
      </c>
      <c r="AU103" s="60">
        <f t="shared" si="37"/>
        <v>0</v>
      </c>
      <c r="AV103" s="66">
        <f t="shared" si="38"/>
        <v>0</v>
      </c>
    </row>
    <row r="104" spans="5:48" ht="15.75" x14ac:dyDescent="0.25">
      <c r="E104" s="181"/>
      <c r="F104" s="42" t="s">
        <v>22</v>
      </c>
      <c r="G104" s="152"/>
      <c r="H104" s="159"/>
      <c r="I104" s="152"/>
      <c r="J104" s="159"/>
      <c r="K104" s="152"/>
      <c r="L104" s="159"/>
      <c r="M104" s="152"/>
      <c r="N104" s="159"/>
      <c r="O104" s="152"/>
      <c r="P104" s="159"/>
      <c r="Q104" s="25">
        <v>0</v>
      </c>
      <c r="R104" s="41">
        <f>Q104*2.2</f>
        <v>0</v>
      </c>
      <c r="S104" s="152"/>
      <c r="T104" s="159"/>
      <c r="U104" s="25">
        <v>0</v>
      </c>
      <c r="V104" s="41">
        <f>U104*2.2</f>
        <v>0</v>
      </c>
      <c r="W104" s="23">
        <v>0</v>
      </c>
      <c r="X104" s="41">
        <f>W104*2.2</f>
        <v>0</v>
      </c>
      <c r="Y104" s="23">
        <f t="shared" si="31"/>
        <v>0</v>
      </c>
      <c r="Z104" s="41">
        <f t="shared" si="32"/>
        <v>0</v>
      </c>
      <c r="AA104" s="23">
        <v>0</v>
      </c>
      <c r="AB104" s="41">
        <f>AA104*2.2</f>
        <v>0</v>
      </c>
      <c r="AC104" s="23">
        <v>0</v>
      </c>
      <c r="AD104" s="41">
        <f>AC104*2.2</f>
        <v>0</v>
      </c>
      <c r="AE104" s="152"/>
      <c r="AF104" s="159"/>
      <c r="AG104" s="23">
        <v>0</v>
      </c>
      <c r="AH104" s="41">
        <f>AG104*2.2</f>
        <v>0</v>
      </c>
      <c r="AI104" s="23">
        <f t="shared" si="33"/>
        <v>0</v>
      </c>
      <c r="AJ104" s="41">
        <f t="shared" si="34"/>
        <v>0</v>
      </c>
      <c r="AK104" s="152"/>
      <c r="AL104" s="159"/>
      <c r="AM104" s="23">
        <v>0</v>
      </c>
      <c r="AN104" s="41">
        <f>AM104*2.2</f>
        <v>0</v>
      </c>
      <c r="AO104" s="23">
        <v>0</v>
      </c>
      <c r="AP104" s="41">
        <f>AO104*2.2</f>
        <v>0</v>
      </c>
      <c r="AQ104" s="23">
        <v>0</v>
      </c>
      <c r="AR104" s="41">
        <f>AQ104*2.2</f>
        <v>0</v>
      </c>
      <c r="AS104" s="23">
        <f t="shared" si="35"/>
        <v>0</v>
      </c>
      <c r="AT104" s="43">
        <f t="shared" si="36"/>
        <v>0</v>
      </c>
      <c r="AU104" s="60">
        <f t="shared" si="37"/>
        <v>0</v>
      </c>
      <c r="AV104" s="66">
        <f t="shared" si="38"/>
        <v>0</v>
      </c>
    </row>
    <row r="105" spans="5:48" ht="15.75" x14ac:dyDescent="0.25">
      <c r="E105" s="181"/>
      <c r="F105" s="42" t="s">
        <v>23</v>
      </c>
      <c r="G105" s="152"/>
      <c r="H105" s="159"/>
      <c r="I105" s="152"/>
      <c r="J105" s="159"/>
      <c r="K105" s="152"/>
      <c r="L105" s="159"/>
      <c r="M105" s="152"/>
      <c r="N105" s="159"/>
      <c r="O105" s="152"/>
      <c r="P105" s="159"/>
      <c r="Q105" s="25">
        <v>0</v>
      </c>
      <c r="R105" s="41">
        <f>Q105*3</f>
        <v>0</v>
      </c>
      <c r="S105" s="152"/>
      <c r="T105" s="159"/>
      <c r="U105" s="25">
        <v>0</v>
      </c>
      <c r="V105" s="41">
        <f>U105*3</f>
        <v>0</v>
      </c>
      <c r="W105" s="23">
        <v>0</v>
      </c>
      <c r="X105" s="41">
        <f>W105*3</f>
        <v>0</v>
      </c>
      <c r="Y105" s="23">
        <f t="shared" si="31"/>
        <v>0</v>
      </c>
      <c r="Z105" s="41">
        <f t="shared" si="32"/>
        <v>0</v>
      </c>
      <c r="AA105" s="23">
        <v>0</v>
      </c>
      <c r="AB105" s="41">
        <f>AA105*3</f>
        <v>0</v>
      </c>
      <c r="AC105" s="23">
        <v>0</v>
      </c>
      <c r="AD105" s="41">
        <f>AC105*3</f>
        <v>0</v>
      </c>
      <c r="AE105" s="152"/>
      <c r="AF105" s="159"/>
      <c r="AG105" s="23">
        <v>0</v>
      </c>
      <c r="AH105" s="41">
        <f>AG105*3</f>
        <v>0</v>
      </c>
      <c r="AI105" s="23">
        <f t="shared" si="33"/>
        <v>0</v>
      </c>
      <c r="AJ105" s="41">
        <f t="shared" si="34"/>
        <v>0</v>
      </c>
      <c r="AK105" s="152"/>
      <c r="AL105" s="159"/>
      <c r="AM105" s="23">
        <v>0</v>
      </c>
      <c r="AN105" s="41">
        <f>AM105*3</f>
        <v>0</v>
      </c>
      <c r="AO105" s="23">
        <v>0</v>
      </c>
      <c r="AP105" s="41">
        <f>AO105*3</f>
        <v>0</v>
      </c>
      <c r="AQ105" s="23">
        <v>0</v>
      </c>
      <c r="AR105" s="41">
        <f>AQ105*3</f>
        <v>0</v>
      </c>
      <c r="AS105" s="23">
        <f t="shared" si="35"/>
        <v>0</v>
      </c>
      <c r="AT105" s="43">
        <f t="shared" si="36"/>
        <v>0</v>
      </c>
      <c r="AU105" s="60">
        <f t="shared" si="37"/>
        <v>0</v>
      </c>
      <c r="AV105" s="66">
        <f t="shared" si="38"/>
        <v>0</v>
      </c>
    </row>
    <row r="106" spans="5:48" ht="15.75" x14ac:dyDescent="0.25">
      <c r="E106" s="182"/>
      <c r="F106" s="44" t="s">
        <v>24</v>
      </c>
      <c r="G106" s="153"/>
      <c r="H106" s="160"/>
      <c r="I106" s="153"/>
      <c r="J106" s="160"/>
      <c r="K106" s="153"/>
      <c r="L106" s="160"/>
      <c r="M106" s="153"/>
      <c r="N106" s="160"/>
      <c r="O106" s="153"/>
      <c r="P106" s="160"/>
      <c r="Q106" s="30">
        <v>0</v>
      </c>
      <c r="R106" s="45">
        <f>Q106*3.2</f>
        <v>0</v>
      </c>
      <c r="S106" s="153"/>
      <c r="T106" s="160"/>
      <c r="U106" s="30">
        <v>0</v>
      </c>
      <c r="V106" s="45">
        <f>U106*3.2</f>
        <v>0</v>
      </c>
      <c r="W106" s="27">
        <v>0</v>
      </c>
      <c r="X106" s="45">
        <f>W106*3.2</f>
        <v>0</v>
      </c>
      <c r="Y106" s="27">
        <f t="shared" si="31"/>
        <v>0</v>
      </c>
      <c r="Z106" s="45">
        <f t="shared" si="32"/>
        <v>0</v>
      </c>
      <c r="AA106" s="27">
        <v>0</v>
      </c>
      <c r="AB106" s="45">
        <f>AA106*3.2</f>
        <v>0</v>
      </c>
      <c r="AC106" s="27">
        <v>0</v>
      </c>
      <c r="AD106" s="45">
        <f>AC106*3.2</f>
        <v>0</v>
      </c>
      <c r="AE106" s="153"/>
      <c r="AF106" s="160"/>
      <c r="AG106" s="27">
        <v>0</v>
      </c>
      <c r="AH106" s="45">
        <f>AG106*3.2</f>
        <v>0</v>
      </c>
      <c r="AI106" s="27">
        <f t="shared" si="33"/>
        <v>0</v>
      </c>
      <c r="AJ106" s="45">
        <f t="shared" si="34"/>
        <v>0</v>
      </c>
      <c r="AK106" s="153"/>
      <c r="AL106" s="160"/>
      <c r="AM106" s="27">
        <v>0</v>
      </c>
      <c r="AN106" s="45">
        <f>AM106*3.2</f>
        <v>0</v>
      </c>
      <c r="AO106" s="27">
        <v>0</v>
      </c>
      <c r="AP106" s="45">
        <f>AO106*3.2</f>
        <v>0</v>
      </c>
      <c r="AQ106" s="27">
        <v>0</v>
      </c>
      <c r="AR106" s="45">
        <f>AQ106*3.2</f>
        <v>0</v>
      </c>
      <c r="AS106" s="27">
        <f t="shared" si="35"/>
        <v>0</v>
      </c>
      <c r="AT106" s="46">
        <f t="shared" si="36"/>
        <v>0</v>
      </c>
      <c r="AU106" s="62">
        <f t="shared" si="37"/>
        <v>0</v>
      </c>
      <c r="AV106" s="67">
        <f t="shared" si="38"/>
        <v>0</v>
      </c>
    </row>
    <row r="107" spans="5:48" ht="16.5" thickBot="1" x14ac:dyDescent="0.3">
      <c r="E107" s="183" t="s">
        <v>5</v>
      </c>
      <c r="F107" s="184"/>
      <c r="G107" s="154"/>
      <c r="H107" s="161"/>
      <c r="I107" s="154"/>
      <c r="J107" s="161"/>
      <c r="K107" s="154"/>
      <c r="L107" s="161"/>
      <c r="M107" s="154"/>
      <c r="N107" s="161"/>
      <c r="O107" s="154"/>
      <c r="P107" s="161"/>
      <c r="Q107" s="50">
        <v>0</v>
      </c>
      <c r="R107" s="48">
        <f>Q107*3.2</f>
        <v>0</v>
      </c>
      <c r="S107" s="154"/>
      <c r="T107" s="161"/>
      <c r="U107" s="50">
        <v>0</v>
      </c>
      <c r="V107" s="48">
        <f>U107*3.2</f>
        <v>0</v>
      </c>
      <c r="W107" s="47">
        <v>0</v>
      </c>
      <c r="X107" s="48">
        <f>W107*3.2</f>
        <v>0</v>
      </c>
      <c r="Y107" s="47">
        <f t="shared" si="31"/>
        <v>0</v>
      </c>
      <c r="Z107" s="48">
        <f t="shared" si="32"/>
        <v>0</v>
      </c>
      <c r="AA107" s="47">
        <v>0</v>
      </c>
      <c r="AB107" s="48">
        <f>AA107*3.2</f>
        <v>0</v>
      </c>
      <c r="AC107" s="47">
        <v>0</v>
      </c>
      <c r="AD107" s="48">
        <f>AC107*3.2</f>
        <v>0</v>
      </c>
      <c r="AE107" s="154"/>
      <c r="AF107" s="161"/>
      <c r="AG107" s="47">
        <v>0</v>
      </c>
      <c r="AH107" s="48">
        <f>AG107*3.2</f>
        <v>0</v>
      </c>
      <c r="AI107" s="47">
        <f t="shared" si="33"/>
        <v>0</v>
      </c>
      <c r="AJ107" s="48">
        <f t="shared" si="34"/>
        <v>0</v>
      </c>
      <c r="AK107" s="154"/>
      <c r="AL107" s="161"/>
      <c r="AM107" s="47">
        <v>0</v>
      </c>
      <c r="AN107" s="48">
        <f>AM107*3.2</f>
        <v>0</v>
      </c>
      <c r="AO107" s="47">
        <v>0</v>
      </c>
      <c r="AP107" s="48">
        <f>AO107*3.2</f>
        <v>0</v>
      </c>
      <c r="AQ107" s="47">
        <v>0</v>
      </c>
      <c r="AR107" s="48">
        <f>AQ107*3.2</f>
        <v>0</v>
      </c>
      <c r="AS107" s="47">
        <f t="shared" si="35"/>
        <v>0</v>
      </c>
      <c r="AT107" s="49">
        <f t="shared" si="36"/>
        <v>0</v>
      </c>
      <c r="AU107" s="54">
        <f t="shared" si="37"/>
        <v>0</v>
      </c>
      <c r="AV107" s="68">
        <f t="shared" si="38"/>
        <v>0</v>
      </c>
    </row>
    <row r="108" spans="5:48" ht="16.5" thickBot="1" x14ac:dyDescent="0.3">
      <c r="E108" s="185" t="s">
        <v>6</v>
      </c>
      <c r="F108" s="186"/>
      <c r="G108" s="155"/>
      <c r="H108" s="156"/>
      <c r="I108" s="155"/>
      <c r="J108" s="156"/>
      <c r="K108" s="155"/>
      <c r="L108" s="156"/>
      <c r="M108" s="155"/>
      <c r="N108" s="156"/>
      <c r="O108" s="155"/>
      <c r="P108" s="156"/>
      <c r="Q108" s="51">
        <f>SUM(Q90:Q107)</f>
        <v>0</v>
      </c>
      <c r="R108" s="52">
        <f>SUM(R90:R107)</f>
        <v>0</v>
      </c>
      <c r="S108" s="155"/>
      <c r="T108" s="156"/>
      <c r="U108" s="51">
        <f t="shared" ref="U108:AD108" si="39">SUM(U90:U107)</f>
        <v>0</v>
      </c>
      <c r="V108" s="52">
        <f t="shared" si="39"/>
        <v>0</v>
      </c>
      <c r="W108" s="51">
        <f t="shared" si="39"/>
        <v>0</v>
      </c>
      <c r="X108" s="52">
        <f t="shared" si="39"/>
        <v>0</v>
      </c>
      <c r="Y108" s="51">
        <f t="shared" si="39"/>
        <v>0</v>
      </c>
      <c r="Z108" s="52">
        <f t="shared" si="39"/>
        <v>0</v>
      </c>
      <c r="AA108" s="51">
        <f t="shared" si="39"/>
        <v>0</v>
      </c>
      <c r="AB108" s="52">
        <f t="shared" si="39"/>
        <v>0</v>
      </c>
      <c r="AC108" s="51">
        <f t="shared" si="39"/>
        <v>0</v>
      </c>
      <c r="AD108" s="52">
        <f t="shared" si="39"/>
        <v>0</v>
      </c>
      <c r="AE108" s="155"/>
      <c r="AF108" s="156"/>
      <c r="AG108" s="51">
        <f>SUM(AG90:AG107)</f>
        <v>0</v>
      </c>
      <c r="AH108" s="52">
        <f>SUM(AH90:AH107)</f>
        <v>0</v>
      </c>
      <c r="AI108" s="51">
        <f>SUM(AI90:AI107)</f>
        <v>0</v>
      </c>
      <c r="AJ108" s="52">
        <f>SUM(AJ90:AJ107)</f>
        <v>0</v>
      </c>
      <c r="AK108" s="155"/>
      <c r="AL108" s="156"/>
      <c r="AM108" s="51">
        <f t="shared" ref="AM108:AV108" si="40">SUM(AM90:AM107)</f>
        <v>0</v>
      </c>
      <c r="AN108" s="52">
        <f t="shared" si="40"/>
        <v>0</v>
      </c>
      <c r="AO108" s="51">
        <f t="shared" si="40"/>
        <v>0</v>
      </c>
      <c r="AP108" s="52">
        <f t="shared" si="40"/>
        <v>0</v>
      </c>
      <c r="AQ108" s="51">
        <f t="shared" si="40"/>
        <v>0</v>
      </c>
      <c r="AR108" s="52">
        <f t="shared" si="40"/>
        <v>0</v>
      </c>
      <c r="AS108" s="51">
        <f t="shared" si="40"/>
        <v>0</v>
      </c>
      <c r="AT108" s="52">
        <f t="shared" si="40"/>
        <v>0</v>
      </c>
      <c r="AU108" s="54">
        <f t="shared" si="40"/>
        <v>0</v>
      </c>
      <c r="AV108" s="55">
        <f t="shared" si="40"/>
        <v>0</v>
      </c>
    </row>
    <row r="110" spans="5:48" x14ac:dyDescent="0.25">
      <c r="F110" s="69"/>
    </row>
    <row r="111" spans="5:48" ht="15.75" thickBot="1" x14ac:dyDescent="0.3"/>
    <row r="112" spans="5:48" ht="16.5" thickBot="1" x14ac:dyDescent="0.3">
      <c r="E112" s="194" t="s">
        <v>0</v>
      </c>
      <c r="F112" s="189"/>
      <c r="G112" s="207" t="s">
        <v>35</v>
      </c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08"/>
      <c r="U112" s="208"/>
      <c r="V112" s="208"/>
      <c r="W112" s="208"/>
      <c r="X112" s="208"/>
      <c r="Y112" s="208"/>
      <c r="Z112" s="208"/>
      <c r="AA112" s="209"/>
      <c r="AB112" s="70"/>
      <c r="AC112" s="70"/>
      <c r="AD112" s="70"/>
      <c r="AE112" s="70"/>
    </row>
    <row r="113" spans="5:31" ht="16.5" thickBot="1" x14ac:dyDescent="0.3">
      <c r="E113" s="190"/>
      <c r="F113" s="191"/>
      <c r="G113" s="185" t="s">
        <v>37</v>
      </c>
      <c r="H113" s="187"/>
      <c r="I113" s="187"/>
      <c r="J113" s="187"/>
      <c r="K113" s="187"/>
      <c r="L113" s="187"/>
      <c r="M113" s="187"/>
      <c r="N113" s="187"/>
      <c r="O113" s="187"/>
      <c r="P113" s="186"/>
      <c r="Q113" s="185" t="s">
        <v>54</v>
      </c>
      <c r="R113" s="187"/>
      <c r="S113" s="187"/>
      <c r="T113" s="187"/>
      <c r="U113" s="187"/>
      <c r="V113" s="187"/>
      <c r="W113" s="187"/>
      <c r="X113" s="187"/>
      <c r="Y113" s="187"/>
      <c r="Z113" s="186"/>
      <c r="AA113" s="202" t="s">
        <v>40</v>
      </c>
      <c r="AB113" s="70"/>
      <c r="AC113" s="70"/>
      <c r="AD113" s="70"/>
      <c r="AE113" s="70"/>
    </row>
    <row r="114" spans="5:31" ht="16.5" thickBot="1" x14ac:dyDescent="0.3">
      <c r="E114" s="190"/>
      <c r="F114" s="191"/>
      <c r="G114" s="185" t="s">
        <v>36</v>
      </c>
      <c r="H114" s="187"/>
      <c r="I114" s="187"/>
      <c r="J114" s="187"/>
      <c r="K114" s="186"/>
      <c r="L114" s="185" t="s">
        <v>38</v>
      </c>
      <c r="M114" s="187"/>
      <c r="N114" s="187"/>
      <c r="O114" s="187"/>
      <c r="P114" s="186"/>
      <c r="Q114" s="185" t="s">
        <v>56</v>
      </c>
      <c r="R114" s="187"/>
      <c r="S114" s="187"/>
      <c r="T114" s="187"/>
      <c r="U114" s="186"/>
      <c r="V114" s="185" t="s">
        <v>39</v>
      </c>
      <c r="W114" s="187"/>
      <c r="X114" s="187"/>
      <c r="Y114" s="187"/>
      <c r="Z114" s="186"/>
      <c r="AA114" s="203"/>
      <c r="AB114" s="70"/>
      <c r="AC114" s="70"/>
      <c r="AD114" s="70"/>
      <c r="AE114" s="70"/>
    </row>
    <row r="115" spans="5:31" ht="16.5" thickBot="1" x14ac:dyDescent="0.3">
      <c r="E115" s="192"/>
      <c r="F115" s="193"/>
      <c r="G115" s="155"/>
      <c r="H115" s="155"/>
      <c r="I115" s="155"/>
      <c r="J115" s="155"/>
      <c r="K115" s="155"/>
      <c r="L115" s="51" t="s">
        <v>30</v>
      </c>
      <c r="M115" s="165"/>
      <c r="N115" s="146" t="s">
        <v>49</v>
      </c>
      <c r="O115" s="146" t="s">
        <v>32</v>
      </c>
      <c r="P115" s="143" t="s">
        <v>1</v>
      </c>
      <c r="Q115" s="51" t="s">
        <v>50</v>
      </c>
      <c r="R115" s="145" t="s">
        <v>51</v>
      </c>
      <c r="S115" s="165"/>
      <c r="T115" s="145" t="s">
        <v>53</v>
      </c>
      <c r="U115" s="147" t="s">
        <v>1</v>
      </c>
      <c r="V115" s="165"/>
      <c r="W115" s="145" t="s">
        <v>52</v>
      </c>
      <c r="X115" s="145" t="s">
        <v>31</v>
      </c>
      <c r="Y115" s="145" t="s">
        <v>33</v>
      </c>
      <c r="Z115" s="143" t="s">
        <v>1</v>
      </c>
      <c r="AA115" s="204"/>
      <c r="AB115" s="70"/>
      <c r="AC115" s="70"/>
      <c r="AD115" s="70"/>
      <c r="AE115" s="70"/>
    </row>
    <row r="116" spans="5:31" ht="15.75" x14ac:dyDescent="0.25">
      <c r="E116" s="195" t="s">
        <v>7</v>
      </c>
      <c r="F116" s="196"/>
      <c r="G116" s="150"/>
      <c r="H116" s="150"/>
      <c r="I116" s="150"/>
      <c r="J116" s="150"/>
      <c r="K116" s="150"/>
      <c r="L116" s="84">
        <f>R90+R64+R38+R13</f>
        <v>0</v>
      </c>
      <c r="M116" s="166"/>
      <c r="N116" s="93">
        <f t="shared" ref="N116:N133" si="41">V90+V64+V38+V13</f>
        <v>0</v>
      </c>
      <c r="O116" s="102">
        <f>X90+X64+X38+X13</f>
        <v>0</v>
      </c>
      <c r="P116" s="13">
        <f>SUM(L116:O116)</f>
        <v>0</v>
      </c>
      <c r="Q116" s="93">
        <f t="shared" ref="Q116:Q133" si="42">AB90+AB64+AB38+AB13</f>
        <v>0</v>
      </c>
      <c r="R116" s="93">
        <f t="shared" ref="R116:R133" si="43">AD90+AD64+AD38+AD13</f>
        <v>0</v>
      </c>
      <c r="S116" s="166"/>
      <c r="T116" s="93">
        <f t="shared" ref="T116:T133" si="44">AH90+AH64+AH38+AH13</f>
        <v>0</v>
      </c>
      <c r="U116" s="13">
        <f>SUM(Q116:T116)</f>
        <v>0</v>
      </c>
      <c r="V116" s="166"/>
      <c r="W116" s="93">
        <f t="shared" ref="W116:W133" si="45">AN90+AN64+AN38+AN13</f>
        <v>0</v>
      </c>
      <c r="X116" s="93">
        <f>AP90+AP64+AP38+AP13</f>
        <v>0</v>
      </c>
      <c r="Y116" s="93">
        <f>AR90+AR64+AR38+AR13</f>
        <v>0</v>
      </c>
      <c r="Z116" s="13">
        <f>SUM(V116:Y116)</f>
        <v>0</v>
      </c>
      <c r="AA116" s="76">
        <f>Z116+U116+P116+K116</f>
        <v>0</v>
      </c>
      <c r="AB116" s="70"/>
      <c r="AC116" s="70"/>
      <c r="AD116" s="70"/>
      <c r="AE116" s="70"/>
    </row>
    <row r="117" spans="5:31" ht="15.75" x14ac:dyDescent="0.25">
      <c r="E117" s="175" t="s">
        <v>4</v>
      </c>
      <c r="F117" s="17" t="s">
        <v>8</v>
      </c>
      <c r="G117" s="152"/>
      <c r="H117" s="152"/>
      <c r="I117" s="152"/>
      <c r="J117" s="152"/>
      <c r="K117" s="152"/>
      <c r="L117" s="85">
        <f>R91+R65+R39+R14</f>
        <v>0</v>
      </c>
      <c r="M117" s="167"/>
      <c r="N117" s="94">
        <f t="shared" si="41"/>
        <v>0</v>
      </c>
      <c r="O117" s="103">
        <f>X91+X65+X39+X14</f>
        <v>0</v>
      </c>
      <c r="P117" s="22">
        <f>SUM(L117:O117)</f>
        <v>0</v>
      </c>
      <c r="Q117" s="94">
        <f t="shared" si="42"/>
        <v>0</v>
      </c>
      <c r="R117" s="94">
        <f t="shared" si="43"/>
        <v>0</v>
      </c>
      <c r="S117" s="167"/>
      <c r="T117" s="94">
        <f t="shared" si="44"/>
        <v>0</v>
      </c>
      <c r="U117" s="22">
        <f>SUM(Q117:T117)</f>
        <v>0</v>
      </c>
      <c r="V117" s="167"/>
      <c r="W117" s="94">
        <f t="shared" si="45"/>
        <v>0</v>
      </c>
      <c r="X117" s="94">
        <f>AP91+AP65+AP39+AP14</f>
        <v>0</v>
      </c>
      <c r="Y117" s="94">
        <f>AR91+AR65+AR39+AR14</f>
        <v>0</v>
      </c>
      <c r="Z117" s="22">
        <f>SUM(V117:Y117)</f>
        <v>0</v>
      </c>
      <c r="AA117" s="77">
        <f>Z117+U117+P117+K117</f>
        <v>0</v>
      </c>
      <c r="AB117" s="70"/>
      <c r="AC117" s="70"/>
      <c r="AD117" s="70"/>
      <c r="AE117" s="70"/>
    </row>
    <row r="118" spans="5:31" ht="15.75" x14ac:dyDescent="0.25">
      <c r="E118" s="175"/>
      <c r="F118" s="17" t="s">
        <v>9</v>
      </c>
      <c r="G118" s="152"/>
      <c r="H118" s="152"/>
      <c r="I118" s="152"/>
      <c r="J118" s="152"/>
      <c r="K118" s="152"/>
      <c r="L118" s="85">
        <f t="shared" ref="L118:L133" si="46">R92+R66+R40+R15</f>
        <v>0</v>
      </c>
      <c r="M118" s="167"/>
      <c r="N118" s="94">
        <f t="shared" si="41"/>
        <v>0</v>
      </c>
      <c r="O118" s="103">
        <f t="shared" ref="O118:O133" si="47">X92+X66+X40+X15</f>
        <v>0</v>
      </c>
      <c r="P118" s="22">
        <f t="shared" ref="P118:P133" si="48">SUM(L118:O118)</f>
        <v>0</v>
      </c>
      <c r="Q118" s="94">
        <f t="shared" si="42"/>
        <v>0</v>
      </c>
      <c r="R118" s="94">
        <f t="shared" si="43"/>
        <v>0</v>
      </c>
      <c r="S118" s="167"/>
      <c r="T118" s="94">
        <f t="shared" si="44"/>
        <v>0</v>
      </c>
      <c r="U118" s="22">
        <f>SUM(Q118:T118)</f>
        <v>0</v>
      </c>
      <c r="V118" s="167"/>
      <c r="W118" s="94">
        <f t="shared" si="45"/>
        <v>0</v>
      </c>
      <c r="X118" s="94">
        <f t="shared" ref="X118:X133" si="49">AP92+AP66+AP40+AP15</f>
        <v>0</v>
      </c>
      <c r="Y118" s="94">
        <f t="shared" ref="Y118:Y133" si="50">AR92+AR66+AR40+AR15</f>
        <v>0</v>
      </c>
      <c r="Z118" s="22">
        <f t="shared" ref="Z118:Z132" si="51">SUM(V118:Y118)</f>
        <v>0</v>
      </c>
      <c r="AA118" s="77">
        <f t="shared" ref="AA118:AA133" si="52">Z118+U118+P118+K118</f>
        <v>0</v>
      </c>
      <c r="AB118" s="70"/>
      <c r="AC118" s="70"/>
      <c r="AD118" s="70"/>
      <c r="AE118" s="70"/>
    </row>
    <row r="119" spans="5:31" ht="15.75" x14ac:dyDescent="0.25">
      <c r="E119" s="175"/>
      <c r="F119" s="17" t="s">
        <v>10</v>
      </c>
      <c r="G119" s="152"/>
      <c r="H119" s="152"/>
      <c r="I119" s="152"/>
      <c r="J119" s="152"/>
      <c r="K119" s="152"/>
      <c r="L119" s="85">
        <f t="shared" si="46"/>
        <v>0</v>
      </c>
      <c r="M119" s="167"/>
      <c r="N119" s="94">
        <f t="shared" si="41"/>
        <v>0</v>
      </c>
      <c r="O119" s="103">
        <f t="shared" si="47"/>
        <v>0</v>
      </c>
      <c r="P119" s="22">
        <f t="shared" si="48"/>
        <v>0</v>
      </c>
      <c r="Q119" s="94">
        <f t="shared" si="42"/>
        <v>0</v>
      </c>
      <c r="R119" s="94">
        <f t="shared" si="43"/>
        <v>0</v>
      </c>
      <c r="S119" s="167"/>
      <c r="T119" s="94">
        <f t="shared" si="44"/>
        <v>0</v>
      </c>
      <c r="U119" s="22">
        <f>SUM(Q119:T119)</f>
        <v>0</v>
      </c>
      <c r="V119" s="167"/>
      <c r="W119" s="94">
        <f t="shared" si="45"/>
        <v>0</v>
      </c>
      <c r="X119" s="94">
        <f t="shared" si="49"/>
        <v>0</v>
      </c>
      <c r="Y119" s="94">
        <f t="shared" si="50"/>
        <v>0</v>
      </c>
      <c r="Z119" s="22">
        <f t="shared" si="51"/>
        <v>0</v>
      </c>
      <c r="AA119" s="77">
        <f t="shared" si="52"/>
        <v>0</v>
      </c>
      <c r="AB119" s="70"/>
      <c r="AC119" s="70"/>
      <c r="AD119" s="70"/>
      <c r="AE119" s="70"/>
    </row>
    <row r="120" spans="5:31" ht="15.75" x14ac:dyDescent="0.25">
      <c r="E120" s="175"/>
      <c r="F120" s="17" t="s">
        <v>11</v>
      </c>
      <c r="G120" s="152"/>
      <c r="H120" s="152"/>
      <c r="I120" s="152"/>
      <c r="J120" s="152"/>
      <c r="K120" s="152"/>
      <c r="L120" s="85">
        <f t="shared" si="46"/>
        <v>0</v>
      </c>
      <c r="M120" s="167"/>
      <c r="N120" s="94">
        <f t="shared" si="41"/>
        <v>0</v>
      </c>
      <c r="O120" s="103">
        <f t="shared" si="47"/>
        <v>0</v>
      </c>
      <c r="P120" s="22">
        <f t="shared" si="48"/>
        <v>0</v>
      </c>
      <c r="Q120" s="94">
        <f t="shared" si="42"/>
        <v>0</v>
      </c>
      <c r="R120" s="94">
        <f t="shared" si="43"/>
        <v>0</v>
      </c>
      <c r="S120" s="167"/>
      <c r="T120" s="94">
        <f t="shared" si="44"/>
        <v>0</v>
      </c>
      <c r="U120" s="22">
        <f>SUM(Q120:T120)</f>
        <v>0</v>
      </c>
      <c r="V120" s="167"/>
      <c r="W120" s="94">
        <f t="shared" si="45"/>
        <v>0</v>
      </c>
      <c r="X120" s="94">
        <f t="shared" si="49"/>
        <v>0</v>
      </c>
      <c r="Y120" s="94">
        <f t="shared" si="50"/>
        <v>0</v>
      </c>
      <c r="Z120" s="22">
        <f>SUM(V120:Y120)</f>
        <v>0</v>
      </c>
      <c r="AA120" s="77">
        <f t="shared" si="52"/>
        <v>0</v>
      </c>
      <c r="AB120" s="70"/>
      <c r="AC120" s="70"/>
      <c r="AD120" s="70"/>
      <c r="AE120" s="70"/>
    </row>
    <row r="121" spans="5:31" ht="15.75" x14ac:dyDescent="0.25">
      <c r="E121" s="176"/>
      <c r="F121" s="26" t="s">
        <v>12</v>
      </c>
      <c r="G121" s="153"/>
      <c r="H121" s="153"/>
      <c r="I121" s="153"/>
      <c r="J121" s="153"/>
      <c r="K121" s="153"/>
      <c r="L121" s="86">
        <f t="shared" si="46"/>
        <v>0</v>
      </c>
      <c r="M121" s="168"/>
      <c r="N121" s="95">
        <f t="shared" si="41"/>
        <v>0</v>
      </c>
      <c r="O121" s="104">
        <f t="shared" si="47"/>
        <v>0</v>
      </c>
      <c r="P121" s="28">
        <f t="shared" si="48"/>
        <v>0</v>
      </c>
      <c r="Q121" s="95">
        <f t="shared" si="42"/>
        <v>0</v>
      </c>
      <c r="R121" s="95">
        <f t="shared" si="43"/>
        <v>0</v>
      </c>
      <c r="S121" s="168"/>
      <c r="T121" s="95">
        <f t="shared" si="44"/>
        <v>0</v>
      </c>
      <c r="U121" s="28">
        <f t="shared" ref="U121:U130" si="53">SUM(Q121:T121)</f>
        <v>0</v>
      </c>
      <c r="V121" s="168"/>
      <c r="W121" s="95">
        <f t="shared" si="45"/>
        <v>0</v>
      </c>
      <c r="X121" s="95">
        <f t="shared" si="49"/>
        <v>0</v>
      </c>
      <c r="Y121" s="95">
        <f t="shared" si="50"/>
        <v>0</v>
      </c>
      <c r="Z121" s="28">
        <f t="shared" si="51"/>
        <v>0</v>
      </c>
      <c r="AA121" s="78">
        <f>Z121+U121+P121+K121</f>
        <v>0</v>
      </c>
      <c r="AB121" s="70"/>
      <c r="AC121" s="70"/>
      <c r="AD121" s="70"/>
      <c r="AE121" s="70"/>
    </row>
    <row r="122" spans="5:31" ht="15.75" x14ac:dyDescent="0.25">
      <c r="E122" s="177" t="s">
        <v>34</v>
      </c>
      <c r="F122" s="31" t="s">
        <v>13</v>
      </c>
      <c r="G122" s="162"/>
      <c r="H122" s="162"/>
      <c r="I122" s="162"/>
      <c r="J122" s="162"/>
      <c r="K122" s="162"/>
      <c r="L122" s="87">
        <f t="shared" si="46"/>
        <v>0</v>
      </c>
      <c r="M122" s="169"/>
      <c r="N122" s="96">
        <f t="shared" si="41"/>
        <v>0</v>
      </c>
      <c r="O122" s="105">
        <f t="shared" si="47"/>
        <v>0</v>
      </c>
      <c r="P122" s="73">
        <f t="shared" si="48"/>
        <v>0</v>
      </c>
      <c r="Q122" s="96">
        <f t="shared" si="42"/>
        <v>0</v>
      </c>
      <c r="R122" s="96">
        <f t="shared" si="43"/>
        <v>0</v>
      </c>
      <c r="S122" s="169"/>
      <c r="T122" s="96">
        <f t="shared" si="44"/>
        <v>0</v>
      </c>
      <c r="U122" s="73">
        <f t="shared" si="53"/>
        <v>0</v>
      </c>
      <c r="V122" s="169"/>
      <c r="W122" s="96">
        <f t="shared" si="45"/>
        <v>0</v>
      </c>
      <c r="X122" s="96">
        <f t="shared" si="49"/>
        <v>0</v>
      </c>
      <c r="Y122" s="96">
        <f t="shared" si="50"/>
        <v>0</v>
      </c>
      <c r="Z122" s="73">
        <f t="shared" si="51"/>
        <v>0</v>
      </c>
      <c r="AA122" s="79">
        <f t="shared" si="52"/>
        <v>0</v>
      </c>
      <c r="AB122" s="70"/>
      <c r="AC122" s="70"/>
      <c r="AD122" s="70"/>
      <c r="AE122" s="70"/>
    </row>
    <row r="123" spans="5:31" ht="15.75" x14ac:dyDescent="0.25">
      <c r="E123" s="178"/>
      <c r="F123" s="34" t="s">
        <v>14</v>
      </c>
      <c r="G123" s="162"/>
      <c r="H123" s="162"/>
      <c r="I123" s="162"/>
      <c r="J123" s="162"/>
      <c r="K123" s="162"/>
      <c r="L123" s="87">
        <f t="shared" si="46"/>
        <v>0</v>
      </c>
      <c r="M123" s="169"/>
      <c r="N123" s="96">
        <f t="shared" si="41"/>
        <v>0</v>
      </c>
      <c r="O123" s="105">
        <f t="shared" si="47"/>
        <v>0</v>
      </c>
      <c r="P123" s="73">
        <f t="shared" si="48"/>
        <v>0</v>
      </c>
      <c r="Q123" s="96">
        <f t="shared" si="42"/>
        <v>0</v>
      </c>
      <c r="R123" s="96">
        <f t="shared" si="43"/>
        <v>0</v>
      </c>
      <c r="S123" s="169"/>
      <c r="T123" s="96">
        <f t="shared" si="44"/>
        <v>0</v>
      </c>
      <c r="U123" s="73">
        <f t="shared" si="53"/>
        <v>0</v>
      </c>
      <c r="V123" s="169"/>
      <c r="W123" s="96">
        <f t="shared" si="45"/>
        <v>0</v>
      </c>
      <c r="X123" s="96">
        <f t="shared" si="49"/>
        <v>0</v>
      </c>
      <c r="Y123" s="96">
        <f t="shared" si="50"/>
        <v>0</v>
      </c>
      <c r="Z123" s="73">
        <f t="shared" si="51"/>
        <v>0</v>
      </c>
      <c r="AA123" s="79">
        <f t="shared" si="52"/>
        <v>0</v>
      </c>
      <c r="AB123" s="70"/>
      <c r="AC123" s="70"/>
      <c r="AD123" s="70"/>
      <c r="AE123" s="70"/>
    </row>
    <row r="124" spans="5:31" ht="15.75" x14ac:dyDescent="0.25">
      <c r="E124" s="178"/>
      <c r="F124" s="34" t="s">
        <v>15</v>
      </c>
      <c r="G124" s="162"/>
      <c r="H124" s="162"/>
      <c r="I124" s="162"/>
      <c r="J124" s="162"/>
      <c r="K124" s="162"/>
      <c r="L124" s="87">
        <f t="shared" si="46"/>
        <v>0</v>
      </c>
      <c r="M124" s="169"/>
      <c r="N124" s="96">
        <f t="shared" si="41"/>
        <v>0</v>
      </c>
      <c r="O124" s="105">
        <f t="shared" si="47"/>
        <v>0</v>
      </c>
      <c r="P124" s="73">
        <f t="shared" si="48"/>
        <v>0</v>
      </c>
      <c r="Q124" s="96">
        <f t="shared" si="42"/>
        <v>0</v>
      </c>
      <c r="R124" s="96">
        <f t="shared" si="43"/>
        <v>0</v>
      </c>
      <c r="S124" s="169"/>
      <c r="T124" s="96">
        <f t="shared" si="44"/>
        <v>0</v>
      </c>
      <c r="U124" s="73">
        <f t="shared" si="53"/>
        <v>0</v>
      </c>
      <c r="V124" s="169"/>
      <c r="W124" s="96">
        <f t="shared" si="45"/>
        <v>0</v>
      </c>
      <c r="X124" s="96">
        <f t="shared" si="49"/>
        <v>0</v>
      </c>
      <c r="Y124" s="96">
        <f t="shared" si="50"/>
        <v>0</v>
      </c>
      <c r="Z124" s="73">
        <f t="shared" si="51"/>
        <v>0</v>
      </c>
      <c r="AA124" s="79">
        <f t="shared" si="52"/>
        <v>0</v>
      </c>
      <c r="AB124" s="70"/>
      <c r="AC124" s="70"/>
      <c r="AD124" s="70"/>
      <c r="AE124" s="70"/>
    </row>
    <row r="125" spans="5:31" ht="15.75" x14ac:dyDescent="0.25">
      <c r="E125" s="178"/>
      <c r="F125" s="34" t="s">
        <v>16</v>
      </c>
      <c r="G125" s="162"/>
      <c r="H125" s="162"/>
      <c r="I125" s="162"/>
      <c r="J125" s="162"/>
      <c r="K125" s="162"/>
      <c r="L125" s="87">
        <f t="shared" si="46"/>
        <v>0</v>
      </c>
      <c r="M125" s="169"/>
      <c r="N125" s="96">
        <f t="shared" si="41"/>
        <v>0</v>
      </c>
      <c r="O125" s="105">
        <f t="shared" si="47"/>
        <v>0</v>
      </c>
      <c r="P125" s="73">
        <f t="shared" si="48"/>
        <v>0</v>
      </c>
      <c r="Q125" s="96">
        <f t="shared" si="42"/>
        <v>0</v>
      </c>
      <c r="R125" s="96">
        <f t="shared" si="43"/>
        <v>0</v>
      </c>
      <c r="S125" s="169"/>
      <c r="T125" s="96">
        <f t="shared" si="44"/>
        <v>0</v>
      </c>
      <c r="U125" s="73">
        <f t="shared" si="53"/>
        <v>0</v>
      </c>
      <c r="V125" s="169"/>
      <c r="W125" s="96">
        <f t="shared" si="45"/>
        <v>0</v>
      </c>
      <c r="X125" s="96">
        <f t="shared" si="49"/>
        <v>0</v>
      </c>
      <c r="Y125" s="96">
        <f t="shared" si="50"/>
        <v>0</v>
      </c>
      <c r="Z125" s="73">
        <f t="shared" si="51"/>
        <v>0</v>
      </c>
      <c r="AA125" s="79">
        <f t="shared" si="52"/>
        <v>0</v>
      </c>
      <c r="AB125" s="70"/>
      <c r="AC125" s="70"/>
      <c r="AD125" s="70"/>
      <c r="AE125" s="70"/>
    </row>
    <row r="126" spans="5:31" ht="15.75" x14ac:dyDescent="0.25">
      <c r="E126" s="178"/>
      <c r="F126" s="34" t="s">
        <v>17</v>
      </c>
      <c r="G126" s="162"/>
      <c r="H126" s="162"/>
      <c r="I126" s="162"/>
      <c r="J126" s="162"/>
      <c r="K126" s="162"/>
      <c r="L126" s="87">
        <f t="shared" si="46"/>
        <v>0</v>
      </c>
      <c r="M126" s="169"/>
      <c r="N126" s="96">
        <f t="shared" si="41"/>
        <v>0</v>
      </c>
      <c r="O126" s="105">
        <f t="shared" si="47"/>
        <v>0</v>
      </c>
      <c r="P126" s="73">
        <f t="shared" si="48"/>
        <v>0</v>
      </c>
      <c r="Q126" s="96">
        <f t="shared" si="42"/>
        <v>0</v>
      </c>
      <c r="R126" s="96">
        <f t="shared" si="43"/>
        <v>0</v>
      </c>
      <c r="S126" s="169"/>
      <c r="T126" s="96">
        <f t="shared" si="44"/>
        <v>0</v>
      </c>
      <c r="U126" s="73">
        <f t="shared" si="53"/>
        <v>0</v>
      </c>
      <c r="V126" s="169"/>
      <c r="W126" s="96">
        <f t="shared" si="45"/>
        <v>0</v>
      </c>
      <c r="X126" s="96">
        <f t="shared" si="49"/>
        <v>0</v>
      </c>
      <c r="Y126" s="96">
        <f t="shared" si="50"/>
        <v>0</v>
      </c>
      <c r="Z126" s="73">
        <f t="shared" si="51"/>
        <v>0</v>
      </c>
      <c r="AA126" s="79">
        <f t="shared" si="52"/>
        <v>0</v>
      </c>
      <c r="AB126" s="70"/>
      <c r="AC126" s="70"/>
      <c r="AD126" s="70"/>
      <c r="AE126" s="70"/>
    </row>
    <row r="127" spans="5:31" ht="15.75" x14ac:dyDescent="0.25">
      <c r="E127" s="179"/>
      <c r="F127" s="35" t="s">
        <v>18</v>
      </c>
      <c r="G127" s="163"/>
      <c r="H127" s="163"/>
      <c r="I127" s="163"/>
      <c r="J127" s="163"/>
      <c r="K127" s="163"/>
      <c r="L127" s="88">
        <f t="shared" si="46"/>
        <v>0</v>
      </c>
      <c r="M127" s="170"/>
      <c r="N127" s="97">
        <f t="shared" si="41"/>
        <v>0</v>
      </c>
      <c r="O127" s="106">
        <f t="shared" si="47"/>
        <v>0</v>
      </c>
      <c r="P127" s="74">
        <f t="shared" si="48"/>
        <v>0</v>
      </c>
      <c r="Q127" s="97">
        <f t="shared" si="42"/>
        <v>0</v>
      </c>
      <c r="R127" s="97">
        <f t="shared" si="43"/>
        <v>0</v>
      </c>
      <c r="S127" s="170"/>
      <c r="T127" s="97">
        <f t="shared" si="44"/>
        <v>0</v>
      </c>
      <c r="U127" s="74">
        <f t="shared" si="53"/>
        <v>0</v>
      </c>
      <c r="V127" s="170"/>
      <c r="W127" s="97">
        <f t="shared" si="45"/>
        <v>0</v>
      </c>
      <c r="X127" s="97">
        <f t="shared" si="49"/>
        <v>0</v>
      </c>
      <c r="Y127" s="97">
        <f t="shared" si="50"/>
        <v>0</v>
      </c>
      <c r="Z127" s="74">
        <f t="shared" si="51"/>
        <v>0</v>
      </c>
      <c r="AA127" s="80">
        <f t="shared" si="52"/>
        <v>0</v>
      </c>
      <c r="AB127" s="70"/>
      <c r="AC127" s="70"/>
      <c r="AD127" s="70"/>
      <c r="AE127" s="70"/>
    </row>
    <row r="128" spans="5:31" ht="15.75" x14ac:dyDescent="0.25">
      <c r="E128" s="180" t="s">
        <v>19</v>
      </c>
      <c r="F128" s="38" t="s">
        <v>20</v>
      </c>
      <c r="G128" s="152"/>
      <c r="H128" s="152"/>
      <c r="I128" s="152"/>
      <c r="J128" s="152"/>
      <c r="K128" s="152"/>
      <c r="L128" s="89">
        <f t="shared" si="46"/>
        <v>0</v>
      </c>
      <c r="M128" s="167"/>
      <c r="N128" s="98">
        <f t="shared" si="41"/>
        <v>0</v>
      </c>
      <c r="O128" s="107">
        <f t="shared" si="47"/>
        <v>0</v>
      </c>
      <c r="P128" s="41">
        <f t="shared" si="48"/>
        <v>0</v>
      </c>
      <c r="Q128" s="98">
        <f t="shared" si="42"/>
        <v>0</v>
      </c>
      <c r="R128" s="98">
        <f t="shared" si="43"/>
        <v>0</v>
      </c>
      <c r="S128" s="167"/>
      <c r="T128" s="98">
        <f t="shared" si="44"/>
        <v>0</v>
      </c>
      <c r="U128" s="41">
        <f t="shared" si="53"/>
        <v>0</v>
      </c>
      <c r="V128" s="167"/>
      <c r="W128" s="98">
        <f t="shared" si="45"/>
        <v>0</v>
      </c>
      <c r="X128" s="98">
        <f t="shared" si="49"/>
        <v>0</v>
      </c>
      <c r="Y128" s="98">
        <f t="shared" si="50"/>
        <v>0</v>
      </c>
      <c r="Z128" s="41">
        <f t="shared" si="51"/>
        <v>0</v>
      </c>
      <c r="AA128" s="81">
        <f t="shared" si="52"/>
        <v>0</v>
      </c>
      <c r="AB128" s="70"/>
      <c r="AC128" s="70"/>
      <c r="AD128" s="70"/>
      <c r="AE128" s="70"/>
    </row>
    <row r="129" spans="4:31" ht="15.75" x14ac:dyDescent="0.25">
      <c r="E129" s="181"/>
      <c r="F129" s="42" t="s">
        <v>21</v>
      </c>
      <c r="G129" s="152"/>
      <c r="H129" s="152"/>
      <c r="I129" s="152"/>
      <c r="J129" s="152"/>
      <c r="K129" s="152"/>
      <c r="L129" s="89">
        <f t="shared" si="46"/>
        <v>0</v>
      </c>
      <c r="M129" s="167"/>
      <c r="N129" s="98">
        <f t="shared" si="41"/>
        <v>0</v>
      </c>
      <c r="O129" s="107">
        <f t="shared" si="47"/>
        <v>0</v>
      </c>
      <c r="P129" s="41">
        <f t="shared" si="48"/>
        <v>0</v>
      </c>
      <c r="Q129" s="98">
        <f t="shared" si="42"/>
        <v>0</v>
      </c>
      <c r="R129" s="98">
        <f t="shared" si="43"/>
        <v>0</v>
      </c>
      <c r="S129" s="167"/>
      <c r="T129" s="98">
        <f t="shared" si="44"/>
        <v>0</v>
      </c>
      <c r="U129" s="41">
        <f t="shared" si="53"/>
        <v>0</v>
      </c>
      <c r="V129" s="167"/>
      <c r="W129" s="98">
        <f t="shared" si="45"/>
        <v>0</v>
      </c>
      <c r="X129" s="98">
        <f t="shared" si="49"/>
        <v>0</v>
      </c>
      <c r="Y129" s="98">
        <f t="shared" si="50"/>
        <v>0</v>
      </c>
      <c r="Z129" s="41">
        <f t="shared" si="51"/>
        <v>0</v>
      </c>
      <c r="AA129" s="81">
        <f t="shared" si="52"/>
        <v>0</v>
      </c>
      <c r="AB129" s="70"/>
      <c r="AC129" s="70"/>
      <c r="AD129" s="70"/>
      <c r="AE129" s="70"/>
    </row>
    <row r="130" spans="4:31" ht="15.75" x14ac:dyDescent="0.25">
      <c r="E130" s="181"/>
      <c r="F130" s="42" t="s">
        <v>22</v>
      </c>
      <c r="G130" s="152"/>
      <c r="H130" s="152"/>
      <c r="I130" s="152"/>
      <c r="J130" s="152"/>
      <c r="K130" s="152"/>
      <c r="L130" s="89">
        <f t="shared" si="46"/>
        <v>0</v>
      </c>
      <c r="M130" s="167"/>
      <c r="N130" s="98">
        <f t="shared" si="41"/>
        <v>0</v>
      </c>
      <c r="O130" s="107">
        <f t="shared" si="47"/>
        <v>0</v>
      </c>
      <c r="P130" s="41">
        <f t="shared" si="48"/>
        <v>0</v>
      </c>
      <c r="Q130" s="98">
        <f t="shared" si="42"/>
        <v>0</v>
      </c>
      <c r="R130" s="98">
        <f t="shared" si="43"/>
        <v>0</v>
      </c>
      <c r="S130" s="167"/>
      <c r="T130" s="98">
        <f t="shared" si="44"/>
        <v>0</v>
      </c>
      <c r="U130" s="41">
        <f t="shared" si="53"/>
        <v>0</v>
      </c>
      <c r="V130" s="167"/>
      <c r="W130" s="98">
        <f t="shared" si="45"/>
        <v>0</v>
      </c>
      <c r="X130" s="98">
        <f t="shared" si="49"/>
        <v>0</v>
      </c>
      <c r="Y130" s="98">
        <f t="shared" si="50"/>
        <v>0</v>
      </c>
      <c r="Z130" s="41">
        <f t="shared" si="51"/>
        <v>0</v>
      </c>
      <c r="AA130" s="81">
        <f t="shared" si="52"/>
        <v>0</v>
      </c>
      <c r="AB130" s="70"/>
      <c r="AC130" s="70"/>
      <c r="AD130" s="70"/>
      <c r="AE130" s="70"/>
    </row>
    <row r="131" spans="4:31" ht="15.75" x14ac:dyDescent="0.25">
      <c r="E131" s="181"/>
      <c r="F131" s="42" t="s">
        <v>23</v>
      </c>
      <c r="G131" s="152"/>
      <c r="H131" s="152"/>
      <c r="I131" s="152"/>
      <c r="J131" s="152"/>
      <c r="K131" s="152"/>
      <c r="L131" s="89">
        <f t="shared" si="46"/>
        <v>0</v>
      </c>
      <c r="M131" s="167"/>
      <c r="N131" s="98">
        <f t="shared" si="41"/>
        <v>0</v>
      </c>
      <c r="O131" s="107">
        <f t="shared" si="47"/>
        <v>0</v>
      </c>
      <c r="P131" s="41">
        <f>SUM(L131:O131)</f>
        <v>0</v>
      </c>
      <c r="Q131" s="98">
        <f t="shared" si="42"/>
        <v>0</v>
      </c>
      <c r="R131" s="98">
        <f t="shared" si="43"/>
        <v>0</v>
      </c>
      <c r="S131" s="167"/>
      <c r="T131" s="98">
        <f t="shared" si="44"/>
        <v>0</v>
      </c>
      <c r="U131" s="41">
        <f>SUM(Q131:T131)</f>
        <v>0</v>
      </c>
      <c r="V131" s="167"/>
      <c r="W131" s="98">
        <f t="shared" si="45"/>
        <v>0</v>
      </c>
      <c r="X131" s="98">
        <f t="shared" si="49"/>
        <v>0</v>
      </c>
      <c r="Y131" s="98">
        <f t="shared" si="50"/>
        <v>0</v>
      </c>
      <c r="Z131" s="41">
        <f>SUM(V131:Y131)</f>
        <v>0</v>
      </c>
      <c r="AA131" s="81">
        <f t="shared" si="52"/>
        <v>0</v>
      </c>
      <c r="AB131" s="70"/>
      <c r="AC131" s="70"/>
      <c r="AD131" s="70"/>
      <c r="AE131" s="70"/>
    </row>
    <row r="132" spans="4:31" ht="15.75" x14ac:dyDescent="0.25">
      <c r="E132" s="182"/>
      <c r="F132" s="44" t="s">
        <v>24</v>
      </c>
      <c r="G132" s="153"/>
      <c r="H132" s="153"/>
      <c r="I132" s="153"/>
      <c r="J132" s="153"/>
      <c r="K132" s="153"/>
      <c r="L132" s="90">
        <f t="shared" si="46"/>
        <v>0</v>
      </c>
      <c r="M132" s="168"/>
      <c r="N132" s="99">
        <f t="shared" si="41"/>
        <v>0</v>
      </c>
      <c r="O132" s="108">
        <f>X106+X80+X54+X29</f>
        <v>0</v>
      </c>
      <c r="P132" s="45">
        <f t="shared" si="48"/>
        <v>0</v>
      </c>
      <c r="Q132" s="99">
        <f t="shared" si="42"/>
        <v>0</v>
      </c>
      <c r="R132" s="99">
        <f t="shared" si="43"/>
        <v>0</v>
      </c>
      <c r="S132" s="168"/>
      <c r="T132" s="99">
        <f t="shared" si="44"/>
        <v>0</v>
      </c>
      <c r="U132" s="45">
        <f>SUM(Q132:T132)</f>
        <v>0</v>
      </c>
      <c r="V132" s="168"/>
      <c r="W132" s="99">
        <f t="shared" si="45"/>
        <v>0</v>
      </c>
      <c r="X132" s="99">
        <f t="shared" si="49"/>
        <v>0</v>
      </c>
      <c r="Y132" s="99">
        <f t="shared" si="50"/>
        <v>0</v>
      </c>
      <c r="Z132" s="45">
        <f t="shared" si="51"/>
        <v>0</v>
      </c>
      <c r="AA132" s="82">
        <f t="shared" si="52"/>
        <v>0</v>
      </c>
      <c r="AB132" s="70"/>
      <c r="AC132" s="70"/>
      <c r="AD132" s="70"/>
      <c r="AE132" s="70"/>
    </row>
    <row r="133" spans="4:31" ht="16.5" thickBot="1" x14ac:dyDescent="0.3">
      <c r="E133" s="183" t="s">
        <v>5</v>
      </c>
      <c r="F133" s="184"/>
      <c r="G133" s="152"/>
      <c r="H133" s="152"/>
      <c r="I133" s="152"/>
      <c r="J133" s="152"/>
      <c r="K133" s="152"/>
      <c r="L133" s="91">
        <f t="shared" si="46"/>
        <v>0</v>
      </c>
      <c r="M133" s="167"/>
      <c r="N133" s="100">
        <f t="shared" si="41"/>
        <v>0</v>
      </c>
      <c r="O133" s="109">
        <f t="shared" si="47"/>
        <v>0</v>
      </c>
      <c r="P133" s="72">
        <f t="shared" si="48"/>
        <v>0</v>
      </c>
      <c r="Q133" s="100">
        <f t="shared" si="42"/>
        <v>0</v>
      </c>
      <c r="R133" s="100">
        <f t="shared" si="43"/>
        <v>0</v>
      </c>
      <c r="S133" s="167"/>
      <c r="T133" s="100">
        <f t="shared" si="44"/>
        <v>0</v>
      </c>
      <c r="U133" s="72">
        <f>SUM(Q133:T133)</f>
        <v>0</v>
      </c>
      <c r="V133" s="167"/>
      <c r="W133" s="100">
        <f t="shared" si="45"/>
        <v>0</v>
      </c>
      <c r="X133" s="100">
        <f t="shared" si="49"/>
        <v>0</v>
      </c>
      <c r="Y133" s="100">
        <f t="shared" si="50"/>
        <v>0</v>
      </c>
      <c r="Z133" s="72">
        <f>SUM(V133:Y133)</f>
        <v>0</v>
      </c>
      <c r="AA133" s="83">
        <f t="shared" si="52"/>
        <v>0</v>
      </c>
      <c r="AB133" s="70"/>
      <c r="AC133" s="70"/>
      <c r="AD133" s="70"/>
      <c r="AE133" s="70"/>
    </row>
    <row r="134" spans="4:31" ht="16.5" thickBot="1" x14ac:dyDescent="0.3">
      <c r="E134" s="185" t="s">
        <v>6</v>
      </c>
      <c r="F134" s="186"/>
      <c r="G134" s="164"/>
      <c r="H134" s="164"/>
      <c r="I134" s="164"/>
      <c r="J134" s="164"/>
      <c r="K134" s="164"/>
      <c r="L134" s="92">
        <f>SUM(L116:L133)</f>
        <v>0</v>
      </c>
      <c r="M134" s="171"/>
      <c r="N134" s="101">
        <f>SUM(N116:N133)</f>
        <v>0</v>
      </c>
      <c r="O134" s="110">
        <f>SUM(O116:O133)</f>
        <v>0</v>
      </c>
      <c r="P134" s="53">
        <f>SUM(P116:P133)</f>
        <v>0</v>
      </c>
      <c r="Q134" s="101">
        <f>SUM(Q116:Q133)</f>
        <v>0</v>
      </c>
      <c r="R134" s="101">
        <f>SUM(R116:R133)</f>
        <v>0</v>
      </c>
      <c r="S134" s="171"/>
      <c r="T134" s="101">
        <f>SUM(T116:T133)</f>
        <v>0</v>
      </c>
      <c r="U134" s="53">
        <f>SUM(U116:U133)</f>
        <v>0</v>
      </c>
      <c r="V134" s="171"/>
      <c r="W134" s="101">
        <f>SUM(W116:W133)</f>
        <v>0</v>
      </c>
      <c r="X134" s="101">
        <f>SUM(X116:X133)</f>
        <v>0</v>
      </c>
      <c r="Y134" s="101">
        <f>SUM(Y116:Y133)</f>
        <v>0</v>
      </c>
      <c r="Z134" s="53">
        <f>SUM(Z116:Z133)</f>
        <v>0</v>
      </c>
      <c r="AA134" s="75">
        <f>SUM(AA116:AA133)</f>
        <v>0</v>
      </c>
      <c r="AB134" s="70"/>
      <c r="AC134" s="70"/>
      <c r="AD134" s="70"/>
      <c r="AE134" s="70"/>
    </row>
    <row r="136" spans="4:31" ht="16.5" thickBot="1" x14ac:dyDescent="0.3">
      <c r="E136" s="71"/>
    </row>
    <row r="137" spans="4:31" ht="15.75" x14ac:dyDescent="0.25">
      <c r="D137" t="s">
        <v>43</v>
      </c>
      <c r="E137" s="114" t="s">
        <v>41</v>
      </c>
      <c r="F137" s="172"/>
      <c r="G137" s="172"/>
      <c r="H137" s="172"/>
      <c r="I137" s="172"/>
      <c r="J137" s="115">
        <v>34</v>
      </c>
      <c r="K137" s="172"/>
      <c r="L137" s="115">
        <v>32</v>
      </c>
      <c r="M137" s="115">
        <v>33</v>
      </c>
      <c r="N137" s="115">
        <v>23</v>
      </c>
      <c r="O137" s="115">
        <v>2</v>
      </c>
      <c r="P137" s="172"/>
      <c r="Q137" s="116">
        <v>22</v>
      </c>
      <c r="R137" s="172"/>
      <c r="S137" s="115">
        <v>4</v>
      </c>
      <c r="T137" s="115">
        <v>43</v>
      </c>
      <c r="U137" s="116">
        <v>44</v>
      </c>
      <c r="V137" s="70"/>
      <c r="W137" s="70"/>
      <c r="X137" s="70"/>
    </row>
    <row r="138" spans="4:31" ht="15.75" x14ac:dyDescent="0.25">
      <c r="E138" s="117" t="s">
        <v>42</v>
      </c>
      <c r="F138" s="173"/>
      <c r="G138" s="173"/>
      <c r="H138" s="173"/>
      <c r="I138" s="173"/>
      <c r="J138" s="118" t="str">
        <f>CONCATENATE(L116,"-",SUM(L128:L133),"-",SUM(L117:L127))</f>
        <v>0-0-0</v>
      </c>
      <c r="K138" s="173"/>
      <c r="L138" s="118" t="str">
        <f>CONCATENATE(N116,"-",SUM(N128:N133),"-",SUM(N117:N127))</f>
        <v>0-0-0</v>
      </c>
      <c r="M138" s="118" t="str">
        <f>CONCATENATE(O116,"-",SUM(O128:O133),"-",SUM(O117:O127))</f>
        <v>0-0-0</v>
      </c>
      <c r="N138" s="118" t="str">
        <f>CONCATENATE(Q116,"-",SUM(Q128:Q133),"-",SUM(Q117:Q127))</f>
        <v>0-0-0</v>
      </c>
      <c r="O138" s="118" t="str">
        <f>CONCATENATE(R116,"-",SUM(R128:R133),"-",SUM(R117:R127))</f>
        <v>0-0-0</v>
      </c>
      <c r="P138" s="173"/>
      <c r="Q138" s="118" t="str">
        <f>CONCATENATE(T116,"-",SUM(T128:T133),"-",SUM(T117:T127))</f>
        <v>0-0-0</v>
      </c>
      <c r="R138" s="173"/>
      <c r="S138" s="118" t="str">
        <f>CONCATENATE(W116,"-",SUM(W128:W133),"-",SUM(W117:W127))</f>
        <v>0-0-0</v>
      </c>
      <c r="T138" s="118" t="str">
        <f>CONCATENATE(X116,"-",SUM(X128:X133),"-",SUM(X117:X127))</f>
        <v>0-0-0</v>
      </c>
      <c r="U138" s="119" t="str">
        <f>CONCATENATE(Y116,"-",SUM(Y128:Y133),"-",SUM(Y117:Y127))</f>
        <v>0-0-0</v>
      </c>
      <c r="V138" s="70"/>
      <c r="W138" s="70"/>
      <c r="X138" s="70"/>
    </row>
    <row r="139" spans="4:31" ht="16.5" thickBot="1" x14ac:dyDescent="0.3">
      <c r="E139" s="120" t="s">
        <v>6</v>
      </c>
      <c r="F139" s="174"/>
      <c r="G139" s="174"/>
      <c r="H139" s="174"/>
      <c r="I139" s="174"/>
      <c r="J139" s="121">
        <f>SUM(L116:L133)</f>
        <v>0</v>
      </c>
      <c r="K139" s="174"/>
      <c r="L139" s="121">
        <f>SUM(N116:N133)</f>
        <v>0</v>
      </c>
      <c r="M139" s="121">
        <f>SUM(O116:O133)</f>
        <v>0</v>
      </c>
      <c r="N139" s="121">
        <f>SUM(Q116:Q133)</f>
        <v>0</v>
      </c>
      <c r="O139" s="121">
        <f>SUM(R116:R133)</f>
        <v>0</v>
      </c>
      <c r="P139" s="174"/>
      <c r="Q139" s="121">
        <f>SUM(T116:T133)</f>
        <v>0</v>
      </c>
      <c r="R139" s="174"/>
      <c r="S139" s="121">
        <f>SUM(W116:W133)</f>
        <v>0</v>
      </c>
      <c r="T139" s="121">
        <f>SUM(X116:X133)</f>
        <v>0</v>
      </c>
      <c r="U139" s="122">
        <f>SUM(Y116:Y133)</f>
        <v>0</v>
      </c>
      <c r="V139" s="70"/>
      <c r="W139" s="70"/>
      <c r="X139" s="70"/>
    </row>
    <row r="140" spans="4:31" ht="15.75" x14ac:dyDescent="0.25">
      <c r="E140" s="70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70"/>
      <c r="W140" s="70"/>
      <c r="X140" s="70"/>
    </row>
    <row r="141" spans="4:31" ht="16.5" thickBot="1" x14ac:dyDescent="0.3">
      <c r="E141" s="70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70"/>
      <c r="W141" s="70"/>
      <c r="X141" s="70"/>
    </row>
    <row r="142" spans="4:31" ht="15.75" x14ac:dyDescent="0.25">
      <c r="D142" t="s">
        <v>45</v>
      </c>
      <c r="E142" s="114" t="s">
        <v>41</v>
      </c>
      <c r="F142" s="172"/>
      <c r="G142" s="115" t="str">
        <f>$L$114</f>
        <v>Направление 3</v>
      </c>
      <c r="H142" s="115" t="str">
        <f>$Q$114</f>
        <v>Направление 2</v>
      </c>
      <c r="I142" s="116" t="str">
        <f>$V$114</f>
        <v>Направление 4</v>
      </c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</row>
    <row r="143" spans="4:31" ht="15.75" x14ac:dyDescent="0.25">
      <c r="E143" s="117" t="s">
        <v>42</v>
      </c>
      <c r="F143" s="173"/>
      <c r="G143" s="118" t="str">
        <f>CONCATENATE(P116,"-",SUM(P128:P133),"-",SUM(P117:P127))</f>
        <v>0-0-0</v>
      </c>
      <c r="H143" s="118" t="str">
        <f>CONCATENATE(U116,"-",SUM(U128:U133),"-",SUM(U117:U127))</f>
        <v>0-0-0</v>
      </c>
      <c r="I143" s="119" t="str">
        <f>CONCATENATE(Z116,"-",SUM(Z128:Z133),"-",SUM(Z117:Z127))</f>
        <v>0-0-0</v>
      </c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</row>
    <row r="144" spans="4:31" ht="16.5" thickBot="1" x14ac:dyDescent="0.3">
      <c r="E144" s="120" t="s">
        <v>6</v>
      </c>
      <c r="F144" s="174"/>
      <c r="G144" s="121">
        <f>SUM(P116:P133)</f>
        <v>0</v>
      </c>
      <c r="H144" s="121">
        <f>SUM(U116:U133)</f>
        <v>0</v>
      </c>
      <c r="I144" s="122">
        <f>SUM(Z116:Z133)</f>
        <v>0</v>
      </c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</row>
    <row r="145" spans="4:24" ht="16.5" thickBot="1" x14ac:dyDescent="0.3"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</row>
    <row r="146" spans="4:24" ht="15.75" x14ac:dyDescent="0.25">
      <c r="D146" t="s">
        <v>46</v>
      </c>
      <c r="E146" s="114" t="s">
        <v>41</v>
      </c>
      <c r="F146" s="172"/>
      <c r="G146" s="115" t="str">
        <f>$L$114</f>
        <v>Направление 3</v>
      </c>
      <c r="H146" s="115" t="str">
        <f>$Q$114</f>
        <v>Направление 2</v>
      </c>
      <c r="I146" s="116" t="str">
        <f>$V$114</f>
        <v>Направление 4</v>
      </c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4:24" ht="15.75" x14ac:dyDescent="0.25">
      <c r="E147" s="117" t="s">
        <v>42</v>
      </c>
      <c r="F147" s="173"/>
      <c r="G147" s="118" t="str">
        <f>CONCATENATE(O116+Q116+X116+H116,"-",(SUM(H128:H133)+SUM(O128:O133)+SUM(Q128:Q133)+SUM(X128:X133)),"-",(SUM(H117:H127)+SUM(O117:O127)+SUM(Q117:Q127)+SUM(X117:X127)))</f>
        <v>0-0-0</v>
      </c>
      <c r="H147" s="173"/>
      <c r="I147" s="119" t="str">
        <f>CONCATENATE(I116+L116+R116+Y116,"-",SUM(I128:I133)+SUM(L128:L133)+SUM(R128:R133)+SUM(Y128:Y133),"-",SUM(I117:I127)+SUM(L117:L127)+SUM(R117:R127)+SUM(Y117:Y127))</f>
        <v>0-0-0</v>
      </c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</row>
    <row r="148" spans="4:24" ht="16.5" thickBot="1" x14ac:dyDescent="0.3">
      <c r="E148" s="120" t="s">
        <v>6</v>
      </c>
      <c r="F148" s="174"/>
      <c r="G148" s="121">
        <f>O134+Q134+X134+H134</f>
        <v>0</v>
      </c>
      <c r="H148" s="174"/>
      <c r="I148" s="122">
        <f>I134+L134+R134+Y134</f>
        <v>0</v>
      </c>
    </row>
  </sheetData>
  <mergeCells count="152">
    <mergeCell ref="G112:AA112"/>
    <mergeCell ref="AO11:AP11"/>
    <mergeCell ref="S11:T11"/>
    <mergeCell ref="U11:V11"/>
    <mergeCell ref="W11:X11"/>
    <mergeCell ref="AM11:AN11"/>
    <mergeCell ref="E3:G6"/>
    <mergeCell ref="AQ11:AR11"/>
    <mergeCell ref="AS11:AT11"/>
    <mergeCell ref="AU9:AV11"/>
    <mergeCell ref="AA9:AT9"/>
    <mergeCell ref="G10:P10"/>
    <mergeCell ref="AA113:AA115"/>
    <mergeCell ref="AA10:AJ10"/>
    <mergeCell ref="AK10:AT10"/>
    <mergeCell ref="AA11:AB11"/>
    <mergeCell ref="AC11:AD11"/>
    <mergeCell ref="AE11:AF11"/>
    <mergeCell ref="AG11:AH11"/>
    <mergeCell ref="AI11:AJ11"/>
    <mergeCell ref="AK11:AL11"/>
    <mergeCell ref="Q11:R11"/>
    <mergeCell ref="Q10:Z10"/>
    <mergeCell ref="G9:Z9"/>
    <mergeCell ref="E31:F31"/>
    <mergeCell ref="E9:F12"/>
    <mergeCell ref="G11:H11"/>
    <mergeCell ref="I11:J11"/>
    <mergeCell ref="K11:L11"/>
    <mergeCell ref="M11:N11"/>
    <mergeCell ref="E30:F30"/>
    <mergeCell ref="M36:N36"/>
    <mergeCell ref="E14:E18"/>
    <mergeCell ref="E19:E24"/>
    <mergeCell ref="E25:E29"/>
    <mergeCell ref="E13:F13"/>
    <mergeCell ref="O11:P11"/>
    <mergeCell ref="O36:P36"/>
    <mergeCell ref="Q36:R36"/>
    <mergeCell ref="S36:T36"/>
    <mergeCell ref="U36:V36"/>
    <mergeCell ref="W36:X36"/>
    <mergeCell ref="Y36:Z36"/>
    <mergeCell ref="Y11:Z11"/>
    <mergeCell ref="AA34:AT34"/>
    <mergeCell ref="AU34:AV36"/>
    <mergeCell ref="G35:P35"/>
    <mergeCell ref="Q35:Z35"/>
    <mergeCell ref="AA35:AJ35"/>
    <mergeCell ref="AK35:AT35"/>
    <mergeCell ref="G36:H36"/>
    <mergeCell ref="I36:J36"/>
    <mergeCell ref="K36:L36"/>
    <mergeCell ref="AG62:AH62"/>
    <mergeCell ref="AI62:AJ62"/>
    <mergeCell ref="E38:F38"/>
    <mergeCell ref="E39:E43"/>
    <mergeCell ref="AA36:AB36"/>
    <mergeCell ref="AC36:AD36"/>
    <mergeCell ref="AE36:AF36"/>
    <mergeCell ref="AG36:AH36"/>
    <mergeCell ref="E34:F37"/>
    <mergeCell ref="G34:Z34"/>
    <mergeCell ref="AM36:AN36"/>
    <mergeCell ref="AO36:AP36"/>
    <mergeCell ref="AQ36:AR36"/>
    <mergeCell ref="AS36:AT36"/>
    <mergeCell ref="AI36:AJ36"/>
    <mergeCell ref="AK36:AL36"/>
    <mergeCell ref="E44:E49"/>
    <mergeCell ref="E50:E54"/>
    <mergeCell ref="E55:F55"/>
    <mergeCell ref="E56:F56"/>
    <mergeCell ref="E60:F63"/>
    <mergeCell ref="G60:Z60"/>
    <mergeCell ref="M62:N62"/>
    <mergeCell ref="O62:P62"/>
    <mergeCell ref="Q62:R62"/>
    <mergeCell ref="S62:T62"/>
    <mergeCell ref="AO62:AP62"/>
    <mergeCell ref="AQ62:AR62"/>
    <mergeCell ref="AA60:AT60"/>
    <mergeCell ref="G61:P61"/>
    <mergeCell ref="Q61:Z61"/>
    <mergeCell ref="AA61:AJ61"/>
    <mergeCell ref="AK61:AT61"/>
    <mergeCell ref="G62:H62"/>
    <mergeCell ref="I62:J62"/>
    <mergeCell ref="K62:L62"/>
    <mergeCell ref="AS62:AT62"/>
    <mergeCell ref="E64:F64"/>
    <mergeCell ref="Y62:Z62"/>
    <mergeCell ref="AA62:AB62"/>
    <mergeCell ref="AC62:AD62"/>
    <mergeCell ref="AE62:AF62"/>
    <mergeCell ref="U62:V62"/>
    <mergeCell ref="W62:X62"/>
    <mergeCell ref="AK62:AL62"/>
    <mergeCell ref="AM62:AN62"/>
    <mergeCell ref="E65:E69"/>
    <mergeCell ref="E70:E75"/>
    <mergeCell ref="E76:E80"/>
    <mergeCell ref="E81:F81"/>
    <mergeCell ref="E82:F82"/>
    <mergeCell ref="E86:F89"/>
    <mergeCell ref="G86:Z86"/>
    <mergeCell ref="AA86:AT86"/>
    <mergeCell ref="G87:P87"/>
    <mergeCell ref="Q87:Z87"/>
    <mergeCell ref="AA87:AJ87"/>
    <mergeCell ref="AK87:AT87"/>
    <mergeCell ref="G88:H88"/>
    <mergeCell ref="I88:J88"/>
    <mergeCell ref="K88:L88"/>
    <mergeCell ref="M88:N88"/>
    <mergeCell ref="O88:P88"/>
    <mergeCell ref="Q88:R88"/>
    <mergeCell ref="AM88:AN88"/>
    <mergeCell ref="AO88:AP88"/>
    <mergeCell ref="S88:T88"/>
    <mergeCell ref="U88:V88"/>
    <mergeCell ref="W88:X88"/>
    <mergeCell ref="Y88:Z88"/>
    <mergeCell ref="AA88:AB88"/>
    <mergeCell ref="AC88:AD88"/>
    <mergeCell ref="AQ88:AR88"/>
    <mergeCell ref="AS88:AT88"/>
    <mergeCell ref="E90:F90"/>
    <mergeCell ref="E91:E95"/>
    <mergeCell ref="E96:E101"/>
    <mergeCell ref="E102:E106"/>
    <mergeCell ref="AE88:AF88"/>
    <mergeCell ref="AG88:AH88"/>
    <mergeCell ref="AI88:AJ88"/>
    <mergeCell ref="AK88:AL88"/>
    <mergeCell ref="E107:F107"/>
    <mergeCell ref="E108:F108"/>
    <mergeCell ref="AU60:AV62"/>
    <mergeCell ref="AU86:AV88"/>
    <mergeCell ref="E112:F115"/>
    <mergeCell ref="E116:F116"/>
    <mergeCell ref="Q114:U114"/>
    <mergeCell ref="V114:Z114"/>
    <mergeCell ref="G113:P113"/>
    <mergeCell ref="Q113:Z113"/>
    <mergeCell ref="E117:E121"/>
    <mergeCell ref="E122:E127"/>
    <mergeCell ref="E128:E132"/>
    <mergeCell ref="E133:F133"/>
    <mergeCell ref="E134:F134"/>
    <mergeCell ref="L114:P114"/>
    <mergeCell ref="G114:K114"/>
  </mergeCells>
  <pageMargins left="0.7" right="0.7" top="0.75" bottom="0.75" header="0.3" footer="0.3"/>
  <pageSetup paperSize="9" scale="3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D1:AL79"/>
  <sheetViews>
    <sheetView showGridLines="0" view="pageBreakPreview" topLeftCell="A20" zoomScale="40" zoomScaleNormal="40" zoomScaleSheetLayoutView="40" workbookViewId="0">
      <selection activeCell="AK36" sqref="AK36"/>
    </sheetView>
  </sheetViews>
  <sheetFormatPr defaultRowHeight="15" x14ac:dyDescent="0.25"/>
  <cols>
    <col min="1" max="31" width="9.42578125" style="112" customWidth="1"/>
    <col min="32" max="32" width="11.5703125" style="112" bestFit="1" customWidth="1"/>
    <col min="33" max="35" width="9.42578125" style="112" customWidth="1"/>
    <col min="36" max="16384" width="9.140625" style="112"/>
  </cols>
  <sheetData>
    <row r="1" spans="4:38" ht="28.5" customHeight="1" x14ac:dyDescent="0.25"/>
    <row r="2" spans="4:38" s="69" customFormat="1" ht="28.5" customHeight="1" x14ac:dyDescent="0.25"/>
    <row r="3" spans="4:38" ht="28.5" customHeight="1" x14ac:dyDescent="0.25"/>
    <row r="4" spans="4:38" ht="28.5" customHeight="1" x14ac:dyDescent="0.25"/>
    <row r="5" spans="4:38" ht="28.5" customHeight="1" x14ac:dyDescent="0.25"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4:38" ht="28.5" customHeight="1" x14ac:dyDescent="0.4">
      <c r="D6" s="6"/>
      <c r="E6" s="6"/>
      <c r="F6" s="6"/>
      <c r="G6" s="6"/>
      <c r="H6" s="6"/>
      <c r="I6" s="6"/>
      <c r="J6" s="6"/>
      <c r="K6" s="6"/>
      <c r="L6" s="6"/>
      <c r="M6" s="6"/>
      <c r="P6" s="8"/>
      <c r="Q6" s="8"/>
      <c r="R6" s="8"/>
      <c r="U6" s="8"/>
      <c r="V6" s="8"/>
      <c r="W6" s="8"/>
      <c r="X6" s="8"/>
      <c r="Y6" s="6"/>
      <c r="Z6" s="6"/>
      <c r="AA6" s="6"/>
      <c r="AB6" s="6"/>
      <c r="AC6" s="6"/>
      <c r="AD6" s="6"/>
      <c r="AE6" s="6"/>
      <c r="AF6" s="6"/>
      <c r="AG6" s="6"/>
    </row>
    <row r="7" spans="4:38" ht="28.5" customHeight="1" x14ac:dyDescent="0.25">
      <c r="D7" s="6"/>
      <c r="E7" s="6"/>
      <c r="F7" s="6"/>
      <c r="G7" s="6"/>
      <c r="H7" s="6"/>
      <c r="I7" s="6"/>
      <c r="J7" s="6"/>
      <c r="K7" s="6"/>
      <c r="L7" s="6"/>
      <c r="M7" s="6"/>
      <c r="R7" s="7"/>
      <c r="T7" s="7"/>
      <c r="U7" s="7"/>
      <c r="Y7" s="6"/>
      <c r="Z7" s="6"/>
      <c r="AA7" s="6"/>
      <c r="AB7" s="6"/>
      <c r="AC7" s="6"/>
      <c r="AD7" s="6"/>
      <c r="AE7" s="6"/>
      <c r="AF7" s="6"/>
      <c r="AG7" s="6"/>
    </row>
    <row r="8" spans="4:38" ht="28.5" customHeight="1" x14ac:dyDescent="0.45"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4"/>
      <c r="P8" s="216" t="str">
        <f>'1 ЧАС'!$G$142</f>
        <v>Направление 3</v>
      </c>
      <c r="Q8" s="216"/>
      <c r="R8" s="216"/>
      <c r="S8" s="216"/>
      <c r="T8" s="216"/>
      <c r="U8" s="216"/>
      <c r="V8" s="216"/>
      <c r="W8" s="124"/>
      <c r="X8" s="124"/>
      <c r="Y8" s="123"/>
      <c r="Z8" s="123"/>
      <c r="AA8" s="123"/>
      <c r="AB8" s="123"/>
      <c r="AC8" s="123"/>
      <c r="AD8" s="123"/>
      <c r="AE8" s="123"/>
      <c r="AF8" s="123"/>
      <c r="AG8" s="123"/>
      <c r="AH8" s="123"/>
    </row>
    <row r="9" spans="4:38" ht="23.25" customHeight="1" x14ac:dyDescent="0.45"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218" t="str">
        <f>'1 ЧАС'!$G$143</f>
        <v>0-0-0</v>
      </c>
      <c r="O9" s="123"/>
      <c r="P9" s="123"/>
      <c r="Q9" s="123"/>
      <c r="R9" s="125"/>
      <c r="S9" s="125"/>
      <c r="T9" s="125"/>
      <c r="U9" s="125"/>
      <c r="V9" s="123"/>
      <c r="W9" s="123"/>
      <c r="X9" s="124"/>
      <c r="Y9" s="123"/>
      <c r="Z9" s="123"/>
      <c r="AA9" s="123"/>
      <c r="AB9" s="123"/>
      <c r="AC9" s="123"/>
      <c r="AD9" s="123"/>
      <c r="AE9" s="123"/>
      <c r="AF9" s="123"/>
      <c r="AG9" s="123"/>
      <c r="AH9" s="123"/>
    </row>
    <row r="10" spans="4:38" ht="33" customHeight="1" x14ac:dyDescent="0.45">
      <c r="D10" s="123"/>
      <c r="E10" s="123"/>
      <c r="F10" s="123"/>
      <c r="G10" s="123"/>
      <c r="H10" s="123"/>
      <c r="I10" s="123"/>
      <c r="J10" s="123"/>
      <c r="K10" s="123"/>
      <c r="L10" s="218" t="s">
        <v>44</v>
      </c>
      <c r="M10" s="123"/>
      <c r="N10" s="218"/>
      <c r="O10" s="213">
        <f>'1 ЧАС'!$G$144</f>
        <v>0</v>
      </c>
      <c r="P10" s="123"/>
      <c r="Q10" s="123"/>
      <c r="R10" s="123"/>
      <c r="S10" s="123"/>
      <c r="T10" s="123"/>
      <c r="U10" s="123"/>
      <c r="V10" s="123"/>
      <c r="W10" s="218" t="str">
        <f>'1 ЧАС'!$G$147</f>
        <v>0-0-0</v>
      </c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</row>
    <row r="11" spans="4:38" ht="28.5" customHeight="1" x14ac:dyDescent="0.45">
      <c r="D11" s="123"/>
      <c r="E11" s="123"/>
      <c r="F11" s="123"/>
      <c r="G11" s="123"/>
      <c r="H11" s="123"/>
      <c r="I11" s="123"/>
      <c r="J11" s="123"/>
      <c r="K11" s="123"/>
      <c r="L11" s="218"/>
      <c r="M11" s="123"/>
      <c r="N11" s="218"/>
      <c r="O11" s="213"/>
      <c r="P11" s="123"/>
      <c r="Q11" s="123"/>
      <c r="R11" s="123"/>
      <c r="S11" s="123"/>
      <c r="T11" s="123"/>
      <c r="U11" s="123"/>
      <c r="V11" s="123"/>
      <c r="W11" s="218"/>
      <c r="X11" s="213">
        <f>'1 ЧАС'!$G$148</f>
        <v>0</v>
      </c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</row>
    <row r="12" spans="4:38" ht="28.5" customHeight="1" x14ac:dyDescent="0.45">
      <c r="D12" s="123"/>
      <c r="E12" s="123"/>
      <c r="F12" s="123"/>
      <c r="G12" s="123"/>
      <c r="H12" s="123"/>
      <c r="I12" s="123"/>
      <c r="J12" s="123"/>
      <c r="K12" s="123"/>
      <c r="L12" s="218"/>
      <c r="M12" s="123"/>
      <c r="N12" s="218"/>
      <c r="O12" s="213"/>
      <c r="P12" s="123"/>
      <c r="Q12" s="123"/>
      <c r="R12" s="123"/>
      <c r="S12" s="123"/>
      <c r="T12" s="123"/>
      <c r="U12" s="123"/>
      <c r="V12" s="123"/>
      <c r="W12" s="218"/>
      <c r="X12" s="21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</row>
    <row r="13" spans="4:38" ht="28.5" customHeight="1" x14ac:dyDescent="0.45">
      <c r="D13" s="123"/>
      <c r="E13" s="123"/>
      <c r="F13" s="123"/>
      <c r="G13" s="123"/>
      <c r="H13" s="123"/>
      <c r="I13" s="123"/>
      <c r="J13" s="123"/>
      <c r="K13" s="123"/>
      <c r="L13" s="218"/>
      <c r="M13" s="123"/>
      <c r="N13" s="218"/>
      <c r="O13" s="213"/>
      <c r="P13" s="123"/>
      <c r="Q13" s="123"/>
      <c r="R13" s="123"/>
      <c r="S13" s="123"/>
      <c r="T13" s="123"/>
      <c r="U13" s="123"/>
      <c r="V13" s="123"/>
      <c r="W13" s="218"/>
      <c r="X13" s="21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</row>
    <row r="14" spans="4:38" ht="28.5" customHeight="1" x14ac:dyDescent="0.45">
      <c r="D14" s="123"/>
      <c r="E14" s="123"/>
      <c r="F14" s="123"/>
      <c r="G14" s="123"/>
      <c r="H14" s="123"/>
      <c r="I14" s="123"/>
      <c r="J14" s="123"/>
      <c r="K14" s="123"/>
      <c r="L14" s="218"/>
      <c r="M14" s="123"/>
      <c r="N14" s="218"/>
      <c r="O14" s="124"/>
      <c r="P14" s="123"/>
      <c r="Q14" s="123"/>
      <c r="R14" s="123"/>
      <c r="S14" s="123"/>
      <c r="T14" s="123"/>
      <c r="U14" s="123"/>
      <c r="V14" s="123"/>
      <c r="W14" s="218"/>
      <c r="X14" s="21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</row>
    <row r="15" spans="4:38" ht="28.5" customHeight="1" x14ac:dyDescent="0.45">
      <c r="D15" s="123"/>
      <c r="E15" s="123"/>
      <c r="F15" s="123"/>
      <c r="G15" s="123"/>
      <c r="H15" s="123"/>
      <c r="I15" s="123"/>
      <c r="J15" s="123"/>
      <c r="K15" s="123"/>
      <c r="L15" s="218"/>
      <c r="M15" s="123"/>
      <c r="N15" s="124"/>
      <c r="O15" s="124"/>
      <c r="P15" s="123"/>
      <c r="Q15" s="123"/>
      <c r="R15" s="123"/>
      <c r="S15" s="123"/>
      <c r="T15" s="123"/>
      <c r="U15" s="123"/>
      <c r="V15" s="123"/>
      <c r="W15" s="218"/>
      <c r="X15" s="124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</row>
    <row r="16" spans="4:38" ht="28.5" customHeight="1" x14ac:dyDescent="0.45">
      <c r="D16" s="123"/>
      <c r="E16" s="123"/>
      <c r="F16" s="123"/>
      <c r="G16" s="123"/>
      <c r="H16" s="123"/>
      <c r="I16" s="123"/>
      <c r="J16" s="123"/>
      <c r="K16" s="123"/>
      <c r="L16" s="218"/>
      <c r="M16" s="123"/>
      <c r="N16" s="124"/>
      <c r="O16" s="124"/>
      <c r="P16" s="217"/>
      <c r="Q16" s="141"/>
      <c r="R16" s="217">
        <f>'1 ЧАС'!$K$139</f>
        <v>0</v>
      </c>
      <c r="S16" s="141"/>
      <c r="T16" s="217">
        <f>'1 ЧАС'!$J$139</f>
        <v>0</v>
      </c>
      <c r="U16" s="141"/>
      <c r="V16" s="217">
        <f>'1 ЧАС'!$M$139</f>
        <v>0</v>
      </c>
      <c r="W16" s="124"/>
      <c r="X16" s="124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L16" s="6"/>
    </row>
    <row r="17" spans="4:38" ht="31.5" x14ac:dyDescent="0.45">
      <c r="D17" s="123"/>
      <c r="E17" s="123"/>
      <c r="F17" s="123"/>
      <c r="G17" s="123"/>
      <c r="H17" s="123"/>
      <c r="I17" s="123"/>
      <c r="J17" s="123"/>
      <c r="K17" s="123"/>
      <c r="L17" s="218"/>
      <c r="M17" s="123"/>
      <c r="N17" s="123"/>
      <c r="O17" s="123"/>
      <c r="P17" s="217"/>
      <c r="Q17" s="141"/>
      <c r="R17" s="217"/>
      <c r="S17" s="141"/>
      <c r="T17" s="217"/>
      <c r="U17" s="141"/>
      <c r="V17" s="217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L17" s="6"/>
    </row>
    <row r="18" spans="4:38" ht="31.5" x14ac:dyDescent="0.45">
      <c r="D18" s="123"/>
      <c r="E18" s="123"/>
      <c r="F18" s="123"/>
      <c r="G18" s="123"/>
      <c r="H18" s="123"/>
      <c r="I18" s="123"/>
      <c r="J18" s="123"/>
      <c r="K18" s="123"/>
      <c r="L18" s="218"/>
      <c r="M18" s="123"/>
      <c r="N18" s="123"/>
      <c r="O18" s="123"/>
      <c r="P18" s="217"/>
      <c r="Q18" s="141"/>
      <c r="R18" s="217"/>
      <c r="S18" s="141"/>
      <c r="T18" s="217"/>
      <c r="U18" s="141"/>
      <c r="V18" s="217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</row>
    <row r="19" spans="4:38" ht="31.5" x14ac:dyDescent="0.45">
      <c r="D19" s="123"/>
      <c r="E19" s="123"/>
      <c r="F19" s="123"/>
      <c r="G19" s="123"/>
      <c r="H19" s="123"/>
      <c r="I19" s="123"/>
      <c r="J19" s="123"/>
      <c r="K19" s="123"/>
      <c r="L19" s="218"/>
      <c r="M19" s="123"/>
      <c r="N19" s="123"/>
      <c r="O19" s="123"/>
      <c r="P19" s="220"/>
      <c r="Q19" s="141"/>
      <c r="R19" s="220">
        <f>'1 ЧАС'!$K$138</f>
        <v>0</v>
      </c>
      <c r="S19" s="141"/>
      <c r="T19" s="220" t="str">
        <f>'1 ЧАС'!$J$138</f>
        <v>0-0-0</v>
      </c>
      <c r="U19" s="141"/>
      <c r="V19" s="220" t="str">
        <f>'1 ЧАС'!$M$138</f>
        <v>0-0-0</v>
      </c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</row>
    <row r="20" spans="4:38" ht="28.5" customHeight="1" x14ac:dyDescent="0.45">
      <c r="D20" s="123"/>
      <c r="E20" s="123"/>
      <c r="F20" s="123"/>
      <c r="G20" s="123"/>
      <c r="H20" s="123"/>
      <c r="I20" s="123"/>
      <c r="J20" s="123"/>
      <c r="K20" s="123"/>
      <c r="L20" s="218"/>
      <c r="M20" s="123"/>
      <c r="N20" s="123"/>
      <c r="O20" s="123"/>
      <c r="P20" s="220"/>
      <c r="Q20" s="141"/>
      <c r="R20" s="220"/>
      <c r="S20" s="141"/>
      <c r="T20" s="220"/>
      <c r="U20" s="141"/>
      <c r="V20" s="220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</row>
    <row r="21" spans="4:38" ht="28.5" customHeight="1" x14ac:dyDescent="0.45">
      <c r="D21" s="123"/>
      <c r="E21" s="123"/>
      <c r="F21" s="123"/>
      <c r="G21" s="123"/>
      <c r="H21" s="123"/>
      <c r="I21" s="123"/>
      <c r="J21" s="123"/>
      <c r="K21" s="123"/>
      <c r="L21" s="218"/>
      <c r="M21" s="123"/>
      <c r="N21" s="123"/>
      <c r="O21" s="123"/>
      <c r="P21" s="220"/>
      <c r="Q21" s="141"/>
      <c r="R21" s="220"/>
      <c r="S21" s="141"/>
      <c r="T21" s="220"/>
      <c r="U21" s="141"/>
      <c r="V21" s="220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</row>
    <row r="22" spans="4:38" ht="28.5" customHeight="1" x14ac:dyDescent="0.45">
      <c r="D22" s="123"/>
      <c r="E22" s="123"/>
      <c r="F22" s="123"/>
      <c r="G22" s="123"/>
      <c r="H22" s="123"/>
      <c r="I22" s="123"/>
      <c r="J22" s="123"/>
      <c r="K22" s="123"/>
      <c r="L22" s="218"/>
      <c r="M22" s="123"/>
      <c r="N22" s="123"/>
      <c r="O22" s="123"/>
      <c r="P22" s="220"/>
      <c r="Q22" s="141"/>
      <c r="R22" s="220"/>
      <c r="S22" s="141"/>
      <c r="T22" s="220"/>
      <c r="U22" s="141"/>
      <c r="V22" s="220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</row>
    <row r="23" spans="4:38" ht="36" customHeight="1" x14ac:dyDescent="0.45">
      <c r="D23" s="123"/>
      <c r="E23" s="123"/>
      <c r="F23" s="123"/>
      <c r="G23" s="123"/>
      <c r="H23" s="123"/>
      <c r="I23" s="123"/>
      <c r="J23" s="123"/>
      <c r="K23" s="123"/>
      <c r="L23" s="218"/>
      <c r="M23" s="123"/>
      <c r="N23" s="126"/>
      <c r="O23" s="123"/>
      <c r="P23" s="220"/>
      <c r="Q23" s="141"/>
      <c r="R23" s="220"/>
      <c r="S23" s="141"/>
      <c r="T23" s="220"/>
      <c r="U23" s="141"/>
      <c r="V23" s="220"/>
      <c r="W23" s="123"/>
      <c r="X23" s="124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</row>
    <row r="24" spans="4:38" ht="28.5" customHeight="1" x14ac:dyDescent="0.45">
      <c r="D24" s="123"/>
      <c r="E24" s="123"/>
      <c r="F24" s="123"/>
      <c r="G24" s="123"/>
      <c r="H24" s="123"/>
      <c r="I24" s="123"/>
      <c r="J24" s="123"/>
      <c r="K24" s="123"/>
      <c r="L24" s="218"/>
      <c r="M24" s="123"/>
      <c r="N24" s="126"/>
      <c r="O24" s="123"/>
      <c r="P24" s="126"/>
      <c r="Q24" s="123"/>
      <c r="R24" s="123"/>
      <c r="S24" s="126"/>
      <c r="T24" s="126"/>
      <c r="U24" s="123"/>
      <c r="V24" s="126"/>
      <c r="W24" s="123"/>
      <c r="X24" s="124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</row>
    <row r="25" spans="4:38" ht="28.5" customHeight="1" x14ac:dyDescent="0.45">
      <c r="D25" s="123"/>
      <c r="E25" s="123"/>
      <c r="F25" s="123"/>
      <c r="G25" s="123"/>
      <c r="H25" s="123"/>
      <c r="I25" s="123"/>
      <c r="J25" s="123"/>
      <c r="K25" s="123"/>
      <c r="L25" s="218"/>
      <c r="M25" s="123"/>
      <c r="N25" s="123"/>
      <c r="O25" s="123"/>
      <c r="P25" s="127"/>
      <c r="Q25" s="123"/>
      <c r="R25" s="123"/>
      <c r="S25" s="127"/>
      <c r="T25" s="127"/>
      <c r="U25" s="123"/>
      <c r="V25" s="127"/>
      <c r="W25" s="123"/>
      <c r="X25" s="124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</row>
    <row r="26" spans="4:38" ht="28.5" customHeight="1" x14ac:dyDescent="0.45"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7"/>
      <c r="Q26" s="123"/>
      <c r="R26" s="123"/>
      <c r="S26" s="127"/>
      <c r="T26" s="127"/>
      <c r="U26" s="123"/>
      <c r="V26" s="127"/>
      <c r="W26" s="123"/>
      <c r="X26" s="124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</row>
    <row r="27" spans="4:38" ht="28.5" customHeight="1" x14ac:dyDescent="0.45"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7"/>
      <c r="Q27" s="123"/>
      <c r="R27" s="124"/>
      <c r="S27" s="127"/>
      <c r="T27" s="127"/>
      <c r="U27" s="124"/>
      <c r="V27" s="127"/>
      <c r="W27" s="123"/>
      <c r="X27" s="124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</row>
    <row r="28" spans="4:38" ht="28.5" customHeight="1" x14ac:dyDescent="0.45"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4"/>
      <c r="P28" s="127"/>
      <c r="Q28" s="123"/>
      <c r="R28" s="124"/>
      <c r="S28" s="127"/>
      <c r="T28" s="127"/>
      <c r="U28" s="124"/>
      <c r="V28" s="127"/>
      <c r="W28" s="123"/>
      <c r="X28" s="124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</row>
    <row r="29" spans="4:38" ht="28.5" customHeight="1" x14ac:dyDescent="0.45"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8"/>
      <c r="O29" s="129"/>
      <c r="P29" s="128"/>
      <c r="Q29" s="128"/>
      <c r="R29" s="128">
        <v>3</v>
      </c>
      <c r="S29" s="128"/>
      <c r="T29" s="128">
        <v>34</v>
      </c>
      <c r="U29" s="128"/>
      <c r="V29" s="128">
        <v>33</v>
      </c>
      <c r="W29" s="128"/>
      <c r="X29" s="129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</row>
    <row r="30" spans="4:38" ht="28.5" customHeight="1" x14ac:dyDescent="0.45">
      <c r="D30" s="123"/>
      <c r="E30" s="215"/>
      <c r="F30" s="215"/>
      <c r="G30" s="215"/>
      <c r="H30" s="215"/>
      <c r="I30" s="130"/>
      <c r="J30" s="130"/>
      <c r="K30" s="130"/>
      <c r="L30" s="130"/>
      <c r="M30" s="130"/>
      <c r="N30" s="128"/>
      <c r="O30" s="129"/>
      <c r="P30" s="128"/>
      <c r="Q30" s="128"/>
      <c r="R30" s="128"/>
      <c r="S30" s="128"/>
      <c r="T30" s="128"/>
      <c r="U30" s="129"/>
      <c r="V30" s="128"/>
      <c r="W30" s="128"/>
      <c r="X30" s="128"/>
      <c r="Y30" s="130"/>
      <c r="Z30" s="130"/>
      <c r="AA30" s="130"/>
      <c r="AB30" s="130"/>
      <c r="AC30" s="130"/>
      <c r="AD30" s="219" t="str">
        <f>'1 ЧАС'!$I$143</f>
        <v>0-0-0</v>
      </c>
      <c r="AE30" s="219"/>
      <c r="AF30" s="219"/>
      <c r="AG30" s="219"/>
      <c r="AH30" s="123"/>
    </row>
    <row r="31" spans="4:38" ht="28.5" customHeight="1" x14ac:dyDescent="0.45">
      <c r="D31" s="123"/>
      <c r="E31" s="130"/>
      <c r="F31" s="130"/>
      <c r="G31" s="130"/>
      <c r="H31" s="130"/>
      <c r="I31" s="130"/>
      <c r="J31" s="130"/>
      <c r="K31" s="130"/>
      <c r="L31" s="130"/>
      <c r="M31" s="130"/>
      <c r="N31" s="128"/>
      <c r="O31" s="128"/>
      <c r="P31" s="128"/>
      <c r="Q31" s="128"/>
      <c r="R31" s="128"/>
      <c r="S31" s="128"/>
      <c r="T31" s="128"/>
      <c r="U31" s="129"/>
      <c r="V31" s="128"/>
      <c r="W31" s="128"/>
      <c r="X31" s="128"/>
      <c r="Y31" s="130"/>
      <c r="Z31" s="130"/>
      <c r="AA31" s="130"/>
      <c r="AB31" s="130"/>
      <c r="AC31" s="130"/>
      <c r="AD31" s="130"/>
      <c r="AE31" s="130"/>
      <c r="AF31" s="130"/>
      <c r="AG31" s="130"/>
      <c r="AH31" s="123"/>
    </row>
    <row r="32" spans="4:38" ht="28.5" customHeight="1" x14ac:dyDescent="0.45">
      <c r="D32" s="123"/>
      <c r="E32" s="130"/>
      <c r="F32" s="212"/>
      <c r="G32" s="212"/>
      <c r="H32" s="130"/>
      <c r="I32" s="130"/>
      <c r="J32" s="130"/>
      <c r="K32" s="130"/>
      <c r="L32" s="130"/>
      <c r="M32" s="130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30"/>
      <c r="Z32" s="130"/>
      <c r="AA32" s="130"/>
      <c r="AB32" s="130"/>
      <c r="AC32" s="130"/>
      <c r="AD32" s="130"/>
      <c r="AE32" s="211">
        <f>'1 ЧАС'!$I$144</f>
        <v>0</v>
      </c>
      <c r="AF32" s="211"/>
      <c r="AG32" s="131"/>
      <c r="AH32" s="123"/>
    </row>
    <row r="33" spans="4:34" ht="28.5" customHeight="1" x14ac:dyDescent="0.45">
      <c r="D33" s="123"/>
      <c r="E33" s="130"/>
      <c r="F33" s="130"/>
      <c r="G33" s="130"/>
      <c r="H33" s="130"/>
      <c r="I33" s="130"/>
      <c r="J33" s="130"/>
      <c r="K33" s="130"/>
      <c r="L33" s="130"/>
      <c r="M33" s="130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30"/>
      <c r="Z33" s="130"/>
      <c r="AA33" s="130"/>
      <c r="AB33" s="130"/>
      <c r="AC33" s="130"/>
      <c r="AD33" s="130"/>
      <c r="AE33" s="130"/>
      <c r="AF33" s="130"/>
      <c r="AG33" s="131"/>
      <c r="AH33" s="123"/>
    </row>
    <row r="34" spans="4:34" ht="28.5" customHeight="1" x14ac:dyDescent="0.25">
      <c r="D34" s="218"/>
      <c r="E34" s="222"/>
      <c r="F34" s="222"/>
      <c r="G34" s="222"/>
      <c r="H34" s="222"/>
      <c r="I34" s="212"/>
      <c r="J34" s="212"/>
      <c r="K34" s="130"/>
      <c r="L34" s="130"/>
      <c r="M34" s="130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Y34" s="130"/>
      <c r="Z34" s="130"/>
      <c r="AA34" s="130"/>
      <c r="AH34" s="218" t="str">
        <f>'1 ЧАС'!$I$142</f>
        <v>Направление 4</v>
      </c>
    </row>
    <row r="35" spans="4:34" ht="28.5" customHeight="1" x14ac:dyDescent="0.25">
      <c r="D35" s="218"/>
      <c r="E35" s="138"/>
      <c r="F35" s="138"/>
      <c r="G35" s="138"/>
      <c r="H35" s="138"/>
      <c r="I35" s="130"/>
      <c r="J35" s="130"/>
      <c r="K35" s="130"/>
      <c r="L35" s="130"/>
      <c r="M35" s="130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30"/>
      <c r="Z35" s="130"/>
      <c r="AA35" s="130"/>
      <c r="AB35" s="130"/>
      <c r="AC35" s="130"/>
      <c r="AD35" s="130"/>
      <c r="AE35" s="132"/>
      <c r="AF35" s="140"/>
      <c r="AG35" s="139"/>
      <c r="AH35" s="218"/>
    </row>
    <row r="36" spans="4:34" ht="28.5" customHeight="1" x14ac:dyDescent="0.25">
      <c r="D36" s="218"/>
      <c r="E36" s="138"/>
      <c r="F36" s="138"/>
      <c r="G36" s="138"/>
      <c r="H36" s="138"/>
      <c r="I36" s="130"/>
      <c r="J36" s="130"/>
      <c r="K36" s="130"/>
      <c r="L36" s="130"/>
      <c r="M36" s="130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30"/>
      <c r="Z36" s="130"/>
      <c r="AA36" s="130"/>
      <c r="AB36" s="130"/>
      <c r="AC36" s="130"/>
      <c r="AD36" s="130"/>
      <c r="AE36" s="144"/>
      <c r="AF36" s="140"/>
      <c r="AG36" s="139"/>
      <c r="AH36" s="218"/>
    </row>
    <row r="37" spans="4:34" ht="28.5" customHeight="1" x14ac:dyDescent="0.25">
      <c r="D37" s="218"/>
      <c r="E37" s="222"/>
      <c r="F37" s="222"/>
      <c r="G37" s="222"/>
      <c r="H37" s="222"/>
      <c r="I37" s="212"/>
      <c r="J37" s="212"/>
      <c r="K37" s="130"/>
      <c r="L37" s="130"/>
      <c r="M37" s="130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>
        <v>43</v>
      </c>
      <c r="Y37" s="130"/>
      <c r="Z37" s="130"/>
      <c r="AA37" s="130"/>
      <c r="AB37" s="215" t="str">
        <f>'1 ЧАС'!$T$138</f>
        <v>0-0-0</v>
      </c>
      <c r="AC37" s="215"/>
      <c r="AD37" s="215"/>
      <c r="AE37" s="215"/>
      <c r="AF37" s="214">
        <f>'1 ЧАС'!$T$139</f>
        <v>0</v>
      </c>
      <c r="AG37" s="214"/>
      <c r="AH37" s="218"/>
    </row>
    <row r="38" spans="4:34" ht="28.5" customHeight="1" x14ac:dyDescent="0.25">
      <c r="D38" s="218"/>
      <c r="E38" s="138"/>
      <c r="F38" s="138"/>
      <c r="G38" s="138"/>
      <c r="H38" s="138"/>
      <c r="I38" s="130"/>
      <c r="J38" s="130"/>
      <c r="K38" s="130"/>
      <c r="L38" s="130"/>
      <c r="M38" s="130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30"/>
      <c r="Z38" s="130"/>
      <c r="AA38" s="130"/>
      <c r="AF38" s="140"/>
      <c r="AG38" s="139"/>
      <c r="AH38" s="218"/>
    </row>
    <row r="39" spans="4:34" ht="28.5" customHeight="1" x14ac:dyDescent="0.25">
      <c r="D39" s="218"/>
      <c r="E39" s="138"/>
      <c r="F39" s="138"/>
      <c r="G39" s="138"/>
      <c r="H39" s="138"/>
      <c r="I39" s="130"/>
      <c r="J39" s="130"/>
      <c r="K39" s="130"/>
      <c r="L39" s="130"/>
      <c r="M39" s="130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30"/>
      <c r="Z39" s="130"/>
      <c r="AA39" s="130"/>
      <c r="AB39" s="130"/>
      <c r="AC39" s="130"/>
      <c r="AD39" s="130"/>
      <c r="AE39" s="132"/>
      <c r="AF39" s="140"/>
      <c r="AG39" s="139"/>
      <c r="AH39" s="218"/>
    </row>
    <row r="40" spans="4:34" ht="28.5" customHeight="1" x14ac:dyDescent="0.25">
      <c r="D40" s="218"/>
      <c r="E40" s="222"/>
      <c r="F40" s="222"/>
      <c r="G40" s="222"/>
      <c r="H40" s="222"/>
      <c r="I40" s="212"/>
      <c r="J40" s="212"/>
      <c r="K40" s="130"/>
      <c r="L40" s="130"/>
      <c r="M40" s="130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>
        <v>41</v>
      </c>
      <c r="Y40" s="130"/>
      <c r="Z40" s="130"/>
      <c r="AA40" s="130"/>
      <c r="AB40" s="215">
        <f>'1 ЧАС'!$R$138</f>
        <v>0</v>
      </c>
      <c r="AC40" s="215"/>
      <c r="AD40" s="215"/>
      <c r="AE40" s="215"/>
      <c r="AF40" s="214">
        <f>'1 ЧАС'!$R$139</f>
        <v>0</v>
      </c>
      <c r="AG40" s="214"/>
      <c r="AH40" s="218"/>
    </row>
    <row r="41" spans="4:34" ht="28.5" customHeight="1" x14ac:dyDescent="0.25">
      <c r="D41" s="218"/>
      <c r="E41" s="138"/>
      <c r="F41" s="138"/>
      <c r="G41" s="138"/>
      <c r="H41" s="138"/>
      <c r="I41" s="130"/>
      <c r="J41" s="130"/>
      <c r="K41" s="130"/>
      <c r="L41" s="130"/>
      <c r="M41" s="130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30"/>
      <c r="Z41" s="130"/>
      <c r="AA41" s="130"/>
      <c r="AB41" s="130"/>
      <c r="AC41" s="130"/>
      <c r="AD41" s="130"/>
      <c r="AE41" s="132"/>
      <c r="AF41" s="140"/>
      <c r="AG41" s="139"/>
      <c r="AH41" s="218"/>
    </row>
    <row r="42" spans="4:34" ht="28.5" customHeight="1" x14ac:dyDescent="0.25">
      <c r="D42" s="218"/>
      <c r="E42" s="138"/>
      <c r="F42" s="138"/>
      <c r="G42" s="138"/>
      <c r="H42" s="138"/>
      <c r="I42" s="130"/>
      <c r="J42" s="130"/>
      <c r="K42" s="130"/>
      <c r="L42" s="130"/>
      <c r="M42" s="130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30"/>
      <c r="Z42" s="130"/>
      <c r="AA42" s="130"/>
      <c r="AB42" s="130"/>
      <c r="AC42" s="130"/>
      <c r="AD42" s="130"/>
      <c r="AE42" s="132"/>
      <c r="AF42" s="140"/>
      <c r="AG42" s="139"/>
      <c r="AH42" s="218"/>
    </row>
    <row r="43" spans="4:34" ht="28.5" customHeight="1" x14ac:dyDescent="0.25">
      <c r="D43" s="218"/>
      <c r="E43" s="222"/>
      <c r="F43" s="222"/>
      <c r="G43" s="222"/>
      <c r="H43" s="222"/>
      <c r="I43" s="212"/>
      <c r="J43" s="212"/>
      <c r="K43" s="130"/>
      <c r="L43" s="130"/>
      <c r="M43" s="130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>
        <v>44</v>
      </c>
      <c r="Y43" s="130"/>
      <c r="Z43" s="130"/>
      <c r="AA43" s="130"/>
      <c r="AB43" s="215" t="str">
        <f>'1 ЧАС'!$U$138</f>
        <v>0-0-0</v>
      </c>
      <c r="AC43" s="215"/>
      <c r="AD43" s="215"/>
      <c r="AE43" s="215"/>
      <c r="AF43" s="214">
        <f>'1 ЧАС'!$U$139</f>
        <v>0</v>
      </c>
      <c r="AG43" s="214"/>
      <c r="AH43" s="218"/>
    </row>
    <row r="44" spans="4:34" ht="28.5" customHeight="1" x14ac:dyDescent="0.45">
      <c r="D44" s="125"/>
      <c r="E44" s="130"/>
      <c r="F44" s="130"/>
      <c r="G44" s="130"/>
      <c r="H44" s="130"/>
      <c r="I44" s="130"/>
      <c r="J44" s="130"/>
      <c r="K44" s="130"/>
      <c r="L44" s="130"/>
      <c r="M44" s="130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30"/>
      <c r="Z44" s="130"/>
      <c r="AA44" s="130"/>
      <c r="AB44" s="130"/>
      <c r="AC44" s="130"/>
      <c r="AD44" s="130"/>
      <c r="AE44" s="130"/>
      <c r="AF44" s="130"/>
      <c r="AG44" s="130"/>
      <c r="AH44" s="123"/>
    </row>
    <row r="45" spans="4:34" ht="28.5" customHeight="1" x14ac:dyDescent="0.45">
      <c r="D45" s="123"/>
      <c r="E45" s="219"/>
      <c r="F45" s="219"/>
      <c r="G45" s="219"/>
      <c r="H45" s="219"/>
      <c r="I45" s="130"/>
      <c r="J45" s="130"/>
      <c r="K45" s="130"/>
      <c r="L45" s="130"/>
      <c r="M45" s="130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30"/>
      <c r="Z45" s="130"/>
      <c r="AA45" s="130"/>
      <c r="AB45" s="130"/>
      <c r="AC45" s="130"/>
      <c r="AD45" s="215" t="str">
        <f>'1 ЧАС'!$I$147</f>
        <v>0-0-0</v>
      </c>
      <c r="AE45" s="215"/>
      <c r="AF45" s="215"/>
      <c r="AG45" s="215"/>
      <c r="AH45" s="123"/>
    </row>
    <row r="46" spans="4:34" ht="28.5" customHeight="1" x14ac:dyDescent="0.45">
      <c r="D46" s="123"/>
      <c r="E46" s="130"/>
      <c r="F46" s="130"/>
      <c r="G46" s="130"/>
      <c r="H46" s="130"/>
      <c r="I46" s="130"/>
      <c r="J46" s="130"/>
      <c r="K46" s="130"/>
      <c r="L46" s="130"/>
      <c r="M46" s="130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30"/>
      <c r="Z46" s="130"/>
      <c r="AA46" s="130"/>
      <c r="AB46" s="130"/>
      <c r="AC46" s="130"/>
      <c r="AD46" s="130"/>
      <c r="AE46" s="130"/>
      <c r="AF46" s="130"/>
      <c r="AG46" s="132"/>
      <c r="AH46" s="123"/>
    </row>
    <row r="47" spans="4:34" ht="28.5" customHeight="1" x14ac:dyDescent="0.45">
      <c r="D47" s="123"/>
      <c r="E47" s="130"/>
      <c r="F47" s="212"/>
      <c r="G47" s="212"/>
      <c r="H47" s="130"/>
      <c r="I47" s="130"/>
      <c r="J47" s="130"/>
      <c r="K47" s="130"/>
      <c r="L47" s="130"/>
      <c r="M47" s="130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30"/>
      <c r="Z47" s="130"/>
      <c r="AA47" s="130"/>
      <c r="AB47" s="130"/>
      <c r="AC47" s="130"/>
      <c r="AD47" s="130"/>
      <c r="AE47" s="212">
        <f>'1 ЧАС'!$I$148</f>
        <v>0</v>
      </c>
      <c r="AF47" s="212"/>
      <c r="AG47" s="132"/>
      <c r="AH47" s="123"/>
    </row>
    <row r="48" spans="4:34" ht="28.5" customHeight="1" x14ac:dyDescent="0.45"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9"/>
      <c r="O48" s="128"/>
      <c r="Q48" s="128"/>
      <c r="R48" s="128">
        <v>11</v>
      </c>
      <c r="S48" s="128"/>
      <c r="T48" s="128">
        <v>1</v>
      </c>
      <c r="U48" s="128"/>
      <c r="V48" s="128">
        <v>14</v>
      </c>
      <c r="W48" s="128"/>
      <c r="X48" s="128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</row>
    <row r="49" spans="4:34" ht="28.5" customHeight="1" x14ac:dyDescent="0.45">
      <c r="D49" s="123"/>
      <c r="E49" s="216"/>
      <c r="F49" s="216"/>
      <c r="G49" s="216"/>
      <c r="H49" s="216"/>
      <c r="I49" s="216"/>
      <c r="J49" s="216"/>
      <c r="K49" s="216"/>
      <c r="L49" s="123"/>
      <c r="M49" s="123"/>
      <c r="N49" s="133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23"/>
      <c r="Z49" s="123"/>
      <c r="AA49" s="216" t="s">
        <v>44</v>
      </c>
      <c r="AB49" s="216"/>
      <c r="AC49" s="216"/>
      <c r="AD49" s="216"/>
      <c r="AE49" s="216"/>
      <c r="AF49" s="216"/>
      <c r="AG49" s="216"/>
      <c r="AH49" s="123"/>
    </row>
    <row r="50" spans="4:34" ht="28.5" customHeight="1" x14ac:dyDescent="0.45"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4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</row>
    <row r="51" spans="4:34" ht="28.5" customHeight="1" x14ac:dyDescent="0.45"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4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218" t="s">
        <v>44</v>
      </c>
      <c r="AA51" s="123"/>
      <c r="AB51" s="123"/>
      <c r="AC51" s="123"/>
      <c r="AD51" s="123"/>
      <c r="AE51" s="123"/>
      <c r="AF51" s="123"/>
      <c r="AG51" s="123"/>
      <c r="AH51" s="123"/>
    </row>
    <row r="52" spans="4:34" ht="28.5" customHeight="1" x14ac:dyDescent="0.45"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4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218"/>
      <c r="AA52" s="123"/>
      <c r="AB52" s="123"/>
      <c r="AC52" s="123"/>
      <c r="AD52" s="123"/>
      <c r="AE52" s="123"/>
      <c r="AF52" s="123"/>
      <c r="AG52" s="123"/>
      <c r="AH52" s="123"/>
    </row>
    <row r="53" spans="4:34" ht="28.5" customHeight="1" x14ac:dyDescent="0.45"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4"/>
      <c r="U53" s="123"/>
      <c r="V53" s="123"/>
      <c r="W53" s="123"/>
      <c r="X53" s="123"/>
      <c r="Y53" s="123"/>
      <c r="Z53" s="218"/>
      <c r="AA53" s="123"/>
      <c r="AB53" s="123"/>
      <c r="AC53" s="123"/>
      <c r="AD53" s="123"/>
      <c r="AE53" s="123"/>
      <c r="AF53" s="123"/>
      <c r="AG53" s="123"/>
      <c r="AH53" s="123"/>
    </row>
    <row r="54" spans="4:34" ht="28.5" customHeight="1" x14ac:dyDescent="0.45"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Q54" s="135"/>
      <c r="R54" s="213">
        <f>'1 ЧАС'!$I$139</f>
        <v>0</v>
      </c>
      <c r="S54" s="135"/>
      <c r="T54" s="213">
        <f>'1 ЧАС'!$G$139</f>
        <v>0</v>
      </c>
      <c r="U54" s="135"/>
      <c r="V54" s="213">
        <f>'1 ЧАС'!$H$139</f>
        <v>0</v>
      </c>
      <c r="W54" s="125"/>
      <c r="X54" s="125"/>
      <c r="Y54" s="123"/>
      <c r="Z54" s="218"/>
      <c r="AA54" s="123"/>
      <c r="AB54" s="123"/>
      <c r="AC54" s="123"/>
      <c r="AD54" s="123"/>
      <c r="AE54" s="123"/>
      <c r="AF54" s="123"/>
      <c r="AG54" s="123"/>
      <c r="AH54" s="123"/>
    </row>
    <row r="55" spans="4:34" ht="28.5" customHeight="1" x14ac:dyDescent="0.45"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Q55" s="135"/>
      <c r="R55" s="213"/>
      <c r="S55" s="135"/>
      <c r="T55" s="213"/>
      <c r="U55" s="135"/>
      <c r="V55" s="213"/>
      <c r="W55" s="125"/>
      <c r="X55" s="125"/>
      <c r="Y55" s="123"/>
      <c r="Z55" s="218"/>
      <c r="AA55" s="123"/>
      <c r="AB55" s="123"/>
      <c r="AC55" s="123"/>
      <c r="AD55" s="123"/>
      <c r="AE55" s="123"/>
      <c r="AF55" s="123"/>
      <c r="AG55" s="123"/>
      <c r="AH55" s="123"/>
    </row>
    <row r="56" spans="4:34" ht="28.5" customHeight="1" x14ac:dyDescent="0.45"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Q56" s="136"/>
      <c r="R56" s="213"/>
      <c r="S56" s="136"/>
      <c r="T56" s="213"/>
      <c r="U56" s="136"/>
      <c r="V56" s="213"/>
      <c r="W56" s="125"/>
      <c r="X56" s="125"/>
      <c r="Y56" s="123"/>
      <c r="Z56" s="218"/>
      <c r="AA56" s="123"/>
      <c r="AB56" s="123"/>
      <c r="AC56" s="123"/>
      <c r="AD56" s="123"/>
      <c r="AE56" s="123"/>
      <c r="AF56" s="123"/>
      <c r="AG56" s="123"/>
      <c r="AH56" s="123"/>
    </row>
    <row r="57" spans="4:34" ht="28.5" customHeight="1" x14ac:dyDescent="0.45"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Q57" s="136"/>
      <c r="R57" s="221">
        <f>'1 ЧАС'!$I$138</f>
        <v>0</v>
      </c>
      <c r="S57" s="136"/>
      <c r="T57" s="221">
        <f>'1 ЧАС'!$G$138</f>
        <v>0</v>
      </c>
      <c r="U57" s="136"/>
      <c r="V57" s="221">
        <f>'1 ЧАС'!$H$138</f>
        <v>0</v>
      </c>
      <c r="W57" s="123"/>
      <c r="X57" s="125"/>
      <c r="Y57" s="123"/>
      <c r="Z57" s="218"/>
      <c r="AA57" s="123"/>
      <c r="AB57" s="123"/>
      <c r="AC57" s="123"/>
      <c r="AD57" s="123"/>
      <c r="AE57" s="123"/>
      <c r="AF57" s="123"/>
      <c r="AG57" s="123"/>
      <c r="AH57" s="123"/>
    </row>
    <row r="58" spans="4:34" ht="28.5" customHeight="1" x14ac:dyDescent="0.45"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Q58" s="136"/>
      <c r="R58" s="221"/>
      <c r="S58" s="136"/>
      <c r="T58" s="221"/>
      <c r="U58" s="136"/>
      <c r="V58" s="221"/>
      <c r="W58" s="123"/>
      <c r="X58" s="125"/>
      <c r="Y58" s="123"/>
      <c r="Z58" s="218"/>
      <c r="AA58" s="123"/>
      <c r="AB58" s="123"/>
      <c r="AC58" s="123"/>
      <c r="AD58" s="123"/>
      <c r="AE58" s="123"/>
      <c r="AF58" s="123"/>
      <c r="AG58" s="123"/>
      <c r="AH58" s="123"/>
    </row>
    <row r="59" spans="4:34" ht="28.5" customHeight="1" x14ac:dyDescent="0.45"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Q59" s="136"/>
      <c r="R59" s="221"/>
      <c r="S59" s="136"/>
      <c r="T59" s="221"/>
      <c r="U59" s="136"/>
      <c r="V59" s="221"/>
      <c r="W59" s="123"/>
      <c r="X59" s="125"/>
      <c r="Y59" s="123"/>
      <c r="Z59" s="218"/>
      <c r="AA59" s="123"/>
      <c r="AB59" s="123"/>
      <c r="AC59" s="123"/>
      <c r="AD59" s="123"/>
      <c r="AE59" s="123"/>
      <c r="AF59" s="123"/>
      <c r="AG59" s="123"/>
      <c r="AH59" s="123"/>
    </row>
    <row r="60" spans="4:34" ht="28.5" customHeight="1" x14ac:dyDescent="0.45"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Q60" s="136"/>
      <c r="R60" s="221"/>
      <c r="S60" s="136"/>
      <c r="T60" s="221"/>
      <c r="U60" s="136"/>
      <c r="V60" s="221"/>
      <c r="W60" s="123"/>
      <c r="X60" s="125"/>
      <c r="Y60" s="123"/>
      <c r="Z60" s="218"/>
      <c r="AA60" s="123"/>
      <c r="AB60" s="123"/>
      <c r="AC60" s="123"/>
      <c r="AD60" s="123"/>
      <c r="AE60" s="123"/>
      <c r="AF60" s="123"/>
      <c r="AG60" s="123"/>
      <c r="AH60" s="123"/>
    </row>
    <row r="61" spans="4:34" ht="28.5" customHeight="1" x14ac:dyDescent="0.45"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218">
        <f>'1 ЧАС'!$F$147</f>
        <v>0</v>
      </c>
      <c r="O61" s="123"/>
      <c r="Q61" s="136"/>
      <c r="R61" s="221"/>
      <c r="S61" s="136"/>
      <c r="T61" s="221"/>
      <c r="U61" s="142"/>
      <c r="V61" s="221"/>
      <c r="W61" s="223">
        <f>'1 ЧАС'!$F$143</f>
        <v>0</v>
      </c>
      <c r="X61" s="123"/>
      <c r="Y61" s="123"/>
      <c r="Z61" s="218"/>
      <c r="AA61" s="123"/>
      <c r="AB61" s="123"/>
      <c r="AC61" s="123"/>
      <c r="AD61" s="123"/>
      <c r="AE61" s="123"/>
      <c r="AF61" s="123"/>
      <c r="AG61" s="123"/>
      <c r="AH61" s="123"/>
    </row>
    <row r="62" spans="4:34" ht="28.5" customHeight="1" x14ac:dyDescent="0.45"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218"/>
      <c r="O62" s="213">
        <f>'1 ЧАС'!$F$148</f>
        <v>0</v>
      </c>
      <c r="P62" s="123"/>
      <c r="Q62" s="123"/>
      <c r="R62" s="123"/>
      <c r="S62" s="125"/>
      <c r="T62" s="125"/>
      <c r="U62" s="125"/>
      <c r="V62" s="125"/>
      <c r="W62" s="223"/>
      <c r="X62" s="210">
        <f>'1 ЧАС'!$F$144</f>
        <v>0</v>
      </c>
      <c r="Y62" s="123"/>
      <c r="Z62" s="218"/>
      <c r="AA62" s="123"/>
      <c r="AB62" s="123"/>
      <c r="AC62" s="123"/>
      <c r="AD62" s="123"/>
      <c r="AE62" s="123"/>
      <c r="AF62" s="123"/>
      <c r="AG62" s="123"/>
      <c r="AH62" s="123"/>
    </row>
    <row r="63" spans="4:34" ht="28.5" customHeight="1" x14ac:dyDescent="0.45"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218"/>
      <c r="O63" s="213"/>
      <c r="P63" s="123"/>
      <c r="Q63" s="123"/>
      <c r="R63" s="125"/>
      <c r="S63" s="125"/>
      <c r="T63" s="125"/>
      <c r="U63" s="125"/>
      <c r="V63" s="125"/>
      <c r="W63" s="223"/>
      <c r="X63" s="210"/>
      <c r="Y63" s="123"/>
      <c r="Z63" s="218"/>
      <c r="AA63" s="123"/>
      <c r="AB63" s="123"/>
      <c r="AC63" s="123"/>
      <c r="AD63" s="123"/>
      <c r="AE63" s="123"/>
      <c r="AF63" s="123"/>
      <c r="AG63" s="123"/>
      <c r="AH63" s="123"/>
    </row>
    <row r="64" spans="4:34" ht="28.5" customHeight="1" x14ac:dyDescent="0.45"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218"/>
      <c r="O64" s="213"/>
      <c r="P64" s="123"/>
      <c r="Q64" s="123"/>
      <c r="R64" s="123"/>
      <c r="S64" s="123"/>
      <c r="T64" s="123"/>
      <c r="U64" s="123"/>
      <c r="V64" s="123"/>
      <c r="W64" s="223"/>
      <c r="X64" s="210"/>
      <c r="Y64" s="123"/>
      <c r="Z64" s="218"/>
      <c r="AA64" s="123"/>
      <c r="AB64" s="123"/>
      <c r="AC64" s="123"/>
      <c r="AD64" s="123"/>
      <c r="AE64" s="123"/>
      <c r="AF64" s="123"/>
      <c r="AG64" s="123"/>
      <c r="AH64" s="123"/>
    </row>
    <row r="65" spans="4:34" ht="28.5" customHeight="1" x14ac:dyDescent="0.45"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218"/>
      <c r="O65" s="213"/>
      <c r="P65" s="123"/>
      <c r="Q65" s="123"/>
      <c r="R65" s="123"/>
      <c r="S65" s="123"/>
      <c r="T65" s="123"/>
      <c r="U65" s="123"/>
      <c r="V65" s="123"/>
      <c r="W65" s="223"/>
      <c r="X65" s="210"/>
      <c r="Y65" s="123"/>
      <c r="Z65" s="218"/>
      <c r="AA65" s="123"/>
      <c r="AB65" s="123"/>
      <c r="AC65" s="123"/>
      <c r="AD65" s="123"/>
      <c r="AE65" s="123"/>
      <c r="AF65" s="123"/>
      <c r="AG65" s="123"/>
      <c r="AH65" s="123"/>
    </row>
    <row r="66" spans="4:34" ht="28.5" customHeight="1" x14ac:dyDescent="0.45"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218"/>
      <c r="O66" s="124"/>
      <c r="P66" s="123"/>
      <c r="Q66" s="123"/>
      <c r="R66" s="123"/>
      <c r="S66" s="123"/>
      <c r="T66" s="123"/>
      <c r="U66" s="123"/>
      <c r="V66" s="123"/>
      <c r="W66" s="223"/>
      <c r="X66" s="137"/>
      <c r="Y66" s="123"/>
      <c r="Z66" s="218"/>
      <c r="AA66" s="123"/>
      <c r="AB66" s="123"/>
      <c r="AC66" s="123"/>
      <c r="AD66" s="123"/>
      <c r="AE66" s="123"/>
      <c r="AF66" s="123"/>
      <c r="AG66" s="123"/>
      <c r="AH66" s="123"/>
    </row>
    <row r="67" spans="4:34" ht="28.5" customHeight="1" x14ac:dyDescent="0.45"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</row>
    <row r="68" spans="4:34" ht="28.5" customHeight="1" x14ac:dyDescent="0.45"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216">
        <f>'1 ЧАС'!$F$142</f>
        <v>0</v>
      </c>
      <c r="Q68" s="216"/>
      <c r="R68" s="216"/>
      <c r="S68" s="216"/>
      <c r="T68" s="216"/>
      <c r="U68" s="216"/>
      <c r="V68" s="216"/>
      <c r="W68" s="125"/>
      <c r="X68" s="125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</row>
    <row r="69" spans="4:34" ht="28.5" customHeight="1" x14ac:dyDescent="0.25">
      <c r="D69" s="6"/>
      <c r="E69" s="6"/>
      <c r="F69" s="6"/>
      <c r="G69" s="6"/>
      <c r="H69" s="6"/>
      <c r="I69" s="6"/>
      <c r="J69" s="6"/>
      <c r="K69" s="6"/>
      <c r="L69" s="6"/>
      <c r="M69" s="6"/>
      <c r="P69" s="6"/>
      <c r="Q69" s="6"/>
      <c r="S69" s="113"/>
      <c r="T69" s="113"/>
      <c r="U69" s="113"/>
      <c r="V69" s="113"/>
      <c r="Z69" s="6"/>
      <c r="AA69" s="6"/>
      <c r="AB69" s="6"/>
      <c r="AC69" s="6"/>
      <c r="AD69" s="6"/>
      <c r="AE69" s="6"/>
      <c r="AF69" s="6"/>
      <c r="AG69" s="6"/>
    </row>
    <row r="70" spans="4:34" ht="28.5" customHeight="1" x14ac:dyDescent="0.25">
      <c r="D70" s="6"/>
      <c r="E70" s="6"/>
      <c r="F70" s="6"/>
      <c r="G70" s="6"/>
      <c r="H70" s="6"/>
      <c r="I70" s="6"/>
      <c r="J70" s="6"/>
      <c r="K70" s="6"/>
      <c r="L70" s="6"/>
      <c r="M70" s="6"/>
      <c r="P70" s="6"/>
      <c r="Q70" s="6"/>
      <c r="S70" s="113"/>
      <c r="T70" s="113"/>
      <c r="U70" s="113"/>
      <c r="V70" s="113"/>
      <c r="Z70" s="6"/>
      <c r="AA70" s="6"/>
      <c r="AB70" s="6"/>
      <c r="AC70" s="6"/>
      <c r="AD70" s="6"/>
      <c r="AE70" s="6"/>
      <c r="AF70" s="6"/>
      <c r="AG70" s="6"/>
    </row>
    <row r="71" spans="4:34" ht="28.5" customHeight="1" x14ac:dyDescent="0.25">
      <c r="D71" s="6"/>
      <c r="E71" s="6"/>
      <c r="F71" s="6"/>
      <c r="G71" s="6"/>
      <c r="H71" s="6"/>
      <c r="I71" s="6"/>
      <c r="J71" s="6"/>
      <c r="K71" s="6"/>
      <c r="L71" s="6"/>
      <c r="M71" s="6"/>
      <c r="P71" s="6"/>
      <c r="Q71" s="6"/>
      <c r="S71" s="113"/>
      <c r="T71" s="113"/>
      <c r="U71" s="113"/>
      <c r="V71" s="113"/>
      <c r="Z71" s="6"/>
      <c r="AB71" s="6"/>
      <c r="AC71" s="6"/>
      <c r="AD71" s="6"/>
      <c r="AE71" s="6"/>
      <c r="AF71" s="6"/>
      <c r="AG71" s="6"/>
    </row>
    <row r="72" spans="4:34" ht="28.5" customHeight="1" x14ac:dyDescent="0.25">
      <c r="D72" s="6"/>
      <c r="E72" s="6"/>
      <c r="F72" s="6"/>
      <c r="G72" s="6"/>
      <c r="H72" s="6"/>
      <c r="I72" s="6"/>
      <c r="J72" s="6"/>
      <c r="K72" s="6"/>
      <c r="L72" s="6"/>
      <c r="M72" s="6"/>
      <c r="P72" s="6"/>
      <c r="Q72" s="6"/>
      <c r="T72" s="113"/>
      <c r="U72" s="113"/>
      <c r="V72" s="113"/>
      <c r="Y72" s="6"/>
      <c r="Z72" s="6"/>
      <c r="AB72" s="6"/>
      <c r="AC72" s="6"/>
      <c r="AD72" s="6"/>
      <c r="AE72" s="6"/>
      <c r="AF72" s="6"/>
      <c r="AG72" s="6"/>
    </row>
    <row r="73" spans="4:34" ht="28.5" customHeight="1" x14ac:dyDescent="0.25">
      <c r="D73" s="6"/>
      <c r="E73" s="6"/>
      <c r="F73" s="6"/>
      <c r="G73" s="6"/>
      <c r="H73" s="6"/>
      <c r="I73" s="6"/>
      <c r="J73" s="6"/>
      <c r="K73" s="6"/>
      <c r="L73" s="6"/>
      <c r="M73" s="6"/>
      <c r="P73" s="6"/>
      <c r="Q73" s="6"/>
      <c r="S73" s="113"/>
      <c r="T73" s="113"/>
      <c r="U73" s="113"/>
      <c r="V73" s="113"/>
      <c r="Y73" s="6"/>
      <c r="Z73" s="6"/>
      <c r="AB73" s="6"/>
      <c r="AC73" s="6"/>
      <c r="AD73" s="6"/>
      <c r="AE73" s="6"/>
      <c r="AF73" s="6"/>
      <c r="AG73" s="6"/>
    </row>
    <row r="74" spans="4:34" ht="28.5" customHeight="1" x14ac:dyDescent="0.25">
      <c r="D74" s="6"/>
      <c r="E74" s="6"/>
      <c r="F74" s="6"/>
      <c r="G74" s="6"/>
      <c r="H74" s="6"/>
      <c r="I74" s="6"/>
      <c r="J74" s="6"/>
      <c r="K74" s="6"/>
      <c r="L74" s="6"/>
      <c r="M74" s="6"/>
      <c r="P74" s="6"/>
      <c r="Q74" s="6"/>
      <c r="S74" s="113"/>
      <c r="T74" s="113"/>
      <c r="U74" s="113"/>
      <c r="V74" s="113"/>
      <c r="Y74" s="6"/>
      <c r="Z74" s="6"/>
      <c r="AB74" s="6"/>
      <c r="AC74" s="6"/>
      <c r="AD74" s="6"/>
      <c r="AE74" s="6"/>
      <c r="AF74" s="6"/>
      <c r="AG74" s="6"/>
    </row>
    <row r="75" spans="4:34" ht="28.5" customHeight="1" x14ac:dyDescent="0.4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Q75" s="8"/>
      <c r="R75" s="8"/>
      <c r="T75" s="8"/>
      <c r="U75" s="8"/>
      <c r="V75" s="8"/>
      <c r="W75" s="8"/>
      <c r="X75" s="8"/>
      <c r="Y75" s="6"/>
      <c r="Z75" s="6"/>
      <c r="AB75" s="6"/>
      <c r="AC75" s="6"/>
      <c r="AD75" s="6"/>
      <c r="AE75" s="6"/>
      <c r="AF75" s="6"/>
      <c r="AG75" s="6"/>
    </row>
    <row r="76" spans="4:34" ht="28.5" customHeight="1" x14ac:dyDescent="0.25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B76" s="6"/>
      <c r="AC76" s="6"/>
      <c r="AD76" s="6"/>
      <c r="AE76" s="6"/>
      <c r="AF76" s="6"/>
      <c r="AG76" s="6"/>
    </row>
    <row r="77" spans="4:34" x14ac:dyDescent="0.25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4:34" x14ac:dyDescent="0.25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4:34" x14ac:dyDescent="0.25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</sheetData>
  <mergeCells count="52">
    <mergeCell ref="AH34:AH43"/>
    <mergeCell ref="L10:L25"/>
    <mergeCell ref="N9:N14"/>
    <mergeCell ref="P19:P23"/>
    <mergeCell ref="F32:G32"/>
    <mergeCell ref="O10:O13"/>
    <mergeCell ref="V19:V23"/>
    <mergeCell ref="E40:H40"/>
    <mergeCell ref="E43:H43"/>
    <mergeCell ref="I43:J43"/>
    <mergeCell ref="D34:D43"/>
    <mergeCell ref="I34:J34"/>
    <mergeCell ref="I37:J37"/>
    <mergeCell ref="E49:K49"/>
    <mergeCell ref="W61:W66"/>
    <mergeCell ref="N61:N66"/>
    <mergeCell ref="I40:J40"/>
    <mergeCell ref="E45:H45"/>
    <mergeCell ref="E30:H30"/>
    <mergeCell ref="O62:O65"/>
    <mergeCell ref="F47:G47"/>
    <mergeCell ref="E34:H34"/>
    <mergeCell ref="E37:H37"/>
    <mergeCell ref="P68:V68"/>
    <mergeCell ref="X11:X14"/>
    <mergeCell ref="Z51:Z66"/>
    <mergeCell ref="AA49:AG49"/>
    <mergeCell ref="AD30:AG30"/>
    <mergeCell ref="R19:R23"/>
    <mergeCell ref="T19:T23"/>
    <mergeCell ref="R57:R61"/>
    <mergeCell ref="T57:T61"/>
    <mergeCell ref="V57:V61"/>
    <mergeCell ref="P8:V8"/>
    <mergeCell ref="AF43:AG43"/>
    <mergeCell ref="AB37:AE37"/>
    <mergeCell ref="AB40:AE40"/>
    <mergeCell ref="AB43:AE43"/>
    <mergeCell ref="P16:P18"/>
    <mergeCell ref="R16:R18"/>
    <mergeCell ref="T16:T18"/>
    <mergeCell ref="V16:V18"/>
    <mergeCell ref="W10:W15"/>
    <mergeCell ref="X62:X65"/>
    <mergeCell ref="AE32:AF32"/>
    <mergeCell ref="AE47:AF47"/>
    <mergeCell ref="R54:R56"/>
    <mergeCell ref="T54:T56"/>
    <mergeCell ref="V54:V56"/>
    <mergeCell ref="AF37:AG37"/>
    <mergeCell ref="AF40:AG40"/>
    <mergeCell ref="AD45:AG45"/>
  </mergeCells>
  <pageMargins left="0.25" right="0.25" top="0.75" bottom="0.75" header="0.3" footer="0.3"/>
  <pageSetup paperSize="9" scale="3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1 ЧАС</vt:lpstr>
      <vt:lpstr>Карта (1 ЧАС)</vt:lpstr>
      <vt:lpstr>'Карта (1 ЧАС)'!Область_печати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</dc:creator>
  <cp:lastModifiedBy>Rykov</cp:lastModifiedBy>
  <cp:lastPrinted>2019-06-20T06:29:32Z</cp:lastPrinted>
  <dcterms:created xsi:type="dcterms:W3CDTF">2012-08-08T10:48:08Z</dcterms:created>
  <dcterms:modified xsi:type="dcterms:W3CDTF">2019-10-11T19:41:57Z</dcterms:modified>
</cp:coreProperties>
</file>