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do\Downloads\"/>
    </mc:Choice>
  </mc:AlternateContent>
  <xr:revisionPtr revIDLastSave="0" documentId="13_ncr:1_{99C75875-A502-43A4-89BF-3EA66592A038}" xr6:coauthVersionLast="45" xr6:coauthVersionMax="45" xr10:uidLastSave="{00000000-0000-0000-0000-000000000000}"/>
  <bookViews>
    <workbookView xWindow="-120" yWindow="-120" windowWidth="29040" windowHeight="15840" activeTab="1" xr2:uid="{5691CB5A-FD7B-4AAA-AA04-CFE9374D00A0}"/>
  </bookViews>
  <sheets>
    <sheet name="Datos" sheetId="2" r:id="rId1"/>
    <sheet name="Propiedades" sheetId="1" r:id="rId2"/>
  </sheets>
  <definedNames>
    <definedName name="_xlnm.Print_Area" localSheetId="1">Propiedades!$C$1:$H$11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H8" i="1"/>
  <c r="H7" i="1"/>
  <c r="H6" i="1"/>
  <c r="H5" i="1"/>
  <c r="H4" i="1"/>
  <c r="T6" i="1"/>
  <c r="S6" i="1"/>
  <c r="R6" i="1"/>
  <c r="Q6" i="1"/>
  <c r="P6" i="1"/>
  <c r="O6" i="1"/>
  <c r="N6" i="1"/>
  <c r="M6" i="1"/>
  <c r="T5" i="1"/>
  <c r="S5" i="1"/>
  <c r="R5" i="1"/>
  <c r="Q5" i="1"/>
  <c r="P5" i="1"/>
  <c r="O5" i="1"/>
  <c r="N5" i="1"/>
  <c r="M5" i="1"/>
  <c r="T4" i="1"/>
  <c r="S4" i="1"/>
  <c r="R4" i="1"/>
  <c r="Q4" i="1"/>
  <c r="P4" i="1"/>
  <c r="O4" i="1"/>
  <c r="N4" i="1"/>
  <c r="M4" i="1"/>
  <c r="L6" i="1"/>
  <c r="L5" i="1"/>
  <c r="L4" i="1"/>
  <c r="J6" i="1"/>
  <c r="J5" i="1"/>
  <c r="J4" i="1"/>
  <c r="I7" i="1"/>
  <c r="I6" i="1"/>
  <c r="I5" i="1"/>
  <c r="I4" i="1"/>
  <c r="U6" i="1" l="1"/>
  <c r="L8" i="1"/>
  <c r="U4" i="1"/>
  <c r="U5" i="1"/>
  <c r="P8" i="1"/>
  <c r="T8" i="1"/>
  <c r="T11" i="1" s="1"/>
  <c r="J8" i="1"/>
  <c r="N8" i="1"/>
  <c r="R8" i="1"/>
  <c r="U8" i="1" l="1"/>
</calcChain>
</file>

<file path=xl/sharedStrings.xml><?xml version="1.0" encoding="utf-8"?>
<sst xmlns="http://schemas.openxmlformats.org/spreadsheetml/2006/main" count="84" uniqueCount="77">
  <si>
    <t>CLAVE CATASTRAL</t>
  </si>
  <si>
    <t>UBICACIÓN</t>
  </si>
  <si>
    <t>AREAS</t>
  </si>
  <si>
    <t>AVALUO</t>
  </si>
  <si>
    <t>Daniel Alvarado s/n</t>
  </si>
  <si>
    <t>Terreno</t>
  </si>
  <si>
    <t>Construcción</t>
  </si>
  <si>
    <t>Construccion</t>
  </si>
  <si>
    <t>HEREDEROS</t>
  </si>
  <si>
    <t>Alfredo.M</t>
  </si>
  <si>
    <t>Alfredo.P</t>
  </si>
  <si>
    <t>Cuma.M</t>
  </si>
  <si>
    <t>Cuma.P</t>
  </si>
  <si>
    <t>Graciela.M</t>
  </si>
  <si>
    <t>Graciela.P</t>
  </si>
  <si>
    <t>Wilson.M</t>
  </si>
  <si>
    <t>Wilson.P</t>
  </si>
  <si>
    <t>Javie.M</t>
  </si>
  <si>
    <t>Javier.P</t>
  </si>
  <si>
    <t>Tito.M</t>
  </si>
  <si>
    <t>Tito.P</t>
  </si>
  <si>
    <t>702011003000</t>
  </si>
  <si>
    <t>ORDEN</t>
  </si>
  <si>
    <t>1502041003000</t>
  </si>
  <si>
    <t>Avenida de las Americas</t>
  </si>
  <si>
    <t>0202005013000</t>
  </si>
  <si>
    <t>Sangurima 3-56</t>
  </si>
  <si>
    <t>504029020000</t>
  </si>
  <si>
    <t>Barrial Blanco 06-10</t>
  </si>
  <si>
    <t>TOTAL</t>
  </si>
  <si>
    <t>AVALUO  TOTAL</t>
  </si>
  <si>
    <t>Padre</t>
  </si>
  <si>
    <t>Madre</t>
  </si>
  <si>
    <t>Angel Polivio Banegas Guillen</t>
  </si>
  <si>
    <t>María Jesus Peña Chalco</t>
  </si>
  <si>
    <t>Angel Alfredo Vanegas Peña</t>
  </si>
  <si>
    <t>Margoth Cumanda Banegas Peña</t>
  </si>
  <si>
    <t>Graciela del Carmen Banegas Peña</t>
  </si>
  <si>
    <t>Wilson Edmundo Banegas Peña</t>
  </si>
  <si>
    <t>Cristobal Javier Vanegas Peña</t>
  </si>
  <si>
    <t>Tito Max Banegas Peña</t>
  </si>
  <si>
    <t xml:space="preserve">NOMBRES Y APELLIDOS </t>
  </si>
  <si>
    <t>FECHA NAC.</t>
  </si>
  <si>
    <t>EDAD</t>
  </si>
  <si>
    <t>NI</t>
  </si>
  <si>
    <t>DOMICILIO</t>
  </si>
  <si>
    <t>TELEFONO</t>
  </si>
  <si>
    <t>CELULAR</t>
  </si>
  <si>
    <t>EMAIL</t>
  </si>
  <si>
    <t>Daniel Alvarado 1-98 y Vega Muñoz</t>
  </si>
  <si>
    <t>vanegasalfredo@gmail.com</t>
  </si>
  <si>
    <t>No.</t>
  </si>
  <si>
    <t>Hermano</t>
  </si>
  <si>
    <t>Hermana</t>
  </si>
  <si>
    <t>0101312825</t>
  </si>
  <si>
    <t>0101423978</t>
  </si>
  <si>
    <t>0101683274</t>
  </si>
  <si>
    <t>0101499192</t>
  </si>
  <si>
    <t>0300930872</t>
  </si>
  <si>
    <t>0999267502</t>
  </si>
  <si>
    <t>Barrial Blanco 3-16 y Calle de las Alcabalas</t>
  </si>
  <si>
    <t>0980861075</t>
  </si>
  <si>
    <t>tito.max.vanegas@gmail.com</t>
  </si>
  <si>
    <t>0998878564</t>
  </si>
  <si>
    <t>gbanegas1659@gmail.com</t>
  </si>
  <si>
    <t>Av. De las Americas 12-24</t>
  </si>
  <si>
    <t>0999019959</t>
  </si>
  <si>
    <t>wilsonvanegas533@gmail.com</t>
  </si>
  <si>
    <t>Av. Enrique Arizaga e Isauro Rodriguez</t>
  </si>
  <si>
    <t>0969475158</t>
  </si>
  <si>
    <t>xaviervanegas2010@hotmail.com</t>
  </si>
  <si>
    <t>Lamar 3-09 y Tomas Ordoñez</t>
  </si>
  <si>
    <t>jorgore51@hotmail.com</t>
  </si>
  <si>
    <t>0100967173</t>
  </si>
  <si>
    <t>0100144682</t>
  </si>
  <si>
    <t>Alexander Fleming y Abelardo J. Andrade</t>
  </si>
  <si>
    <t>0998259958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</si>
</sst>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2" fontId="0" fillId="3" borderId="1" xfId="0" applyNumberFormat="1" applyFill="1" applyBorder="1"/>
    <xf numFmtId="2" fontId="0" fillId="4" borderId="1" xfId="0" applyNumberFormat="1" applyFill="1" applyBorder="1"/>
    <xf numFmtId="0" fontId="1" fillId="5" borderId="1" xfId="0" applyFont="1" applyFill="1" applyBorder="1" applyAlignment="1">
      <alignment horizontal="center"/>
    </xf>
    <xf numFmtId="2" fontId="0" fillId="5" borderId="1" xfId="0" applyNumberFormat="1" applyFill="1" applyBorder="1"/>
    <xf numFmtId="2" fontId="0" fillId="5" borderId="0" xfId="0" applyNumberFormat="1" applyFill="1"/>
    <xf numFmtId="2" fontId="2" fillId="0" borderId="0" xfId="0" applyNumberFormat="1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3" fillId="0" borderId="6" xfId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6" borderId="0" xfId="0" applyFill="1" applyBorder="1"/>
    <xf numFmtId="0" fontId="0" fillId="6" borderId="8" xfId="0" applyFill="1" applyBorder="1"/>
    <xf numFmtId="0" fontId="0" fillId="4" borderId="0" xfId="0" applyFill="1" applyBorder="1"/>
    <xf numFmtId="14" fontId="0" fillId="0" borderId="0" xfId="0" applyNumberForma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3" fillId="0" borderId="9" xfId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banegas1659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ito.max.vanegas@gmail.com" TargetMode="External"/><Relationship Id="rId1" Type="http://schemas.openxmlformats.org/officeDocument/2006/relationships/hyperlink" Target="mailto:vanegasalfredo@gmail.com" TargetMode="External"/><Relationship Id="rId6" Type="http://schemas.openxmlformats.org/officeDocument/2006/relationships/hyperlink" Target="mailto:jorgore51@hotmail.com" TargetMode="External"/><Relationship Id="rId5" Type="http://schemas.openxmlformats.org/officeDocument/2006/relationships/hyperlink" Target="mailto:xaviervanegas2010@hotmail.com" TargetMode="External"/><Relationship Id="rId4" Type="http://schemas.openxmlformats.org/officeDocument/2006/relationships/hyperlink" Target="mailto:wilsonvanegas53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79AC-8D1F-4E96-BAA4-070FC10DD286}">
  <dimension ref="A2:J10"/>
  <sheetViews>
    <sheetView workbookViewId="0">
      <selection activeCell="B3" sqref="B3"/>
    </sheetView>
  </sheetViews>
  <sheetFormatPr baseColWidth="10" defaultRowHeight="15" x14ac:dyDescent="0.25"/>
  <cols>
    <col min="1" max="1" width="7.140625" style="13" customWidth="1"/>
    <col min="2" max="2" width="9.7109375" customWidth="1"/>
    <col min="3" max="3" width="11.85546875" style="35" customWidth="1"/>
    <col min="4" max="4" width="30.140625" customWidth="1"/>
    <col min="5" max="5" width="12.85546875" style="39" customWidth="1"/>
    <col min="6" max="6" width="8.42578125" style="13" customWidth="1"/>
    <col min="7" max="7" width="36.42578125" customWidth="1"/>
    <col min="8" max="8" width="9.85546875" style="13" customWidth="1"/>
    <col min="9" max="9" width="11.42578125" style="35"/>
    <col min="10" max="10" width="27.85546875" customWidth="1"/>
  </cols>
  <sheetData>
    <row r="2" spans="1:10" ht="15.75" x14ac:dyDescent="0.25">
      <c r="A2" s="14" t="s">
        <v>51</v>
      </c>
      <c r="B2" s="15"/>
      <c r="C2" s="31" t="s">
        <v>44</v>
      </c>
      <c r="D2" s="14" t="s">
        <v>41</v>
      </c>
      <c r="E2" s="40" t="s">
        <v>42</v>
      </c>
      <c r="F2" s="14" t="s">
        <v>43</v>
      </c>
      <c r="G2" s="14" t="s">
        <v>45</v>
      </c>
      <c r="H2" s="14" t="s">
        <v>46</v>
      </c>
      <c r="I2" s="31" t="s">
        <v>47</v>
      </c>
      <c r="J2" s="14" t="s">
        <v>48</v>
      </c>
    </row>
    <row r="3" spans="1:10" x14ac:dyDescent="0.25">
      <c r="A3" s="16">
        <v>0</v>
      </c>
      <c r="B3" s="17" t="s">
        <v>31</v>
      </c>
      <c r="C3" s="32" t="s">
        <v>73</v>
      </c>
      <c r="D3" s="17" t="s">
        <v>33</v>
      </c>
      <c r="E3" s="41">
        <v>43785</v>
      </c>
      <c r="F3" s="26">
        <v>90</v>
      </c>
      <c r="G3" s="18"/>
      <c r="H3" s="30"/>
      <c r="I3" s="32"/>
      <c r="J3" s="19"/>
    </row>
    <row r="4" spans="1:10" x14ac:dyDescent="0.25">
      <c r="A4" s="20">
        <v>0</v>
      </c>
      <c r="B4" s="21" t="s">
        <v>32</v>
      </c>
      <c r="C4" s="33" t="s">
        <v>74</v>
      </c>
      <c r="D4" s="21" t="s">
        <v>34</v>
      </c>
      <c r="E4" s="42">
        <v>47966</v>
      </c>
      <c r="F4" s="27">
        <v>75</v>
      </c>
      <c r="G4" s="21"/>
      <c r="H4" s="27"/>
      <c r="I4" s="33"/>
      <c r="J4" s="22"/>
    </row>
    <row r="5" spans="1:10" x14ac:dyDescent="0.25">
      <c r="A5" s="20">
        <v>1</v>
      </c>
      <c r="B5" s="36" t="s">
        <v>52</v>
      </c>
      <c r="C5" s="33" t="s">
        <v>54</v>
      </c>
      <c r="D5" s="21" t="s">
        <v>35</v>
      </c>
      <c r="E5" s="42">
        <v>20998</v>
      </c>
      <c r="F5" s="27">
        <v>63</v>
      </c>
      <c r="G5" s="21" t="s">
        <v>49</v>
      </c>
      <c r="H5" s="27">
        <v>2838815</v>
      </c>
      <c r="I5" s="33" t="s">
        <v>59</v>
      </c>
      <c r="J5" s="23" t="s">
        <v>50</v>
      </c>
    </row>
    <row r="6" spans="1:10" x14ac:dyDescent="0.25">
      <c r="A6" s="20">
        <v>2</v>
      </c>
      <c r="B6" s="38" t="s">
        <v>53</v>
      </c>
      <c r="C6" s="33" t="s">
        <v>55</v>
      </c>
      <c r="D6" s="21" t="s">
        <v>36</v>
      </c>
      <c r="E6" s="42">
        <v>21126</v>
      </c>
      <c r="F6" s="28">
        <v>63</v>
      </c>
      <c r="G6" s="21" t="s">
        <v>71</v>
      </c>
      <c r="H6" s="27">
        <v>2850158</v>
      </c>
      <c r="I6" s="33" t="s">
        <v>76</v>
      </c>
      <c r="J6" s="23" t="s">
        <v>72</v>
      </c>
    </row>
    <row r="7" spans="1:10" x14ac:dyDescent="0.25">
      <c r="A7" s="20">
        <v>3</v>
      </c>
      <c r="B7" s="38" t="s">
        <v>53</v>
      </c>
      <c r="C7" s="33" t="s">
        <v>56</v>
      </c>
      <c r="D7" s="21" t="s">
        <v>37</v>
      </c>
      <c r="E7" s="42">
        <v>21851</v>
      </c>
      <c r="F7" s="28">
        <v>61</v>
      </c>
      <c r="G7" s="21" t="s">
        <v>75</v>
      </c>
      <c r="H7" s="27">
        <v>2857510</v>
      </c>
      <c r="I7" s="33" t="s">
        <v>63</v>
      </c>
      <c r="J7" s="23" t="s">
        <v>64</v>
      </c>
    </row>
    <row r="8" spans="1:10" x14ac:dyDescent="0.25">
      <c r="A8" s="20">
        <v>4</v>
      </c>
      <c r="B8" s="36" t="s">
        <v>52</v>
      </c>
      <c r="C8" s="33" t="s">
        <v>57</v>
      </c>
      <c r="D8" s="21" t="s">
        <v>38</v>
      </c>
      <c r="E8" s="42">
        <v>23147</v>
      </c>
      <c r="F8" s="28">
        <v>57</v>
      </c>
      <c r="G8" s="21" t="s">
        <v>65</v>
      </c>
      <c r="H8" s="27">
        <v>4093977</v>
      </c>
      <c r="I8" s="33" t="s">
        <v>66</v>
      </c>
      <c r="J8" s="23" t="s">
        <v>67</v>
      </c>
    </row>
    <row r="9" spans="1:10" x14ac:dyDescent="0.25">
      <c r="A9" s="20">
        <v>5</v>
      </c>
      <c r="B9" s="36" t="s">
        <v>52</v>
      </c>
      <c r="C9" s="33" t="s">
        <v>57</v>
      </c>
      <c r="D9" s="21" t="s">
        <v>39</v>
      </c>
      <c r="E9" s="42">
        <v>23333</v>
      </c>
      <c r="F9" s="28">
        <v>57</v>
      </c>
      <c r="G9" s="45" t="s">
        <v>68</v>
      </c>
      <c r="H9" s="27">
        <v>2854283</v>
      </c>
      <c r="I9" s="33" t="s">
        <v>69</v>
      </c>
      <c r="J9" s="23" t="s">
        <v>70</v>
      </c>
    </row>
    <row r="10" spans="1:10" x14ac:dyDescent="0.25">
      <c r="A10" s="24">
        <v>6</v>
      </c>
      <c r="B10" s="37" t="s">
        <v>52</v>
      </c>
      <c r="C10" s="34" t="s">
        <v>58</v>
      </c>
      <c r="D10" s="25" t="s">
        <v>40</v>
      </c>
      <c r="E10" s="43">
        <v>24535</v>
      </c>
      <c r="F10" s="29">
        <v>53</v>
      </c>
      <c r="G10" s="25" t="s">
        <v>60</v>
      </c>
      <c r="H10" s="29">
        <v>4037039</v>
      </c>
      <c r="I10" s="34" t="s">
        <v>61</v>
      </c>
      <c r="J10" s="44" t="s">
        <v>62</v>
      </c>
    </row>
  </sheetData>
  <hyperlinks>
    <hyperlink ref="J5" r:id="rId1" xr:uid="{1C17F558-0F2A-4DA4-9E70-16D5CA4238DF}"/>
    <hyperlink ref="J10" r:id="rId2" xr:uid="{2A48C652-45EE-42B1-82F1-B7AABC9D7A04}"/>
    <hyperlink ref="J7" r:id="rId3" xr:uid="{D868115B-ACEF-48B8-99E8-50BFBCA793F0}"/>
    <hyperlink ref="J8" r:id="rId4" xr:uid="{731D9CF4-49BD-41A0-AD5E-B9FDD8522FEA}"/>
    <hyperlink ref="J9" r:id="rId5" xr:uid="{64969F6E-3F93-47A2-9332-52629E7E4A16}"/>
    <hyperlink ref="J6" r:id="rId6" xr:uid="{B85F9368-9F60-40ED-AB09-A204A9309CAE}"/>
  </hyperlinks>
  <pageMargins left="0.19685039370078741" right="0.19685039370078741" top="0.74803149606299213" bottom="0.74803149606299213" header="0.31496062992125984" footer="0.31496062992125984"/>
  <pageSetup paperSize="9" scale="85" orientation="landscape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F950-6746-44EE-8623-EE07E3651B38}">
  <dimension ref="A2:U11"/>
  <sheetViews>
    <sheetView tabSelected="1" topLeftCell="C1" workbookViewId="0">
      <selection activeCell="C1" sqref="C1:H11"/>
    </sheetView>
  </sheetViews>
  <sheetFormatPr baseColWidth="10" defaultRowHeight="15" x14ac:dyDescent="0.25"/>
  <cols>
    <col min="2" max="2" width="28.28515625" customWidth="1"/>
    <col min="3" max="3" width="22.5703125" customWidth="1"/>
    <col min="9" max="10" width="13.5703125" bestFit="1" customWidth="1"/>
    <col min="12" max="13" width="12.5703125" bestFit="1" customWidth="1"/>
    <col min="14" max="14" width="13.5703125" bestFit="1" customWidth="1"/>
    <col min="15" max="15" width="12.5703125" bestFit="1" customWidth="1"/>
    <col min="16" max="16" width="13.5703125" bestFit="1" customWidth="1"/>
    <col min="17" max="17" width="12.5703125" bestFit="1" customWidth="1"/>
    <col min="18" max="18" width="13.5703125" bestFit="1" customWidth="1"/>
    <col min="19" max="19" width="12.5703125" bestFit="1" customWidth="1"/>
    <col min="20" max="21" width="13.5703125" bestFit="1" customWidth="1"/>
  </cols>
  <sheetData>
    <row r="2" spans="1:21" x14ac:dyDescent="0.25">
      <c r="A2" s="46" t="s">
        <v>22</v>
      </c>
      <c r="B2" s="46" t="s">
        <v>0</v>
      </c>
      <c r="C2" s="46" t="s">
        <v>1</v>
      </c>
      <c r="D2" s="49" t="s">
        <v>2</v>
      </c>
      <c r="E2" s="49"/>
      <c r="F2" s="49" t="s">
        <v>3</v>
      </c>
      <c r="G2" s="49"/>
      <c r="H2" s="47" t="s">
        <v>30</v>
      </c>
      <c r="I2" s="50" t="s">
        <v>8</v>
      </c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8" t="s">
        <v>29</v>
      </c>
    </row>
    <row r="3" spans="1:21" x14ac:dyDescent="0.25">
      <c r="A3" s="46"/>
      <c r="B3" s="46"/>
      <c r="C3" s="46"/>
      <c r="D3" s="1" t="s">
        <v>5</v>
      </c>
      <c r="E3" s="1" t="s">
        <v>6</v>
      </c>
      <c r="F3" s="1" t="s">
        <v>5</v>
      </c>
      <c r="G3" s="1" t="s">
        <v>7</v>
      </c>
      <c r="H3" s="47" t="s">
        <v>29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48"/>
    </row>
    <row r="4" spans="1:21" x14ac:dyDescent="0.25">
      <c r="A4" s="11">
        <v>1</v>
      </c>
      <c r="B4" s="12" t="s">
        <v>21</v>
      </c>
      <c r="C4" s="3" t="s">
        <v>4</v>
      </c>
      <c r="D4" s="4">
        <v>287</v>
      </c>
      <c r="E4" s="4">
        <v>45</v>
      </c>
      <c r="F4" s="4">
        <v>82693.2</v>
      </c>
      <c r="G4" s="4">
        <v>1522.6</v>
      </c>
      <c r="H4" s="6">
        <f>SUM(F4:G4)</f>
        <v>84215.8</v>
      </c>
      <c r="I4" s="5">
        <f>+($F4+$G4)/12*2</f>
        <v>14035.966666666667</v>
      </c>
      <c r="J4" s="5">
        <f>+($F4+$G4)/12</f>
        <v>7017.9833333333336</v>
      </c>
      <c r="K4" s="4"/>
      <c r="L4" s="4">
        <f>+($F4+$G4)/12</f>
        <v>7017.9833333333336</v>
      </c>
      <c r="M4" s="5">
        <f t="shared" ref="M4:T4" si="0">+($F4+$G4)/12</f>
        <v>7017.9833333333336</v>
      </c>
      <c r="N4" s="5">
        <f t="shared" si="0"/>
        <v>7017.9833333333336</v>
      </c>
      <c r="O4" s="4">
        <f t="shared" si="0"/>
        <v>7017.9833333333336</v>
      </c>
      <c r="P4" s="4">
        <f t="shared" si="0"/>
        <v>7017.9833333333336</v>
      </c>
      <c r="Q4" s="5">
        <f t="shared" si="0"/>
        <v>7017.9833333333336</v>
      </c>
      <c r="R4" s="5">
        <f t="shared" si="0"/>
        <v>7017.9833333333336</v>
      </c>
      <c r="S4" s="4">
        <f t="shared" si="0"/>
        <v>7017.9833333333336</v>
      </c>
      <c r="T4" s="4">
        <f t="shared" si="0"/>
        <v>7017.9833333333336</v>
      </c>
      <c r="U4" s="6">
        <f>SUM(I4:T4)</f>
        <v>84215.800000000032</v>
      </c>
    </row>
    <row r="5" spans="1:21" x14ac:dyDescent="0.25">
      <c r="A5" s="11">
        <v>2</v>
      </c>
      <c r="B5" s="12" t="s">
        <v>23</v>
      </c>
      <c r="C5" s="3" t="s">
        <v>24</v>
      </c>
      <c r="D5" s="4">
        <v>2138.6</v>
      </c>
      <c r="E5" s="4">
        <v>528</v>
      </c>
      <c r="F5" s="4">
        <v>704707.9</v>
      </c>
      <c r="G5" s="4">
        <v>36956.46</v>
      </c>
      <c r="H5" s="6">
        <f>SUM(F5:G5)</f>
        <v>741664.36</v>
      </c>
      <c r="I5" s="5">
        <f t="shared" ref="I5:I7" si="1">+($F5+$G5)/12*2</f>
        <v>123610.72666666667</v>
      </c>
      <c r="J5" s="5">
        <f t="shared" ref="J5:T6" si="2">+($F5+$G5)/12</f>
        <v>61805.363333333335</v>
      </c>
      <c r="K5" s="4"/>
      <c r="L5" s="4">
        <f t="shared" si="2"/>
        <v>61805.363333333335</v>
      </c>
      <c r="M5" s="5">
        <f t="shared" si="2"/>
        <v>61805.363333333335</v>
      </c>
      <c r="N5" s="5">
        <f t="shared" si="2"/>
        <v>61805.363333333335</v>
      </c>
      <c r="O5" s="4">
        <f t="shared" si="2"/>
        <v>61805.363333333335</v>
      </c>
      <c r="P5" s="4">
        <f t="shared" si="2"/>
        <v>61805.363333333335</v>
      </c>
      <c r="Q5" s="5">
        <f t="shared" si="2"/>
        <v>61805.363333333335</v>
      </c>
      <c r="R5" s="5">
        <f t="shared" si="2"/>
        <v>61805.363333333335</v>
      </c>
      <c r="S5" s="4">
        <f t="shared" si="2"/>
        <v>61805.363333333335</v>
      </c>
      <c r="T5" s="4">
        <f t="shared" si="2"/>
        <v>61805.363333333335</v>
      </c>
      <c r="U5" s="6">
        <f t="shared" ref="U5:U6" si="3">SUM(I5:T5)</f>
        <v>741664.35999999987</v>
      </c>
    </row>
    <row r="6" spans="1:21" x14ac:dyDescent="0.25">
      <c r="A6" s="11">
        <v>3</v>
      </c>
      <c r="B6" s="12" t="s">
        <v>25</v>
      </c>
      <c r="C6" s="3" t="s">
        <v>26</v>
      </c>
      <c r="D6" s="4">
        <v>123.7</v>
      </c>
      <c r="E6" s="4">
        <v>202</v>
      </c>
      <c r="F6" s="4">
        <v>61990.55</v>
      </c>
      <c r="G6" s="4">
        <v>3728.92</v>
      </c>
      <c r="H6" s="6">
        <f>SUM(F6:G6)</f>
        <v>65719.47</v>
      </c>
      <c r="I6" s="5">
        <f t="shared" si="1"/>
        <v>10953.245000000001</v>
      </c>
      <c r="J6" s="5">
        <f t="shared" si="2"/>
        <v>5476.6225000000004</v>
      </c>
      <c r="K6" s="4"/>
      <c r="L6" s="4">
        <f t="shared" si="2"/>
        <v>5476.6225000000004</v>
      </c>
      <c r="M6" s="5">
        <f t="shared" si="2"/>
        <v>5476.6225000000004</v>
      </c>
      <c r="N6" s="5">
        <f t="shared" si="2"/>
        <v>5476.6225000000004</v>
      </c>
      <c r="O6" s="4">
        <f t="shared" si="2"/>
        <v>5476.6225000000004</v>
      </c>
      <c r="P6" s="4">
        <f t="shared" si="2"/>
        <v>5476.6225000000004</v>
      </c>
      <c r="Q6" s="5">
        <f t="shared" si="2"/>
        <v>5476.6225000000004</v>
      </c>
      <c r="R6" s="5">
        <f t="shared" si="2"/>
        <v>5476.6225000000004</v>
      </c>
      <c r="S6" s="4">
        <f t="shared" si="2"/>
        <v>5476.6225000000004</v>
      </c>
      <c r="T6" s="4">
        <f t="shared" si="2"/>
        <v>5476.6225000000004</v>
      </c>
      <c r="U6" s="6">
        <f t="shared" si="3"/>
        <v>65719.469999999987</v>
      </c>
    </row>
    <row r="7" spans="1:21" x14ac:dyDescent="0.25">
      <c r="A7" s="11">
        <v>4</v>
      </c>
      <c r="B7" s="12" t="s">
        <v>27</v>
      </c>
      <c r="C7" s="3" t="s">
        <v>28</v>
      </c>
      <c r="D7" s="4">
        <v>482.8</v>
      </c>
      <c r="E7" s="4">
        <v>338</v>
      </c>
      <c r="F7" s="4">
        <v>200429.59</v>
      </c>
      <c r="G7" s="4">
        <v>7268.28</v>
      </c>
      <c r="H7" s="6">
        <f>+F7+G7</f>
        <v>207697.87</v>
      </c>
      <c r="I7" s="5">
        <f t="shared" si="1"/>
        <v>34616.311666666668</v>
      </c>
      <c r="J7" s="5"/>
      <c r="K7" s="4"/>
      <c r="L7" s="4"/>
      <c r="M7" s="5"/>
      <c r="N7" s="5"/>
      <c r="O7" s="4"/>
      <c r="P7" s="4"/>
      <c r="Q7" s="5"/>
      <c r="R7" s="5"/>
      <c r="S7" s="4"/>
      <c r="T7" s="4"/>
      <c r="U7" s="6"/>
    </row>
    <row r="8" spans="1:21" x14ac:dyDescent="0.25">
      <c r="A8" s="3"/>
      <c r="B8" s="3"/>
      <c r="C8" s="3"/>
      <c r="D8" s="3"/>
      <c r="E8" s="3"/>
      <c r="F8" s="3"/>
      <c r="G8" s="3"/>
      <c r="H8" s="8">
        <f>SUM(H4:H7)</f>
        <v>1099297.5</v>
      </c>
      <c r="I8" s="5"/>
      <c r="J8" s="5">
        <f>SUM(I4:J7)</f>
        <v>257516.21916666668</v>
      </c>
      <c r="K8" s="4"/>
      <c r="L8" s="4">
        <f>SUM(K4:L7)</f>
        <v>74299.969166666662</v>
      </c>
      <c r="M8" s="5"/>
      <c r="N8" s="5">
        <f t="shared" ref="N8:T8" si="4">SUM(M4:N7)</f>
        <v>148599.93833333332</v>
      </c>
      <c r="O8" s="4"/>
      <c r="P8" s="4">
        <f t="shared" si="4"/>
        <v>148599.93833333332</v>
      </c>
      <c r="Q8" s="5"/>
      <c r="R8" s="5">
        <f t="shared" si="4"/>
        <v>148599.93833333332</v>
      </c>
      <c r="S8" s="4"/>
      <c r="T8" s="4">
        <f t="shared" si="4"/>
        <v>148599.93833333332</v>
      </c>
      <c r="U8" s="8">
        <f>SUM(U4:U7)</f>
        <v>891599.62999999989</v>
      </c>
    </row>
    <row r="10" spans="1:21" x14ac:dyDescent="0.25">
      <c r="T10" s="10">
        <f>+H7-I7</f>
        <v>173081.55833333332</v>
      </c>
    </row>
    <row r="11" spans="1:21" x14ac:dyDescent="0.25">
      <c r="J11" s="2"/>
      <c r="T11" s="9">
        <f>+T8+T10</f>
        <v>321681.49666666664</v>
      </c>
    </row>
  </sheetData>
  <mergeCells count="8">
    <mergeCell ref="A2:A3"/>
    <mergeCell ref="H2:H3"/>
    <mergeCell ref="U2:U3"/>
    <mergeCell ref="D2:E2"/>
    <mergeCell ref="F2:G2"/>
    <mergeCell ref="I2:T2"/>
    <mergeCell ref="B2:B3"/>
    <mergeCell ref="C2:C3"/>
  </mergeCells>
  <pageMargins left="0.59055118110236227" right="0.59055118110236227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</vt:lpstr>
      <vt:lpstr>Propiedades</vt:lpstr>
      <vt:lpstr>Propiedades!Área_de_impresión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avanegas</dc:creator>
  <cp:lastModifiedBy>avanegas</cp:lastModifiedBy>
  <cp:lastPrinted>2020-12-15T21:09:24Z</cp:lastPrinted>
  <dcterms:created xsi:type="dcterms:W3CDTF">2020-11-24T01:26:35Z</dcterms:created>
  <dcterms:modified xsi:type="dcterms:W3CDTF">2020-12-15T21:10:18Z</dcterms:modified>
</cp:coreProperties>
</file>