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19200" windowHeight="719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8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4" i="1"/>
  <c r="D19" i="1"/>
  <c r="E19" i="1"/>
  <c r="F19" i="1"/>
  <c r="C19" i="1"/>
  <c r="B19" i="1"/>
  <c r="M7" i="1" l="1"/>
  <c r="M6" i="1"/>
  <c r="M5" i="1"/>
  <c r="M4" i="1"/>
  <c r="M3" i="1"/>
  <c r="K3" i="1"/>
  <c r="K7" i="1"/>
  <c r="K6" i="1"/>
  <c r="K5" i="1"/>
  <c r="K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4" i="1"/>
  <c r="A5" i="1"/>
  <c r="A6" i="1"/>
  <c r="L3" i="1" s="1"/>
  <c r="A7" i="1"/>
  <c r="A8" i="1"/>
  <c r="A9" i="1"/>
  <c r="A10" i="1"/>
  <c r="A11" i="1"/>
  <c r="A12" i="1"/>
  <c r="A13" i="1"/>
  <c r="A14" i="1"/>
  <c r="A15" i="1"/>
  <c r="A16" i="1"/>
  <c r="A17" i="1"/>
  <c r="A18" i="1"/>
  <c r="A4" i="1"/>
  <c r="N4" i="1" s="1"/>
  <c r="N6" i="1" l="1"/>
  <c r="N7" i="1"/>
  <c r="L6" i="1"/>
  <c r="N3" i="1"/>
  <c r="L4" i="1"/>
  <c r="L5" i="1"/>
  <c r="N5" i="1"/>
  <c r="L7" i="1"/>
</calcChain>
</file>

<file path=xl/sharedStrings.xml><?xml version="1.0" encoding="utf-8"?>
<sst xmlns="http://schemas.openxmlformats.org/spreadsheetml/2006/main" count="54" uniqueCount="50">
  <si>
    <t>STUDENT GRADEBOOK</t>
  </si>
  <si>
    <t>First Name</t>
  </si>
  <si>
    <t>Last Name</t>
  </si>
  <si>
    <t>Midterm</t>
  </si>
  <si>
    <t>Final Exam</t>
  </si>
  <si>
    <t>Aanya</t>
  </si>
  <si>
    <t>Patel</t>
  </si>
  <si>
    <t>Rohan</t>
  </si>
  <si>
    <t>Mehta</t>
  </si>
  <si>
    <t>Ishita</t>
  </si>
  <si>
    <t>Roy</t>
  </si>
  <si>
    <t>Arjun</t>
  </si>
  <si>
    <t>Khanna</t>
  </si>
  <si>
    <t>Meera</t>
  </si>
  <si>
    <t>Sharma</t>
  </si>
  <si>
    <t>Devansh</t>
  </si>
  <si>
    <t>Singh</t>
  </si>
  <si>
    <t>Kriti</t>
  </si>
  <si>
    <t>Nair</t>
  </si>
  <si>
    <t>Rahul</t>
  </si>
  <si>
    <t>Verma</t>
  </si>
  <si>
    <t>Sneha</t>
  </si>
  <si>
    <t>Iyer</t>
  </si>
  <si>
    <t>Vivaan</t>
  </si>
  <si>
    <t>Joshi</t>
  </si>
  <si>
    <t>Tanya</t>
  </si>
  <si>
    <t>Bansal</t>
  </si>
  <si>
    <t>Yash</t>
  </si>
  <si>
    <t>Malhotra</t>
  </si>
  <si>
    <t>Neha</t>
  </si>
  <si>
    <t>Deshmukh</t>
  </si>
  <si>
    <t>Kabir</t>
  </si>
  <si>
    <t>Das</t>
  </si>
  <si>
    <t>Simran</t>
  </si>
  <si>
    <t>Kaur</t>
  </si>
  <si>
    <t>Project</t>
  </si>
  <si>
    <t xml:space="preserve">Assignment </t>
  </si>
  <si>
    <t>Unit test</t>
  </si>
  <si>
    <t>Assigment</t>
  </si>
  <si>
    <t xml:space="preserve">MAX </t>
  </si>
  <si>
    <t>STUDENT(MAX MARKS)</t>
  </si>
  <si>
    <t>MIN</t>
  </si>
  <si>
    <t>STUDENT(MIN)</t>
  </si>
  <si>
    <t>STUDENT</t>
  </si>
  <si>
    <t>weightage</t>
  </si>
  <si>
    <t>Class Average</t>
  </si>
  <si>
    <t>Weighted Average</t>
  </si>
  <si>
    <t>Total raw score</t>
  </si>
  <si>
    <t>ANALYSIS REPORT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</si>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</sst>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/>
    <xf numFmtId="0" fontId="2" fillId="4" borderId="0" xfId="0" applyFont="1" applyFill="1" applyAlignment="1">
      <alignment horizontal="center"/>
    </xf>
    <xf numFmtId="9" fontId="1" fillId="3" borderId="1" xfId="0" applyNumberFormat="1" applyFont="1" applyFill="1" applyBorder="1" applyAlignment="1">
      <alignment horizontal="center" vertical="center" wrapText="1"/>
    </xf>
    <xf numFmtId="9" fontId="1" fillId="3" borderId="3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0" fillId="0" borderId="15" xfId="0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5" borderId="1" xfId="0" applyFont="1" applyFill="1" applyBorder="1"/>
    <xf numFmtId="0" fontId="0" fillId="5" borderId="3" xfId="0" applyFont="1" applyFill="1" applyBorder="1"/>
    <xf numFmtId="0" fontId="0" fillId="2" borderId="4" xfId="0" applyFill="1" applyBorder="1"/>
    <xf numFmtId="0" fontId="3" fillId="6" borderId="16" xfId="0" applyFont="1" applyFill="1" applyBorder="1"/>
    <xf numFmtId="0" fontId="3" fillId="6" borderId="2" xfId="0" applyFont="1" applyFill="1" applyBorder="1"/>
    <xf numFmtId="0" fontId="0" fillId="5" borderId="16" xfId="0" applyFont="1" applyFill="1" applyBorder="1"/>
    <xf numFmtId="0" fontId="0" fillId="5" borderId="2" xfId="0" applyFont="1" applyFill="1" applyBorder="1"/>
    <xf numFmtId="0" fontId="0" fillId="0" borderId="16" xfId="0" applyFont="1" applyBorder="1"/>
    <xf numFmtId="0" fontId="0" fillId="0" borderId="2" xfId="0" applyFont="1" applyBorder="1"/>
    <xf numFmtId="0" fontId="0" fillId="0" borderId="0" xfId="0" applyFont="1" applyFill="1" applyBorder="1"/>
    <xf numFmtId="0" fontId="0" fillId="7" borderId="0" xfId="0" applyFill="1"/>
  </cellXfs>
  <cellStyles count="1">
    <cellStyle name="Normal" xfId="0" builtinId="0"/>
  </cellStyles>
  <dxfs count="7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zoomScaleNormal="100" workbookViewId="0">
      <selection activeCell="L10" sqref="L10"/>
    </sheetView>
  </sheetViews>
  <sheetFormatPr defaultRowHeight="14.5" x14ac:dyDescent="0.35"/>
  <cols>
    <col min="1" max="1" width="11.54296875" customWidth="1"/>
    <col min="2" max="2" width="10" customWidth="1"/>
    <col min="3" max="3" width="11.453125" customWidth="1"/>
    <col min="10" max="10" width="9.7265625" bestFit="1" customWidth="1"/>
    <col min="12" max="12" width="22.26953125" customWidth="1"/>
    <col min="14" max="14" width="15.36328125" customWidth="1"/>
  </cols>
  <sheetData>
    <row r="1" spans="1:14" ht="21.5" thickBot="1" x14ac:dyDescent="0.55000000000000004">
      <c r="A1" s="4" t="s">
        <v>0</v>
      </c>
      <c r="B1" s="4"/>
      <c r="C1" s="4"/>
      <c r="D1" s="4"/>
      <c r="E1" s="4"/>
      <c r="F1" s="4"/>
      <c r="G1" s="4"/>
      <c r="H1" s="4"/>
      <c r="J1" s="4" t="s">
        <v>48</v>
      </c>
      <c r="K1" s="4"/>
      <c r="L1" s="4"/>
      <c r="M1" s="4"/>
      <c r="N1" s="4"/>
    </row>
    <row r="2" spans="1:14" ht="43.5" customHeight="1" x14ac:dyDescent="0.35">
      <c r="A2" s="8" t="s">
        <v>43</v>
      </c>
      <c r="B2" s="9" t="s">
        <v>37</v>
      </c>
      <c r="C2" s="9" t="s">
        <v>36</v>
      </c>
      <c r="D2" s="9" t="s">
        <v>3</v>
      </c>
      <c r="E2" s="9" t="s">
        <v>35</v>
      </c>
      <c r="F2" s="16" t="s">
        <v>4</v>
      </c>
      <c r="G2" s="21" t="s">
        <v>47</v>
      </c>
      <c r="H2" s="22" t="s">
        <v>46</v>
      </c>
      <c r="J2" s="26" t="s">
        <v>49</v>
      </c>
      <c r="K2" s="26" t="s">
        <v>39</v>
      </c>
      <c r="L2" s="26" t="s">
        <v>40</v>
      </c>
      <c r="M2" s="26" t="s">
        <v>41</v>
      </c>
      <c r="N2" s="27" t="s">
        <v>42</v>
      </c>
    </row>
    <row r="3" spans="1:14" x14ac:dyDescent="0.35">
      <c r="A3" s="10" t="s">
        <v>44</v>
      </c>
      <c r="B3" s="5">
        <v>0.1</v>
      </c>
      <c r="C3" s="5">
        <v>0.03</v>
      </c>
      <c r="D3" s="5">
        <v>0.15</v>
      </c>
      <c r="E3" s="5">
        <v>0.02</v>
      </c>
      <c r="F3" s="6">
        <v>0.7</v>
      </c>
      <c r="G3" s="21"/>
      <c r="H3" s="22"/>
      <c r="J3" s="28" t="s">
        <v>37</v>
      </c>
      <c r="K3" s="28">
        <f>MAX(B4:B18)</f>
        <v>95</v>
      </c>
      <c r="L3" s="28" t="str">
        <f>INDEX(A4:A18, MATCH(K3,B4:B18,0))</f>
        <v>Ishita Roy</v>
      </c>
      <c r="M3" s="28">
        <f>MIN(B4:B18)</f>
        <v>30</v>
      </c>
      <c r="N3" s="29" t="str">
        <f>INDEX($A$4:$A$18, MATCH(M3,B4:B18,0))</f>
        <v>Vivaan Joshi</v>
      </c>
    </row>
    <row r="4" spans="1:14" x14ac:dyDescent="0.35">
      <c r="A4" s="11" t="str">
        <f>CONCATENATE(Sheet2!A3," ", Sheet2!B3)</f>
        <v>Aanya Patel</v>
      </c>
      <c r="B4" s="2">
        <v>88</v>
      </c>
      <c r="C4" s="2">
        <v>92</v>
      </c>
      <c r="D4" s="2">
        <v>85</v>
      </c>
      <c r="E4" s="2">
        <v>90</v>
      </c>
      <c r="F4" s="7">
        <v>91</v>
      </c>
      <c r="G4" s="19">
        <f>SUM(B4:F4)</f>
        <v>446</v>
      </c>
      <c r="H4" s="3">
        <f>SUMPRODUCT(B4:F4,$B$3:$F$3)/SUM($B$3:$F$3)</f>
        <v>89.81</v>
      </c>
      <c r="J4" s="30" t="s">
        <v>38</v>
      </c>
      <c r="K4" s="30">
        <f>MAX(C4:C18)</f>
        <v>93</v>
      </c>
      <c r="L4" s="30" t="str">
        <f>INDEX(A4:A18, MATCH(K4,C4:C18,0))</f>
        <v>Ishita Roy</v>
      </c>
      <c r="M4" s="30">
        <f>MIN(C4:C18)</f>
        <v>23</v>
      </c>
      <c r="N4" s="31" t="str">
        <f>INDEX($A$4:$A$18, MATCH(M4,C5:C18,0))</f>
        <v>Aanya Patel</v>
      </c>
    </row>
    <row r="5" spans="1:14" ht="29" x14ac:dyDescent="0.35">
      <c r="A5" s="11" t="str">
        <f>CONCATENATE(Sheet2!A4," ", Sheet2!B4)</f>
        <v>Rohan Mehta</v>
      </c>
      <c r="B5" s="2">
        <v>75</v>
      </c>
      <c r="C5" s="2">
        <v>23</v>
      </c>
      <c r="D5" s="2">
        <v>70</v>
      </c>
      <c r="E5" s="2">
        <v>80</v>
      </c>
      <c r="F5" s="12">
        <v>72</v>
      </c>
      <c r="G5" s="20">
        <f t="shared" ref="G5:G18" si="0">SUM(B5:F5)</f>
        <v>320</v>
      </c>
      <c r="H5" s="3">
        <f t="shared" ref="H5:H17" si="1">SUMPRODUCT(B5:F5,$B$3:$F$3)/SUM($B$3:$F$3)</f>
        <v>70.69</v>
      </c>
      <c r="J5" s="28" t="s">
        <v>3</v>
      </c>
      <c r="K5" s="28">
        <f>MAX(D4:D18)</f>
        <v>94</v>
      </c>
      <c r="L5" s="28" t="str">
        <f>INDEX(A4:A18, MATCH(K5,D4:D18,0))</f>
        <v>Devansh Singh</v>
      </c>
      <c r="M5" s="28">
        <f>MIN(D4:D18)</f>
        <v>30</v>
      </c>
      <c r="N5" s="29" t="str">
        <f>INDEX($A$4:$A$18, MATCH(M5,D4:D18,0))</f>
        <v>Kriti Nair</v>
      </c>
    </row>
    <row r="6" spans="1:14" x14ac:dyDescent="0.35">
      <c r="A6" s="11" t="str">
        <f>CONCATENATE(Sheet2!A5," ", Sheet2!B5)</f>
        <v>Ishita Roy</v>
      </c>
      <c r="B6" s="2">
        <v>95</v>
      </c>
      <c r="C6" s="2">
        <v>93</v>
      </c>
      <c r="D6" s="2">
        <v>89</v>
      </c>
      <c r="E6" s="2">
        <v>92</v>
      </c>
      <c r="F6" s="12">
        <v>94</v>
      </c>
      <c r="G6" s="20">
        <f t="shared" si="0"/>
        <v>463</v>
      </c>
      <c r="H6" s="3">
        <f t="shared" si="1"/>
        <v>93.28</v>
      </c>
      <c r="J6" s="30" t="s">
        <v>35</v>
      </c>
      <c r="K6" s="30">
        <f>MAX(E4:E18)</f>
        <v>93</v>
      </c>
      <c r="L6" s="30" t="str">
        <f>INDEX(A4:A18, MATCH(K6,E4:E18,0))</f>
        <v>Kabir Das</v>
      </c>
      <c r="M6" s="30">
        <f>MIN(E4:E18)</f>
        <v>59</v>
      </c>
      <c r="N6" s="31" t="str">
        <f>INDEX($A$4:$A$18, MATCH(M6,E4:E18,0))</f>
        <v>Kriti Nair</v>
      </c>
    </row>
    <row r="7" spans="1:14" ht="29" x14ac:dyDescent="0.35">
      <c r="A7" s="11" t="str">
        <f>CONCATENATE(Sheet2!A6," ", Sheet2!B6)</f>
        <v>Arjun Khanna</v>
      </c>
      <c r="B7" s="2">
        <v>45</v>
      </c>
      <c r="C7" s="2">
        <v>72</v>
      </c>
      <c r="D7" s="2">
        <v>68</v>
      </c>
      <c r="E7" s="2">
        <v>74</v>
      </c>
      <c r="F7" s="12">
        <v>43</v>
      </c>
      <c r="G7" s="20">
        <f t="shared" si="0"/>
        <v>302</v>
      </c>
      <c r="H7" s="3">
        <f t="shared" si="1"/>
        <v>48.44</v>
      </c>
      <c r="J7" s="24" t="s">
        <v>4</v>
      </c>
      <c r="K7" s="24">
        <f>MAX(F4:F18)</f>
        <v>99</v>
      </c>
      <c r="L7" s="24" t="str">
        <f>INDEX(A4:A18, MATCH(K7,F4:F18,0))</f>
        <v>Rahul Verma</v>
      </c>
      <c r="M7" s="24">
        <f>MIN(F4:F18)</f>
        <v>43</v>
      </c>
      <c r="N7" s="23" t="str">
        <f>INDEX($A$4:$A$18, MATCH(M7,F4:F18,0))</f>
        <v>Arjun Khanna</v>
      </c>
    </row>
    <row r="8" spans="1:14" ht="29" x14ac:dyDescent="0.35">
      <c r="A8" s="11" t="str">
        <f>CONCATENATE(Sheet2!A7," ", Sheet2!B7)</f>
        <v>Meera Sharma</v>
      </c>
      <c r="B8" s="2">
        <v>80</v>
      </c>
      <c r="C8" s="2">
        <v>85</v>
      </c>
      <c r="D8" s="2">
        <v>78</v>
      </c>
      <c r="E8" s="2">
        <v>82</v>
      </c>
      <c r="F8" s="12">
        <v>84</v>
      </c>
      <c r="G8" s="20">
        <f t="shared" si="0"/>
        <v>409</v>
      </c>
      <c r="H8" s="3">
        <f t="shared" si="1"/>
        <v>82.69</v>
      </c>
    </row>
    <row r="9" spans="1:14" ht="29" x14ac:dyDescent="0.35">
      <c r="A9" s="11" t="str">
        <f>CONCATENATE(Sheet2!A8," ", Sheet2!B8)</f>
        <v>Devansh Singh</v>
      </c>
      <c r="B9" s="2">
        <v>91</v>
      </c>
      <c r="C9" s="2">
        <v>92</v>
      </c>
      <c r="D9" s="2">
        <v>94</v>
      </c>
      <c r="E9" s="2">
        <v>86</v>
      </c>
      <c r="F9" s="12">
        <v>90</v>
      </c>
      <c r="G9" s="20">
        <f t="shared" si="0"/>
        <v>453</v>
      </c>
      <c r="H9" s="3">
        <f t="shared" si="1"/>
        <v>90.679999999999993</v>
      </c>
      <c r="J9" s="32"/>
      <c r="K9" s="33"/>
    </row>
    <row r="10" spans="1:14" x14ac:dyDescent="0.35">
      <c r="A10" s="11" t="str">
        <f>CONCATENATE(Sheet2!A9," ", Sheet2!B9)</f>
        <v>Kriti Nair</v>
      </c>
      <c r="B10" s="2">
        <v>55</v>
      </c>
      <c r="C10" s="2">
        <v>62</v>
      </c>
      <c r="D10" s="2">
        <v>30</v>
      </c>
      <c r="E10" s="2">
        <v>59</v>
      </c>
      <c r="F10" s="12">
        <v>65</v>
      </c>
      <c r="G10" s="20">
        <f t="shared" si="0"/>
        <v>271</v>
      </c>
      <c r="H10" s="3">
        <f t="shared" si="1"/>
        <v>58.54</v>
      </c>
    </row>
    <row r="11" spans="1:14" x14ac:dyDescent="0.35">
      <c r="A11" s="11" t="str">
        <f>CONCATENATE(Sheet2!A10," ", Sheet2!B10)</f>
        <v>Rahul Verma</v>
      </c>
      <c r="B11" s="2">
        <v>77</v>
      </c>
      <c r="C11" s="2">
        <v>80</v>
      </c>
      <c r="D11" s="2">
        <v>76</v>
      </c>
      <c r="E11" s="2">
        <v>75</v>
      </c>
      <c r="F11" s="7">
        <v>99</v>
      </c>
      <c r="G11" s="19">
        <f t="shared" si="0"/>
        <v>407</v>
      </c>
      <c r="H11" s="3">
        <f t="shared" si="1"/>
        <v>92.3</v>
      </c>
      <c r="J11" s="32"/>
    </row>
    <row r="12" spans="1:14" ht="15" thickBot="1" x14ac:dyDescent="0.4">
      <c r="A12" s="11" t="str">
        <f>CONCATENATE(Sheet2!A11," ", Sheet2!B11)</f>
        <v>Sneha Iyer</v>
      </c>
      <c r="B12" s="2">
        <v>89</v>
      </c>
      <c r="C12" s="2">
        <v>90</v>
      </c>
      <c r="D12" s="2">
        <v>87</v>
      </c>
      <c r="E12" s="2">
        <v>91</v>
      </c>
      <c r="F12" s="15">
        <v>88</v>
      </c>
      <c r="G12" s="20">
        <f t="shared" si="0"/>
        <v>445</v>
      </c>
      <c r="H12" s="3">
        <f t="shared" si="1"/>
        <v>88.07</v>
      </c>
    </row>
    <row r="13" spans="1:14" x14ac:dyDescent="0.35">
      <c r="A13" s="11" t="str">
        <f>CONCATENATE(Sheet2!A12," ", Sheet2!B12)</f>
        <v>Vivaan Joshi</v>
      </c>
      <c r="B13" s="2">
        <v>30</v>
      </c>
      <c r="C13" s="2">
        <v>64</v>
      </c>
      <c r="D13" s="2">
        <v>58</v>
      </c>
      <c r="E13" s="2">
        <v>66</v>
      </c>
      <c r="F13" s="18">
        <v>62</v>
      </c>
      <c r="G13" s="20">
        <f t="shared" si="0"/>
        <v>280</v>
      </c>
      <c r="H13" s="3">
        <f t="shared" si="1"/>
        <v>58.339999999999996</v>
      </c>
    </row>
    <row r="14" spans="1:14" ht="29" x14ac:dyDescent="0.35">
      <c r="A14" s="11" t="str">
        <f>CONCATENATE(Sheet2!A13," ", Sheet2!B13)</f>
        <v>Tanya Bansal</v>
      </c>
      <c r="B14" s="2">
        <v>84</v>
      </c>
      <c r="C14" s="2">
        <v>86</v>
      </c>
      <c r="D14" s="2">
        <v>82</v>
      </c>
      <c r="E14" s="2">
        <v>85</v>
      </c>
      <c r="F14" s="12">
        <v>87</v>
      </c>
      <c r="G14" s="20">
        <f t="shared" si="0"/>
        <v>424</v>
      </c>
      <c r="H14" s="3">
        <f t="shared" si="1"/>
        <v>85.88</v>
      </c>
    </row>
    <row r="15" spans="1:14" ht="29" x14ac:dyDescent="0.35">
      <c r="A15" s="11" t="str">
        <f>CONCATENATE(Sheet2!A14," ", Sheet2!B14)</f>
        <v>Yash Malhotra</v>
      </c>
      <c r="B15" s="2">
        <v>79</v>
      </c>
      <c r="C15" s="2">
        <v>81</v>
      </c>
      <c r="D15" s="2">
        <v>77</v>
      </c>
      <c r="E15" s="2">
        <v>83</v>
      </c>
      <c r="F15" s="12">
        <v>80</v>
      </c>
      <c r="G15" s="20">
        <f t="shared" si="0"/>
        <v>400</v>
      </c>
      <c r="H15" s="3">
        <f t="shared" si="1"/>
        <v>79.539999999999992</v>
      </c>
    </row>
    <row r="16" spans="1:14" ht="29" x14ac:dyDescent="0.35">
      <c r="A16" s="11" t="str">
        <f>CONCATENATE(Sheet2!A15," ", Sheet2!B15)</f>
        <v>Neha Deshmukh</v>
      </c>
      <c r="B16" s="2">
        <v>70</v>
      </c>
      <c r="C16" s="2">
        <v>24</v>
      </c>
      <c r="D16" s="2">
        <v>72</v>
      </c>
      <c r="E16" s="2">
        <v>78</v>
      </c>
      <c r="F16" s="12">
        <v>75</v>
      </c>
      <c r="G16" s="20">
        <f t="shared" si="0"/>
        <v>319</v>
      </c>
      <c r="H16" s="3">
        <f t="shared" si="1"/>
        <v>72.58</v>
      </c>
    </row>
    <row r="17" spans="1:8" x14ac:dyDescent="0.35">
      <c r="A17" s="11" t="str">
        <f>CONCATENATE(Sheet2!A16," ", Sheet2!B16)</f>
        <v>Kabir Das</v>
      </c>
      <c r="B17" s="2">
        <v>92</v>
      </c>
      <c r="C17" s="2">
        <v>90</v>
      </c>
      <c r="D17" s="2">
        <v>91</v>
      </c>
      <c r="E17" s="2">
        <v>93</v>
      </c>
      <c r="F17" s="7">
        <v>96</v>
      </c>
      <c r="G17" s="19">
        <f t="shared" si="0"/>
        <v>462</v>
      </c>
      <c r="H17" s="3">
        <f t="shared" si="1"/>
        <v>94.609999999999985</v>
      </c>
    </row>
    <row r="18" spans="1:8" ht="15" thickBot="1" x14ac:dyDescent="0.4">
      <c r="A18" s="13" t="str">
        <f>CONCATENATE(Sheet2!A17," ", Sheet2!B17)</f>
        <v>Simran Kaur</v>
      </c>
      <c r="B18" s="14">
        <v>68</v>
      </c>
      <c r="C18" s="14">
        <v>70</v>
      </c>
      <c r="D18" s="14">
        <v>66</v>
      </c>
      <c r="E18" s="14">
        <v>72</v>
      </c>
      <c r="F18" s="17">
        <v>69</v>
      </c>
      <c r="G18" s="19">
        <f t="shared" si="0"/>
        <v>345</v>
      </c>
      <c r="H18" s="3">
        <f>SUMPRODUCT(B18:F18,$B$3:$F$3)/SUM($B$3:$F$3)</f>
        <v>68.539999999999992</v>
      </c>
    </row>
    <row r="19" spans="1:8" ht="15" thickBot="1" x14ac:dyDescent="0.4">
      <c r="A19" s="25" t="s">
        <v>45</v>
      </c>
      <c r="B19" s="25">
        <f>AVERAGE(B4:B18)</f>
        <v>74.533333333333331</v>
      </c>
      <c r="C19" s="25">
        <f t="shared" ref="C19" si="2">AVERAGE(C4:C18)</f>
        <v>73.599999999999994</v>
      </c>
      <c r="D19" s="25">
        <f>AVERAGE(D4:D18)</f>
        <v>74.86666666666666</v>
      </c>
      <c r="E19" s="25">
        <f>AVERAGE(E4:E18)</f>
        <v>80.400000000000006</v>
      </c>
      <c r="F19" s="25">
        <f>AVERAGE(F4:F18)</f>
        <v>79.666666666666671</v>
      </c>
    </row>
  </sheetData>
  <mergeCells count="4">
    <mergeCell ref="G2:G3"/>
    <mergeCell ref="H2:H3"/>
    <mergeCell ref="A1:H1"/>
    <mergeCell ref="J1:N1"/>
  </mergeCells>
  <conditionalFormatting sqref="B4:B18">
    <cfRule type="cellIs" dxfId="6" priority="6" operator="lessThan">
      <formula>50</formula>
    </cfRule>
  </conditionalFormatting>
  <conditionalFormatting sqref="C4:G18">
    <cfRule type="cellIs" dxfId="5" priority="5" operator="lessThan">
      <formula>50</formula>
    </cfRule>
  </conditionalFormatting>
  <conditionalFormatting sqref="A6">
    <cfRule type="top10" dxfId="4" priority="3" rank="1"/>
  </conditionalFormatting>
  <conditionalFormatting sqref="G5">
    <cfRule type="top10" dxfId="3" priority="2" bottom="1" rank="1"/>
  </conditionalFormatting>
  <conditionalFormatting sqref="G4:G18">
    <cfRule type="top10" dxfId="2" priority="1" rank="1"/>
  </conditionalFormatting>
  <conditionalFormatting sqref="A4:G18">
    <cfRule type="expression" dxfId="1" priority="7">
      <formula>#REF!&gt;90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4.5" x14ac:dyDescent="0.35"/>
  <sheetData>
    <row r="1" spans="1:2" ht="29" x14ac:dyDescent="0.35">
      <c r="A1" s="1" t="s">
        <v>1</v>
      </c>
      <c r="B1" s="1" t="s">
        <v>2</v>
      </c>
    </row>
    <row r="2" spans="1:2" x14ac:dyDescent="0.35">
      <c r="A2" s="1"/>
      <c r="B2" s="1"/>
    </row>
    <row r="3" spans="1:2" x14ac:dyDescent="0.35">
      <c r="A3" s="2" t="s">
        <v>5</v>
      </c>
      <c r="B3" s="2" t="s">
        <v>6</v>
      </c>
    </row>
    <row r="4" spans="1:2" x14ac:dyDescent="0.35">
      <c r="A4" s="2" t="s">
        <v>7</v>
      </c>
      <c r="B4" s="2" t="s">
        <v>8</v>
      </c>
    </row>
    <row r="5" spans="1:2" x14ac:dyDescent="0.35">
      <c r="A5" s="2" t="s">
        <v>9</v>
      </c>
      <c r="B5" s="2" t="s">
        <v>10</v>
      </c>
    </row>
    <row r="6" spans="1:2" x14ac:dyDescent="0.35">
      <c r="A6" s="2" t="s">
        <v>11</v>
      </c>
      <c r="B6" s="2" t="s">
        <v>12</v>
      </c>
    </row>
    <row r="7" spans="1:2" x14ac:dyDescent="0.35">
      <c r="A7" s="2" t="s">
        <v>13</v>
      </c>
      <c r="B7" s="2" t="s">
        <v>14</v>
      </c>
    </row>
    <row r="8" spans="1:2" x14ac:dyDescent="0.35">
      <c r="A8" s="2" t="s">
        <v>15</v>
      </c>
      <c r="B8" s="2" t="s">
        <v>16</v>
      </c>
    </row>
    <row r="9" spans="1:2" x14ac:dyDescent="0.35">
      <c r="A9" s="2" t="s">
        <v>17</v>
      </c>
      <c r="B9" s="2" t="s">
        <v>18</v>
      </c>
    </row>
    <row r="10" spans="1:2" x14ac:dyDescent="0.35">
      <c r="A10" s="2" t="s">
        <v>19</v>
      </c>
      <c r="B10" s="2" t="s">
        <v>20</v>
      </c>
    </row>
    <row r="11" spans="1:2" x14ac:dyDescent="0.35">
      <c r="A11" s="2" t="s">
        <v>21</v>
      </c>
      <c r="B11" s="2" t="s">
        <v>22</v>
      </c>
    </row>
    <row r="12" spans="1:2" x14ac:dyDescent="0.35">
      <c r="A12" s="2" t="s">
        <v>23</v>
      </c>
      <c r="B12" s="2" t="s">
        <v>24</v>
      </c>
    </row>
    <row r="13" spans="1:2" x14ac:dyDescent="0.35">
      <c r="A13" s="2" t="s">
        <v>25</v>
      </c>
      <c r="B13" s="2" t="s">
        <v>26</v>
      </c>
    </row>
    <row r="14" spans="1:2" x14ac:dyDescent="0.35">
      <c r="A14" s="2" t="s">
        <v>27</v>
      </c>
      <c r="B14" s="2" t="s">
        <v>28</v>
      </c>
    </row>
    <row r="15" spans="1:2" ht="29" x14ac:dyDescent="0.35">
      <c r="A15" s="2" t="s">
        <v>29</v>
      </c>
      <c r="B15" s="2" t="s">
        <v>30</v>
      </c>
    </row>
    <row r="16" spans="1:2" x14ac:dyDescent="0.35">
      <c r="A16" s="2" t="s">
        <v>31</v>
      </c>
      <c r="B16" s="2" t="s">
        <v>32</v>
      </c>
    </row>
    <row r="17" spans="1:2" x14ac:dyDescent="0.35">
      <c r="A17" s="2" t="s">
        <v>33</v>
      </c>
      <c r="B17" s="2" t="s">
        <v>34</v>
      </c>
    </row>
  </sheetData>
  <conditionalFormatting sqref="A3:B17">
    <cfRule type="expression" dxfId="0" priority="1">
      <formula>$J3&gt;90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2025-06-11T12:04:09Z</dcterms:created>
  <dcterms:modified xsi:type="dcterms:W3CDTF">2025-06-12T11:35:45Z</dcterms:modified>
</cp:coreProperties>
</file>