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avantika/Library/CloudStorage/Box-Box/BDL/Member_Folders/Avantika/05ELP_Project/Paper_ELP/ImagingNeuroscience/Revisions/"/>
    </mc:Choice>
  </mc:AlternateContent>
  <xr:revisionPtr revIDLastSave="0" documentId="13_ncr:1_{6505F007-5B14-7146-94F9-D56483E3C1C3}" xr6:coauthVersionLast="47" xr6:coauthVersionMax="47" xr10:uidLastSave="{00000000-0000-0000-0000-000000000000}"/>
  <bookViews>
    <workbookView xWindow="4760" yWindow="500" windowWidth="43600" windowHeight="27080" xr2:uid="{FDE6C531-4468-234C-ACF6-E3FC46AC3B5D}"/>
  </bookViews>
  <sheets>
    <sheet name="P_Details_final" sheetId="1" r:id="rId1"/>
    <sheet name="accuracy_Phon_ses7_run01_SORT" sheetId="2" r:id="rId2"/>
    <sheet name="accuracy_Phon_ses7_run02_SORT" sheetId="6" r:id="rId3"/>
    <sheet name="accuracy_Phon_ses-9_run01_SORT" sheetId="3" r:id="rId4"/>
    <sheet name="accuracy_Phon_ses-9_run02_SORT" sheetId="8" r:id="rId5"/>
    <sheet name="accuracy_Sem_ses-7_run01_SORT" sheetId="4" r:id="rId6"/>
    <sheet name="accuracy_Sem_ses-7_run02_SORT" sheetId="9" r:id="rId7"/>
    <sheet name="accuracy_Sem_ses-9_run01_SORT" sheetId="5" r:id="rId8"/>
    <sheet name="accuracy_Sem_ses9_run02_SORT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0" i="1" l="1"/>
  <c r="O80" i="1"/>
  <c r="P80" i="1"/>
  <c r="Q80" i="1"/>
  <c r="R80" i="1"/>
  <c r="S80" i="1"/>
  <c r="T80" i="1"/>
  <c r="Z92" i="10"/>
  <c r="Y92" i="10"/>
  <c r="Y91" i="10"/>
  <c r="Y90" i="10"/>
  <c r="Y89" i="10"/>
  <c r="Y88" i="10"/>
  <c r="Y87" i="10"/>
  <c r="Y86" i="10"/>
  <c r="Y85" i="10"/>
  <c r="Y84" i="10"/>
  <c r="Y83" i="10"/>
  <c r="Y82" i="10"/>
  <c r="Y81" i="10"/>
  <c r="Y80" i="10"/>
  <c r="Y79" i="10"/>
  <c r="Y78" i="10"/>
  <c r="Y77" i="10"/>
  <c r="Y76" i="10"/>
  <c r="Y75" i="10"/>
  <c r="Y74" i="10"/>
  <c r="Y73" i="10"/>
  <c r="Y72" i="10"/>
  <c r="Y71" i="10"/>
  <c r="Y70" i="10"/>
  <c r="Y69" i="10"/>
  <c r="Y68" i="10"/>
  <c r="Y67" i="10"/>
  <c r="Y66" i="10"/>
  <c r="Y65" i="10"/>
  <c r="Y64" i="10"/>
  <c r="Y63" i="10"/>
  <c r="Y62" i="10"/>
  <c r="Y61" i="10"/>
  <c r="Y60" i="10"/>
  <c r="Y59" i="10"/>
  <c r="Y58" i="10"/>
  <c r="Y57" i="10"/>
  <c r="Y56" i="10"/>
  <c r="Y55" i="10"/>
  <c r="Y54" i="10"/>
  <c r="Y53" i="10"/>
  <c r="Y52" i="10"/>
  <c r="Y51" i="10"/>
  <c r="Y50" i="10"/>
  <c r="Y49" i="10"/>
  <c r="Y48" i="10"/>
  <c r="Y47" i="10"/>
  <c r="Y46" i="10"/>
  <c r="Y45" i="10"/>
  <c r="Y44" i="10"/>
  <c r="Y43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Y30" i="10"/>
  <c r="Y29" i="10"/>
  <c r="Y28" i="10"/>
  <c r="Y27" i="10"/>
  <c r="Y26" i="10"/>
  <c r="Y25" i="10"/>
  <c r="Y24" i="10"/>
  <c r="Y23" i="10"/>
  <c r="Y22" i="10"/>
  <c r="Y21" i="10"/>
  <c r="Y20" i="10"/>
  <c r="Y19" i="10"/>
  <c r="Y18" i="10"/>
  <c r="Y17" i="10"/>
  <c r="Y16" i="10"/>
  <c r="Y15" i="10"/>
  <c r="Y14" i="10"/>
  <c r="Y13" i="10"/>
  <c r="Y12" i="10"/>
  <c r="Y11" i="10"/>
  <c r="Y10" i="10"/>
  <c r="Y9" i="10"/>
  <c r="Y8" i="10"/>
  <c r="Y7" i="10"/>
  <c r="Y6" i="10"/>
  <c r="Y5" i="10"/>
  <c r="Y4" i="10"/>
  <c r="Y3" i="10"/>
  <c r="Y2" i="10"/>
  <c r="Z92" i="5"/>
  <c r="Y92" i="5"/>
  <c r="Z91" i="5"/>
  <c r="Y91" i="5"/>
  <c r="Z90" i="5"/>
  <c r="Y90" i="5"/>
  <c r="Z89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5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" i="5"/>
  <c r="Y92" i="9"/>
  <c r="Y91" i="9"/>
  <c r="Y90" i="9"/>
  <c r="Y89" i="9"/>
  <c r="Y88" i="9"/>
  <c r="Y87" i="9"/>
  <c r="Y86" i="9"/>
  <c r="Y85" i="9"/>
  <c r="Y84" i="9"/>
  <c r="Y83" i="9"/>
  <c r="Y82" i="9"/>
  <c r="Y81" i="9"/>
  <c r="Y80" i="9"/>
  <c r="Y79" i="9"/>
  <c r="Y78" i="9"/>
  <c r="Y77" i="9"/>
  <c r="Y76" i="9"/>
  <c r="Y75" i="9"/>
  <c r="Y74" i="9"/>
  <c r="Y73" i="9"/>
  <c r="Y72" i="9"/>
  <c r="Y71" i="9"/>
  <c r="Y70" i="9"/>
  <c r="Y69" i="9"/>
  <c r="Y68" i="9"/>
  <c r="Y67" i="9"/>
  <c r="Y66" i="9"/>
  <c r="Y65" i="9"/>
  <c r="Y64" i="9"/>
  <c r="Y63" i="9"/>
  <c r="Y62" i="9"/>
  <c r="Y61" i="9"/>
  <c r="Y60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Y3" i="9"/>
  <c r="Y2" i="9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2" i="4"/>
  <c r="Y91" i="6"/>
  <c r="Y92" i="6"/>
  <c r="Y93" i="6"/>
  <c r="Y86" i="8"/>
  <c r="Y85" i="8"/>
  <c r="Y84" i="8"/>
  <c r="Y83" i="8"/>
  <c r="Y82" i="8"/>
  <c r="Y81" i="8"/>
  <c r="Y80" i="8"/>
  <c r="Y79" i="8"/>
  <c r="Y78" i="8"/>
  <c r="Y77" i="8"/>
  <c r="Y76" i="8"/>
  <c r="Y75" i="8"/>
  <c r="Y74" i="8"/>
  <c r="Y73" i="8"/>
  <c r="Y72" i="8"/>
  <c r="Y71" i="8"/>
  <c r="Y70" i="8"/>
  <c r="Y69" i="8"/>
  <c r="Y68" i="8"/>
  <c r="Y67" i="8"/>
  <c r="Y66" i="8"/>
  <c r="Y65" i="8"/>
  <c r="Y64" i="8"/>
  <c r="Y63" i="8"/>
  <c r="Y62" i="8"/>
  <c r="Y61" i="8"/>
  <c r="Y60" i="8"/>
  <c r="Y59" i="8"/>
  <c r="Y58" i="8"/>
  <c r="Y57" i="8"/>
  <c r="Y56" i="8"/>
  <c r="Y55" i="8"/>
  <c r="Y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Y3" i="8"/>
  <c r="Y2" i="8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Y90" i="6"/>
  <c r="Y89" i="6"/>
  <c r="Y88" i="6"/>
  <c r="Y87" i="6"/>
  <c r="Y86" i="6"/>
  <c r="Y85" i="6"/>
  <c r="Y84" i="6"/>
  <c r="Y83" i="6"/>
  <c r="Y82" i="6"/>
  <c r="Y81" i="6"/>
  <c r="Y80" i="6"/>
  <c r="Y79" i="6"/>
  <c r="Y78" i="6"/>
  <c r="Y77" i="6"/>
  <c r="Y76" i="6"/>
  <c r="Y75" i="6"/>
  <c r="Y74" i="6"/>
  <c r="Y73" i="6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2" i="2"/>
  <c r="W88" i="5" l="1"/>
  <c r="V88" i="5"/>
  <c r="S88" i="5"/>
  <c r="T88" i="5" s="1"/>
  <c r="Z88" i="5" s="1"/>
  <c r="W91" i="10"/>
  <c r="V91" i="10"/>
  <c r="S91" i="10"/>
  <c r="T91" i="10" s="1"/>
  <c r="Z91" i="10" s="1"/>
  <c r="W90" i="10"/>
  <c r="V90" i="10"/>
  <c r="S90" i="10"/>
  <c r="T90" i="10" s="1"/>
  <c r="Z90" i="10" s="1"/>
  <c r="W89" i="10"/>
  <c r="V89" i="10"/>
  <c r="S89" i="10"/>
  <c r="T89" i="10" s="1"/>
  <c r="Z89" i="10" s="1"/>
  <c r="W88" i="10"/>
  <c r="V88" i="10"/>
  <c r="S88" i="10"/>
  <c r="T88" i="10" s="1"/>
  <c r="Z88" i="10" s="1"/>
  <c r="W87" i="10"/>
  <c r="V87" i="10"/>
  <c r="S87" i="10"/>
  <c r="T87" i="10" s="1"/>
  <c r="Z87" i="10" s="1"/>
  <c r="W86" i="10"/>
  <c r="V86" i="10"/>
  <c r="S86" i="10"/>
  <c r="T86" i="10" s="1"/>
  <c r="Z86" i="10" s="1"/>
  <c r="W85" i="10"/>
  <c r="V85" i="10"/>
  <c r="S85" i="10"/>
  <c r="T85" i="10" s="1"/>
  <c r="Z85" i="10" s="1"/>
  <c r="W84" i="10"/>
  <c r="V84" i="10"/>
  <c r="S84" i="10"/>
  <c r="T84" i="10" s="1"/>
  <c r="Z84" i="10" s="1"/>
  <c r="W83" i="10"/>
  <c r="V83" i="10"/>
  <c r="S83" i="10"/>
  <c r="T83" i="10" s="1"/>
  <c r="Z83" i="10" s="1"/>
  <c r="W82" i="10"/>
  <c r="V82" i="10"/>
  <c r="S82" i="10"/>
  <c r="T82" i="10" s="1"/>
  <c r="Z82" i="10" s="1"/>
  <c r="W81" i="10"/>
  <c r="V81" i="10"/>
  <c r="S81" i="10"/>
  <c r="T81" i="10" s="1"/>
  <c r="Z81" i="10" s="1"/>
  <c r="W80" i="10"/>
  <c r="V80" i="10"/>
  <c r="S80" i="10"/>
  <c r="T80" i="10" s="1"/>
  <c r="Z80" i="10" s="1"/>
  <c r="W79" i="10"/>
  <c r="V79" i="10"/>
  <c r="S79" i="10"/>
  <c r="T79" i="10" s="1"/>
  <c r="Z79" i="10" s="1"/>
  <c r="W78" i="10"/>
  <c r="V78" i="10"/>
  <c r="S78" i="10"/>
  <c r="T78" i="10" s="1"/>
  <c r="Z78" i="10" s="1"/>
  <c r="W77" i="10"/>
  <c r="V77" i="10"/>
  <c r="S77" i="10"/>
  <c r="T77" i="10" s="1"/>
  <c r="Z77" i="10" s="1"/>
  <c r="W76" i="10"/>
  <c r="V76" i="10"/>
  <c r="S76" i="10"/>
  <c r="T76" i="10" s="1"/>
  <c r="Z76" i="10" s="1"/>
  <c r="W75" i="10"/>
  <c r="V75" i="10"/>
  <c r="S75" i="10"/>
  <c r="T75" i="10" s="1"/>
  <c r="Z75" i="10" s="1"/>
  <c r="W74" i="10"/>
  <c r="V74" i="10"/>
  <c r="S74" i="10"/>
  <c r="T74" i="10" s="1"/>
  <c r="Z74" i="10" s="1"/>
  <c r="W73" i="10"/>
  <c r="V73" i="10"/>
  <c r="S73" i="10"/>
  <c r="T73" i="10" s="1"/>
  <c r="Z73" i="10" s="1"/>
  <c r="W72" i="10"/>
  <c r="V72" i="10"/>
  <c r="S72" i="10"/>
  <c r="T72" i="10" s="1"/>
  <c r="Z72" i="10" s="1"/>
  <c r="W71" i="10"/>
  <c r="V71" i="10"/>
  <c r="S71" i="10"/>
  <c r="T71" i="10" s="1"/>
  <c r="Z71" i="10" s="1"/>
  <c r="W70" i="10"/>
  <c r="V70" i="10"/>
  <c r="S70" i="10"/>
  <c r="T70" i="10" s="1"/>
  <c r="Z70" i="10" s="1"/>
  <c r="W69" i="10"/>
  <c r="V69" i="10"/>
  <c r="S69" i="10"/>
  <c r="T69" i="10" s="1"/>
  <c r="Z69" i="10" s="1"/>
  <c r="W68" i="10"/>
  <c r="V68" i="10"/>
  <c r="S68" i="10"/>
  <c r="T68" i="10" s="1"/>
  <c r="Z68" i="10" s="1"/>
  <c r="W67" i="10"/>
  <c r="V67" i="10"/>
  <c r="S67" i="10"/>
  <c r="T67" i="10" s="1"/>
  <c r="Z67" i="10" s="1"/>
  <c r="W66" i="10"/>
  <c r="V66" i="10"/>
  <c r="S66" i="10"/>
  <c r="T66" i="10" s="1"/>
  <c r="Z66" i="10" s="1"/>
  <c r="W65" i="10"/>
  <c r="V65" i="10"/>
  <c r="S65" i="10"/>
  <c r="T65" i="10" s="1"/>
  <c r="Z65" i="10" s="1"/>
  <c r="W64" i="10"/>
  <c r="V64" i="10"/>
  <c r="S64" i="10"/>
  <c r="T64" i="10" s="1"/>
  <c r="Z64" i="10" s="1"/>
  <c r="W63" i="10"/>
  <c r="V63" i="10"/>
  <c r="S63" i="10"/>
  <c r="T63" i="10" s="1"/>
  <c r="Z63" i="10" s="1"/>
  <c r="W62" i="10"/>
  <c r="V62" i="10"/>
  <c r="S62" i="10"/>
  <c r="T62" i="10" s="1"/>
  <c r="Z62" i="10" s="1"/>
  <c r="W61" i="10"/>
  <c r="V61" i="10"/>
  <c r="S61" i="10"/>
  <c r="T61" i="10" s="1"/>
  <c r="Z61" i="10" s="1"/>
  <c r="W60" i="10"/>
  <c r="V60" i="10"/>
  <c r="S60" i="10"/>
  <c r="T60" i="10" s="1"/>
  <c r="Z60" i="10" s="1"/>
  <c r="W59" i="10"/>
  <c r="V59" i="10"/>
  <c r="S59" i="10"/>
  <c r="T59" i="10" s="1"/>
  <c r="Z59" i="10" s="1"/>
  <c r="W58" i="10"/>
  <c r="V58" i="10"/>
  <c r="S58" i="10"/>
  <c r="T58" i="10" s="1"/>
  <c r="Z58" i="10" s="1"/>
  <c r="W57" i="10"/>
  <c r="V57" i="10"/>
  <c r="S57" i="10"/>
  <c r="T57" i="10" s="1"/>
  <c r="Z57" i="10" s="1"/>
  <c r="W56" i="10"/>
  <c r="V56" i="10"/>
  <c r="S56" i="10"/>
  <c r="T56" i="10" s="1"/>
  <c r="Z56" i="10" s="1"/>
  <c r="W55" i="10"/>
  <c r="V55" i="10"/>
  <c r="S55" i="10"/>
  <c r="T55" i="10" s="1"/>
  <c r="Z55" i="10" s="1"/>
  <c r="W54" i="10"/>
  <c r="V54" i="10"/>
  <c r="S54" i="10"/>
  <c r="T54" i="10" s="1"/>
  <c r="Z54" i="10" s="1"/>
  <c r="W53" i="10"/>
  <c r="V53" i="10"/>
  <c r="S53" i="10"/>
  <c r="T53" i="10" s="1"/>
  <c r="Z53" i="10" s="1"/>
  <c r="W52" i="10"/>
  <c r="V52" i="10"/>
  <c r="S52" i="10"/>
  <c r="T52" i="10" s="1"/>
  <c r="Z52" i="10" s="1"/>
  <c r="W51" i="10"/>
  <c r="V51" i="10"/>
  <c r="S51" i="10"/>
  <c r="T51" i="10" s="1"/>
  <c r="Z51" i="10" s="1"/>
  <c r="W50" i="10"/>
  <c r="V50" i="10"/>
  <c r="S50" i="10"/>
  <c r="T50" i="10" s="1"/>
  <c r="Z50" i="10" s="1"/>
  <c r="W49" i="10"/>
  <c r="V49" i="10"/>
  <c r="S49" i="10"/>
  <c r="T49" i="10" s="1"/>
  <c r="Z49" i="10" s="1"/>
  <c r="W48" i="10"/>
  <c r="V48" i="10"/>
  <c r="S48" i="10"/>
  <c r="T48" i="10" s="1"/>
  <c r="Z48" i="10" s="1"/>
  <c r="W47" i="10"/>
  <c r="V47" i="10"/>
  <c r="S47" i="10"/>
  <c r="T47" i="10" s="1"/>
  <c r="Z47" i="10" s="1"/>
  <c r="W46" i="10"/>
  <c r="V46" i="10"/>
  <c r="S46" i="10"/>
  <c r="T46" i="10" s="1"/>
  <c r="Z46" i="10" s="1"/>
  <c r="W45" i="10"/>
  <c r="V45" i="10"/>
  <c r="S45" i="10"/>
  <c r="T45" i="10" s="1"/>
  <c r="Z45" i="10" s="1"/>
  <c r="W44" i="10"/>
  <c r="V44" i="10"/>
  <c r="S44" i="10"/>
  <c r="T44" i="10" s="1"/>
  <c r="Z44" i="10" s="1"/>
  <c r="W43" i="10"/>
  <c r="V43" i="10"/>
  <c r="S43" i="10"/>
  <c r="T43" i="10" s="1"/>
  <c r="Z43" i="10" s="1"/>
  <c r="W42" i="10"/>
  <c r="V42" i="10"/>
  <c r="S42" i="10"/>
  <c r="T42" i="10" s="1"/>
  <c r="Z42" i="10" s="1"/>
  <c r="W41" i="10"/>
  <c r="V41" i="10"/>
  <c r="S41" i="10"/>
  <c r="T41" i="10" s="1"/>
  <c r="Z41" i="10" s="1"/>
  <c r="W40" i="10"/>
  <c r="V40" i="10"/>
  <c r="S40" i="10"/>
  <c r="T40" i="10" s="1"/>
  <c r="Z40" i="10" s="1"/>
  <c r="W39" i="10"/>
  <c r="V39" i="10"/>
  <c r="S39" i="10"/>
  <c r="T39" i="10" s="1"/>
  <c r="Z39" i="10" s="1"/>
  <c r="W38" i="10"/>
  <c r="V38" i="10"/>
  <c r="S38" i="10"/>
  <c r="T38" i="10" s="1"/>
  <c r="Z38" i="10" s="1"/>
  <c r="W37" i="10"/>
  <c r="V37" i="10"/>
  <c r="S37" i="10"/>
  <c r="T37" i="10" s="1"/>
  <c r="Z37" i="10" s="1"/>
  <c r="W36" i="10"/>
  <c r="V36" i="10"/>
  <c r="S36" i="10"/>
  <c r="T36" i="10" s="1"/>
  <c r="Z36" i="10" s="1"/>
  <c r="W35" i="10"/>
  <c r="V35" i="10"/>
  <c r="S35" i="10"/>
  <c r="T35" i="10" s="1"/>
  <c r="Z35" i="10" s="1"/>
  <c r="W34" i="10"/>
  <c r="V34" i="10"/>
  <c r="S34" i="10"/>
  <c r="T34" i="10" s="1"/>
  <c r="Z34" i="10" s="1"/>
  <c r="W33" i="10"/>
  <c r="V33" i="10"/>
  <c r="S33" i="10"/>
  <c r="T33" i="10" s="1"/>
  <c r="Z33" i="10" s="1"/>
  <c r="W32" i="10"/>
  <c r="V32" i="10"/>
  <c r="S32" i="10"/>
  <c r="T32" i="10" s="1"/>
  <c r="Z32" i="10" s="1"/>
  <c r="W31" i="10"/>
  <c r="V31" i="10"/>
  <c r="S31" i="10"/>
  <c r="T31" i="10" s="1"/>
  <c r="Z31" i="10" s="1"/>
  <c r="W30" i="10"/>
  <c r="V30" i="10"/>
  <c r="S30" i="10"/>
  <c r="T30" i="10" s="1"/>
  <c r="Z30" i="10" s="1"/>
  <c r="W29" i="10"/>
  <c r="V29" i="10"/>
  <c r="S29" i="10"/>
  <c r="T29" i="10" s="1"/>
  <c r="Z29" i="10" s="1"/>
  <c r="W28" i="10"/>
  <c r="V28" i="10"/>
  <c r="S28" i="10"/>
  <c r="T28" i="10" s="1"/>
  <c r="Z28" i="10" s="1"/>
  <c r="W27" i="10"/>
  <c r="V27" i="10"/>
  <c r="S27" i="10"/>
  <c r="T27" i="10" s="1"/>
  <c r="Z27" i="10" s="1"/>
  <c r="W26" i="10"/>
  <c r="V26" i="10"/>
  <c r="S26" i="10"/>
  <c r="T26" i="10" s="1"/>
  <c r="Z26" i="10" s="1"/>
  <c r="W25" i="10"/>
  <c r="V25" i="10"/>
  <c r="S25" i="10"/>
  <c r="T25" i="10" s="1"/>
  <c r="Z25" i="10" s="1"/>
  <c r="W24" i="10"/>
  <c r="V24" i="10"/>
  <c r="S24" i="10"/>
  <c r="T24" i="10" s="1"/>
  <c r="Z24" i="10" s="1"/>
  <c r="W23" i="10"/>
  <c r="V23" i="10"/>
  <c r="S23" i="10"/>
  <c r="T23" i="10" s="1"/>
  <c r="Z23" i="10" s="1"/>
  <c r="W22" i="10"/>
  <c r="V22" i="10"/>
  <c r="S22" i="10"/>
  <c r="T22" i="10" s="1"/>
  <c r="Z22" i="10" s="1"/>
  <c r="W21" i="10"/>
  <c r="V21" i="10"/>
  <c r="S21" i="10"/>
  <c r="T21" i="10" s="1"/>
  <c r="Z21" i="10" s="1"/>
  <c r="W20" i="10"/>
  <c r="V20" i="10"/>
  <c r="S20" i="10"/>
  <c r="T20" i="10" s="1"/>
  <c r="Z20" i="10" s="1"/>
  <c r="W19" i="10"/>
  <c r="V19" i="10"/>
  <c r="S19" i="10"/>
  <c r="T19" i="10" s="1"/>
  <c r="Z19" i="10" s="1"/>
  <c r="W18" i="10"/>
  <c r="V18" i="10"/>
  <c r="S18" i="10"/>
  <c r="T18" i="10" s="1"/>
  <c r="Z18" i="10" s="1"/>
  <c r="W17" i="10"/>
  <c r="V17" i="10"/>
  <c r="S17" i="10"/>
  <c r="T17" i="10" s="1"/>
  <c r="Z17" i="10" s="1"/>
  <c r="W16" i="10"/>
  <c r="V16" i="10"/>
  <c r="S16" i="10"/>
  <c r="T16" i="10" s="1"/>
  <c r="Z16" i="10" s="1"/>
  <c r="W15" i="10"/>
  <c r="V15" i="10"/>
  <c r="S15" i="10"/>
  <c r="T15" i="10" s="1"/>
  <c r="Z15" i="10" s="1"/>
  <c r="W14" i="10"/>
  <c r="V14" i="10"/>
  <c r="S14" i="10"/>
  <c r="T14" i="10" s="1"/>
  <c r="Z14" i="10" s="1"/>
  <c r="W13" i="10"/>
  <c r="V13" i="10"/>
  <c r="S13" i="10"/>
  <c r="T13" i="10" s="1"/>
  <c r="Z13" i="10" s="1"/>
  <c r="W12" i="10"/>
  <c r="V12" i="10"/>
  <c r="S12" i="10"/>
  <c r="T12" i="10" s="1"/>
  <c r="Z12" i="10" s="1"/>
  <c r="W11" i="10"/>
  <c r="V11" i="10"/>
  <c r="S11" i="10"/>
  <c r="T11" i="10" s="1"/>
  <c r="Z11" i="10" s="1"/>
  <c r="W10" i="10"/>
  <c r="V10" i="10"/>
  <c r="S10" i="10"/>
  <c r="T10" i="10" s="1"/>
  <c r="Z10" i="10" s="1"/>
  <c r="W9" i="10"/>
  <c r="V9" i="10"/>
  <c r="S9" i="10"/>
  <c r="T9" i="10" s="1"/>
  <c r="Z9" i="10" s="1"/>
  <c r="W8" i="10"/>
  <c r="V8" i="10"/>
  <c r="S8" i="10"/>
  <c r="T8" i="10" s="1"/>
  <c r="Z8" i="10" s="1"/>
  <c r="W7" i="10"/>
  <c r="V7" i="10"/>
  <c r="S7" i="10"/>
  <c r="T7" i="10" s="1"/>
  <c r="Z7" i="10" s="1"/>
  <c r="W6" i="10"/>
  <c r="V6" i="10"/>
  <c r="S6" i="10"/>
  <c r="T6" i="10" s="1"/>
  <c r="Z6" i="10" s="1"/>
  <c r="W5" i="10"/>
  <c r="V5" i="10"/>
  <c r="S5" i="10"/>
  <c r="T5" i="10" s="1"/>
  <c r="Z5" i="10" s="1"/>
  <c r="W4" i="10"/>
  <c r="V4" i="10"/>
  <c r="S4" i="10"/>
  <c r="T4" i="10" s="1"/>
  <c r="Z4" i="10" s="1"/>
  <c r="W3" i="10"/>
  <c r="V3" i="10"/>
  <c r="S3" i="10"/>
  <c r="T3" i="10" s="1"/>
  <c r="Z3" i="10" s="1"/>
  <c r="W2" i="10"/>
  <c r="V2" i="10"/>
  <c r="S2" i="10"/>
  <c r="T2" i="10" s="1"/>
  <c r="Z2" i="10" s="1"/>
  <c r="W92" i="9"/>
  <c r="V92" i="9"/>
  <c r="S92" i="9"/>
  <c r="T92" i="9" s="1"/>
  <c r="Z92" i="9" s="1"/>
  <c r="W91" i="9"/>
  <c r="V91" i="9"/>
  <c r="S91" i="9"/>
  <c r="T91" i="9" s="1"/>
  <c r="Z91" i="9" s="1"/>
  <c r="W90" i="9"/>
  <c r="V90" i="9"/>
  <c r="S90" i="9"/>
  <c r="T90" i="9" s="1"/>
  <c r="Z90" i="9" s="1"/>
  <c r="W89" i="9"/>
  <c r="V89" i="9"/>
  <c r="S89" i="9"/>
  <c r="T89" i="9" s="1"/>
  <c r="Z89" i="9" s="1"/>
  <c r="W88" i="9"/>
  <c r="V88" i="9"/>
  <c r="S88" i="9"/>
  <c r="T88" i="9" s="1"/>
  <c r="Z88" i="9" s="1"/>
  <c r="W87" i="9"/>
  <c r="V87" i="9"/>
  <c r="S87" i="9"/>
  <c r="T87" i="9" s="1"/>
  <c r="Z87" i="9" s="1"/>
  <c r="W86" i="9"/>
  <c r="V86" i="9"/>
  <c r="S86" i="9"/>
  <c r="T86" i="9" s="1"/>
  <c r="Z86" i="9" s="1"/>
  <c r="W85" i="9"/>
  <c r="V85" i="9"/>
  <c r="S85" i="9"/>
  <c r="T85" i="9" s="1"/>
  <c r="Z85" i="9" s="1"/>
  <c r="W84" i="9"/>
  <c r="V84" i="9"/>
  <c r="S84" i="9"/>
  <c r="T84" i="9" s="1"/>
  <c r="Z84" i="9" s="1"/>
  <c r="W83" i="9"/>
  <c r="V83" i="9"/>
  <c r="S83" i="9"/>
  <c r="T83" i="9" s="1"/>
  <c r="Z83" i="9" s="1"/>
  <c r="W82" i="9"/>
  <c r="V82" i="9"/>
  <c r="S82" i="9"/>
  <c r="T82" i="9" s="1"/>
  <c r="Z82" i="9" s="1"/>
  <c r="W81" i="9"/>
  <c r="V81" i="9"/>
  <c r="S81" i="9"/>
  <c r="T81" i="9" s="1"/>
  <c r="Z81" i="9" s="1"/>
  <c r="W80" i="9"/>
  <c r="V80" i="9"/>
  <c r="S80" i="9"/>
  <c r="T80" i="9" s="1"/>
  <c r="Z80" i="9" s="1"/>
  <c r="W79" i="9"/>
  <c r="V79" i="9"/>
  <c r="S79" i="9"/>
  <c r="T79" i="9" s="1"/>
  <c r="Z79" i="9" s="1"/>
  <c r="W78" i="9"/>
  <c r="V78" i="9"/>
  <c r="S78" i="9"/>
  <c r="T78" i="9" s="1"/>
  <c r="Z78" i="9" s="1"/>
  <c r="W77" i="9"/>
  <c r="V77" i="9"/>
  <c r="S77" i="9"/>
  <c r="T77" i="9" s="1"/>
  <c r="Z77" i="9" s="1"/>
  <c r="W76" i="9"/>
  <c r="V76" i="9"/>
  <c r="S76" i="9"/>
  <c r="T76" i="9" s="1"/>
  <c r="Z76" i="9" s="1"/>
  <c r="W75" i="9"/>
  <c r="V75" i="9"/>
  <c r="S75" i="9"/>
  <c r="T75" i="9" s="1"/>
  <c r="Z75" i="9" s="1"/>
  <c r="W74" i="9"/>
  <c r="V74" i="9"/>
  <c r="S74" i="9"/>
  <c r="T74" i="9" s="1"/>
  <c r="Z74" i="9" s="1"/>
  <c r="W73" i="9"/>
  <c r="V73" i="9"/>
  <c r="S73" i="9"/>
  <c r="T73" i="9" s="1"/>
  <c r="Z73" i="9" s="1"/>
  <c r="W72" i="9"/>
  <c r="V72" i="9"/>
  <c r="S72" i="9"/>
  <c r="T72" i="9" s="1"/>
  <c r="Z72" i="9" s="1"/>
  <c r="W71" i="9"/>
  <c r="V71" i="9"/>
  <c r="S71" i="9"/>
  <c r="T71" i="9" s="1"/>
  <c r="Z71" i="9" s="1"/>
  <c r="W70" i="9"/>
  <c r="V70" i="9"/>
  <c r="S70" i="9"/>
  <c r="T70" i="9" s="1"/>
  <c r="Z70" i="9" s="1"/>
  <c r="W69" i="9"/>
  <c r="V69" i="9"/>
  <c r="S69" i="9"/>
  <c r="T69" i="9" s="1"/>
  <c r="Z69" i="9" s="1"/>
  <c r="W68" i="9"/>
  <c r="V68" i="9"/>
  <c r="S68" i="9"/>
  <c r="T68" i="9" s="1"/>
  <c r="Z68" i="9" s="1"/>
  <c r="W67" i="9"/>
  <c r="V67" i="9"/>
  <c r="S67" i="9"/>
  <c r="T67" i="9" s="1"/>
  <c r="Z67" i="9" s="1"/>
  <c r="W66" i="9"/>
  <c r="V66" i="9"/>
  <c r="S66" i="9"/>
  <c r="T66" i="9" s="1"/>
  <c r="Z66" i="9" s="1"/>
  <c r="W65" i="9"/>
  <c r="V65" i="9"/>
  <c r="S65" i="9"/>
  <c r="T65" i="9" s="1"/>
  <c r="Z65" i="9" s="1"/>
  <c r="W64" i="9"/>
  <c r="V64" i="9"/>
  <c r="S64" i="9"/>
  <c r="T64" i="9" s="1"/>
  <c r="Z64" i="9" s="1"/>
  <c r="W63" i="9"/>
  <c r="V63" i="9"/>
  <c r="S63" i="9"/>
  <c r="T63" i="9" s="1"/>
  <c r="Z63" i="9" s="1"/>
  <c r="W62" i="9"/>
  <c r="V62" i="9"/>
  <c r="S62" i="9"/>
  <c r="T62" i="9" s="1"/>
  <c r="Z62" i="9" s="1"/>
  <c r="W61" i="9"/>
  <c r="V61" i="9"/>
  <c r="S61" i="9"/>
  <c r="T61" i="9" s="1"/>
  <c r="Z61" i="9" s="1"/>
  <c r="W60" i="9"/>
  <c r="V60" i="9"/>
  <c r="S60" i="9"/>
  <c r="T60" i="9" s="1"/>
  <c r="Z60" i="9" s="1"/>
  <c r="W59" i="9"/>
  <c r="V59" i="9"/>
  <c r="S59" i="9"/>
  <c r="T59" i="9" s="1"/>
  <c r="Z59" i="9" s="1"/>
  <c r="W58" i="9"/>
  <c r="V58" i="9"/>
  <c r="S58" i="9"/>
  <c r="T58" i="9" s="1"/>
  <c r="Z58" i="9" s="1"/>
  <c r="W57" i="9"/>
  <c r="V57" i="9"/>
  <c r="S57" i="9"/>
  <c r="T57" i="9" s="1"/>
  <c r="Z57" i="9" s="1"/>
  <c r="W56" i="9"/>
  <c r="V56" i="9"/>
  <c r="S56" i="9"/>
  <c r="T56" i="9" s="1"/>
  <c r="Z56" i="9" s="1"/>
  <c r="W55" i="9"/>
  <c r="V55" i="9"/>
  <c r="S55" i="9"/>
  <c r="T55" i="9" s="1"/>
  <c r="Z55" i="9" s="1"/>
  <c r="W54" i="9"/>
  <c r="V54" i="9"/>
  <c r="S54" i="9"/>
  <c r="T54" i="9" s="1"/>
  <c r="Z54" i="9" s="1"/>
  <c r="W53" i="9"/>
  <c r="V53" i="9"/>
  <c r="S53" i="9"/>
  <c r="T53" i="9" s="1"/>
  <c r="Z53" i="9" s="1"/>
  <c r="W52" i="9"/>
  <c r="V52" i="9"/>
  <c r="S52" i="9"/>
  <c r="T52" i="9" s="1"/>
  <c r="Z52" i="9" s="1"/>
  <c r="W51" i="9"/>
  <c r="V51" i="9"/>
  <c r="S51" i="9"/>
  <c r="T51" i="9" s="1"/>
  <c r="Z51" i="9" s="1"/>
  <c r="W50" i="9"/>
  <c r="V50" i="9"/>
  <c r="S50" i="9"/>
  <c r="T50" i="9" s="1"/>
  <c r="Z50" i="9" s="1"/>
  <c r="W49" i="9"/>
  <c r="V49" i="9"/>
  <c r="S49" i="9"/>
  <c r="T49" i="9" s="1"/>
  <c r="Z49" i="9" s="1"/>
  <c r="W48" i="9"/>
  <c r="V48" i="9"/>
  <c r="S48" i="9"/>
  <c r="T48" i="9" s="1"/>
  <c r="Z48" i="9" s="1"/>
  <c r="W47" i="9"/>
  <c r="V47" i="9"/>
  <c r="S47" i="9"/>
  <c r="T47" i="9" s="1"/>
  <c r="Z47" i="9" s="1"/>
  <c r="W46" i="9"/>
  <c r="V46" i="9"/>
  <c r="S46" i="9"/>
  <c r="T46" i="9" s="1"/>
  <c r="Z46" i="9" s="1"/>
  <c r="W45" i="9"/>
  <c r="V45" i="9"/>
  <c r="S45" i="9"/>
  <c r="T45" i="9" s="1"/>
  <c r="Z45" i="9" s="1"/>
  <c r="W44" i="9"/>
  <c r="V44" i="9"/>
  <c r="S44" i="9"/>
  <c r="T44" i="9" s="1"/>
  <c r="Z44" i="9" s="1"/>
  <c r="W43" i="9"/>
  <c r="V43" i="9"/>
  <c r="S43" i="9"/>
  <c r="T43" i="9" s="1"/>
  <c r="Z43" i="9" s="1"/>
  <c r="W42" i="9"/>
  <c r="V42" i="9"/>
  <c r="S42" i="9"/>
  <c r="T42" i="9" s="1"/>
  <c r="Z42" i="9" s="1"/>
  <c r="W41" i="9"/>
  <c r="V41" i="9"/>
  <c r="S41" i="9"/>
  <c r="T41" i="9" s="1"/>
  <c r="Z41" i="9" s="1"/>
  <c r="W40" i="9"/>
  <c r="V40" i="9"/>
  <c r="S40" i="9"/>
  <c r="T40" i="9" s="1"/>
  <c r="Z40" i="9" s="1"/>
  <c r="W39" i="9"/>
  <c r="V39" i="9"/>
  <c r="S39" i="9"/>
  <c r="T39" i="9" s="1"/>
  <c r="Z39" i="9" s="1"/>
  <c r="W38" i="9"/>
  <c r="V38" i="9"/>
  <c r="S38" i="9"/>
  <c r="T38" i="9" s="1"/>
  <c r="Z38" i="9" s="1"/>
  <c r="W37" i="9"/>
  <c r="V37" i="9"/>
  <c r="S37" i="9"/>
  <c r="T37" i="9" s="1"/>
  <c r="Z37" i="9" s="1"/>
  <c r="W36" i="9"/>
  <c r="V36" i="9"/>
  <c r="S36" i="9"/>
  <c r="T36" i="9" s="1"/>
  <c r="Z36" i="9" s="1"/>
  <c r="W35" i="9"/>
  <c r="V35" i="9"/>
  <c r="S35" i="9"/>
  <c r="T35" i="9" s="1"/>
  <c r="Z35" i="9" s="1"/>
  <c r="W34" i="9"/>
  <c r="V34" i="9"/>
  <c r="S34" i="9"/>
  <c r="T34" i="9" s="1"/>
  <c r="Z34" i="9" s="1"/>
  <c r="W33" i="9"/>
  <c r="V33" i="9"/>
  <c r="S33" i="9"/>
  <c r="T33" i="9" s="1"/>
  <c r="Z33" i="9" s="1"/>
  <c r="W32" i="9"/>
  <c r="V32" i="9"/>
  <c r="S32" i="9"/>
  <c r="T32" i="9" s="1"/>
  <c r="Z32" i="9" s="1"/>
  <c r="W31" i="9"/>
  <c r="V31" i="9"/>
  <c r="S31" i="9"/>
  <c r="T31" i="9" s="1"/>
  <c r="Z31" i="9" s="1"/>
  <c r="W30" i="9"/>
  <c r="V30" i="9"/>
  <c r="S30" i="9"/>
  <c r="T30" i="9" s="1"/>
  <c r="Z30" i="9" s="1"/>
  <c r="W29" i="9"/>
  <c r="V29" i="9"/>
  <c r="S29" i="9"/>
  <c r="T29" i="9" s="1"/>
  <c r="Z29" i="9" s="1"/>
  <c r="W28" i="9"/>
  <c r="V28" i="9"/>
  <c r="S28" i="9"/>
  <c r="T28" i="9" s="1"/>
  <c r="Z28" i="9" s="1"/>
  <c r="W27" i="9"/>
  <c r="V27" i="9"/>
  <c r="S27" i="9"/>
  <c r="T27" i="9" s="1"/>
  <c r="Z27" i="9" s="1"/>
  <c r="W26" i="9"/>
  <c r="V26" i="9"/>
  <c r="S26" i="9"/>
  <c r="T26" i="9" s="1"/>
  <c r="Z26" i="9" s="1"/>
  <c r="W25" i="9"/>
  <c r="V25" i="9"/>
  <c r="S25" i="9"/>
  <c r="T25" i="9" s="1"/>
  <c r="Z25" i="9" s="1"/>
  <c r="W24" i="9"/>
  <c r="V24" i="9"/>
  <c r="S24" i="9"/>
  <c r="T24" i="9" s="1"/>
  <c r="Z24" i="9" s="1"/>
  <c r="W23" i="9"/>
  <c r="V23" i="9"/>
  <c r="S23" i="9"/>
  <c r="T23" i="9" s="1"/>
  <c r="Z23" i="9" s="1"/>
  <c r="W22" i="9"/>
  <c r="V22" i="9"/>
  <c r="S22" i="9"/>
  <c r="T22" i="9" s="1"/>
  <c r="Z22" i="9" s="1"/>
  <c r="W21" i="9"/>
  <c r="V21" i="9"/>
  <c r="S21" i="9"/>
  <c r="T21" i="9" s="1"/>
  <c r="Z21" i="9" s="1"/>
  <c r="W20" i="9"/>
  <c r="V20" i="9"/>
  <c r="S20" i="9"/>
  <c r="T20" i="9" s="1"/>
  <c r="Z20" i="9" s="1"/>
  <c r="W19" i="9"/>
  <c r="V19" i="9"/>
  <c r="T19" i="9"/>
  <c r="Z19" i="9" s="1"/>
  <c r="S19" i="9"/>
  <c r="W18" i="9"/>
  <c r="V18" i="9"/>
  <c r="S18" i="9"/>
  <c r="T18" i="9" s="1"/>
  <c r="Z18" i="9" s="1"/>
  <c r="W17" i="9"/>
  <c r="V17" i="9"/>
  <c r="S17" i="9"/>
  <c r="T17" i="9" s="1"/>
  <c r="Z17" i="9" s="1"/>
  <c r="W16" i="9"/>
  <c r="V16" i="9"/>
  <c r="S16" i="9"/>
  <c r="T16" i="9" s="1"/>
  <c r="Z16" i="9" s="1"/>
  <c r="W15" i="9"/>
  <c r="V15" i="9"/>
  <c r="S15" i="9"/>
  <c r="T15" i="9" s="1"/>
  <c r="Z15" i="9" s="1"/>
  <c r="W14" i="9"/>
  <c r="V14" i="9"/>
  <c r="S14" i="9"/>
  <c r="T14" i="9" s="1"/>
  <c r="Z14" i="9" s="1"/>
  <c r="W13" i="9"/>
  <c r="V13" i="9"/>
  <c r="S13" i="9"/>
  <c r="T13" i="9" s="1"/>
  <c r="Z13" i="9" s="1"/>
  <c r="W12" i="9"/>
  <c r="V12" i="9"/>
  <c r="S12" i="9"/>
  <c r="T12" i="9" s="1"/>
  <c r="Z12" i="9" s="1"/>
  <c r="W11" i="9"/>
  <c r="V11" i="9"/>
  <c r="S11" i="9"/>
  <c r="T11" i="9" s="1"/>
  <c r="Z11" i="9" s="1"/>
  <c r="W10" i="9"/>
  <c r="V10" i="9"/>
  <c r="S10" i="9"/>
  <c r="T10" i="9" s="1"/>
  <c r="Z10" i="9" s="1"/>
  <c r="W9" i="9"/>
  <c r="V9" i="9"/>
  <c r="S9" i="9"/>
  <c r="T9" i="9" s="1"/>
  <c r="Z9" i="9" s="1"/>
  <c r="W8" i="9"/>
  <c r="V8" i="9"/>
  <c r="S8" i="9"/>
  <c r="T8" i="9" s="1"/>
  <c r="Z8" i="9" s="1"/>
  <c r="W7" i="9"/>
  <c r="V7" i="9"/>
  <c r="S7" i="9"/>
  <c r="T7" i="9" s="1"/>
  <c r="Z7" i="9" s="1"/>
  <c r="W6" i="9"/>
  <c r="V6" i="9"/>
  <c r="S6" i="9"/>
  <c r="T6" i="9" s="1"/>
  <c r="Z6" i="9" s="1"/>
  <c r="W5" i="9"/>
  <c r="V5" i="9"/>
  <c r="S5" i="9"/>
  <c r="T5" i="9" s="1"/>
  <c r="Z5" i="9" s="1"/>
  <c r="W4" i="9"/>
  <c r="V4" i="9"/>
  <c r="S4" i="9"/>
  <c r="T4" i="9" s="1"/>
  <c r="Z4" i="9" s="1"/>
  <c r="W3" i="9"/>
  <c r="V3" i="9"/>
  <c r="S3" i="9"/>
  <c r="T3" i="9" s="1"/>
  <c r="Z3" i="9" s="1"/>
  <c r="W2" i="9"/>
  <c r="V2" i="9"/>
  <c r="S2" i="9"/>
  <c r="T2" i="9" s="1"/>
  <c r="Z2" i="9" s="1"/>
  <c r="W86" i="8" l="1"/>
  <c r="V86" i="8"/>
  <c r="S86" i="8"/>
  <c r="T86" i="8" s="1"/>
  <c r="Z86" i="8" s="1"/>
  <c r="W85" i="8"/>
  <c r="V85" i="8"/>
  <c r="S85" i="8"/>
  <c r="T85" i="8" s="1"/>
  <c r="Z85" i="8" s="1"/>
  <c r="W84" i="8"/>
  <c r="V84" i="8"/>
  <c r="S84" i="8"/>
  <c r="T84" i="8" s="1"/>
  <c r="Z84" i="8" s="1"/>
  <c r="W83" i="8"/>
  <c r="V83" i="8"/>
  <c r="S83" i="8"/>
  <c r="T83" i="8" s="1"/>
  <c r="Z83" i="8" s="1"/>
  <c r="W82" i="8"/>
  <c r="V82" i="8"/>
  <c r="T82" i="8"/>
  <c r="Z82" i="8" s="1"/>
  <c r="S82" i="8"/>
  <c r="W81" i="8"/>
  <c r="V81" i="8"/>
  <c r="S81" i="8"/>
  <c r="T81" i="8" s="1"/>
  <c r="Z81" i="8" s="1"/>
  <c r="W80" i="8"/>
  <c r="V80" i="8"/>
  <c r="S80" i="8"/>
  <c r="T80" i="8" s="1"/>
  <c r="Z80" i="8" s="1"/>
  <c r="W79" i="8"/>
  <c r="V79" i="8"/>
  <c r="S79" i="8"/>
  <c r="T79" i="8" s="1"/>
  <c r="Z79" i="8" s="1"/>
  <c r="W78" i="8"/>
  <c r="V78" i="8"/>
  <c r="S78" i="8"/>
  <c r="T78" i="8" s="1"/>
  <c r="Z78" i="8" s="1"/>
  <c r="W77" i="8"/>
  <c r="V77" i="8"/>
  <c r="T77" i="8"/>
  <c r="Z77" i="8" s="1"/>
  <c r="S77" i="8"/>
  <c r="W76" i="8"/>
  <c r="V76" i="8"/>
  <c r="S76" i="8"/>
  <c r="T76" i="8" s="1"/>
  <c r="Z76" i="8" s="1"/>
  <c r="W75" i="8"/>
  <c r="V75" i="8"/>
  <c r="S75" i="8"/>
  <c r="T75" i="8" s="1"/>
  <c r="Z75" i="8" s="1"/>
  <c r="W74" i="8"/>
  <c r="V74" i="8"/>
  <c r="S74" i="8"/>
  <c r="T74" i="8" s="1"/>
  <c r="Z74" i="8" s="1"/>
  <c r="W73" i="8"/>
  <c r="V73" i="8"/>
  <c r="S73" i="8"/>
  <c r="T73" i="8" s="1"/>
  <c r="Z73" i="8" s="1"/>
  <c r="W72" i="8"/>
  <c r="V72" i="8"/>
  <c r="S72" i="8"/>
  <c r="T72" i="8" s="1"/>
  <c r="Z72" i="8" s="1"/>
  <c r="W71" i="8"/>
  <c r="V71" i="8"/>
  <c r="S71" i="8"/>
  <c r="T71" i="8" s="1"/>
  <c r="Z71" i="8" s="1"/>
  <c r="W70" i="8"/>
  <c r="V70" i="8"/>
  <c r="S70" i="8"/>
  <c r="T70" i="8" s="1"/>
  <c r="Z70" i="8" s="1"/>
  <c r="W69" i="8"/>
  <c r="V69" i="8"/>
  <c r="S69" i="8"/>
  <c r="T69" i="8" s="1"/>
  <c r="Z69" i="8" s="1"/>
  <c r="W68" i="8"/>
  <c r="V68" i="8"/>
  <c r="S68" i="8"/>
  <c r="T68" i="8" s="1"/>
  <c r="Z68" i="8" s="1"/>
  <c r="W67" i="8"/>
  <c r="V67" i="8"/>
  <c r="S67" i="8"/>
  <c r="T67" i="8" s="1"/>
  <c r="Z67" i="8" s="1"/>
  <c r="W66" i="8"/>
  <c r="V66" i="8"/>
  <c r="S66" i="8"/>
  <c r="T66" i="8" s="1"/>
  <c r="Z66" i="8" s="1"/>
  <c r="W65" i="8"/>
  <c r="V65" i="8"/>
  <c r="S65" i="8"/>
  <c r="T65" i="8" s="1"/>
  <c r="Z65" i="8" s="1"/>
  <c r="W64" i="8"/>
  <c r="V64" i="8"/>
  <c r="T64" i="8"/>
  <c r="Z64" i="8" s="1"/>
  <c r="S64" i="8"/>
  <c r="W63" i="8"/>
  <c r="V63" i="8"/>
  <c r="S63" i="8"/>
  <c r="T63" i="8" s="1"/>
  <c r="Z63" i="8" s="1"/>
  <c r="W62" i="8"/>
  <c r="V62" i="8"/>
  <c r="S62" i="8"/>
  <c r="T62" i="8" s="1"/>
  <c r="Z62" i="8" s="1"/>
  <c r="W61" i="8"/>
  <c r="V61" i="8"/>
  <c r="S61" i="8"/>
  <c r="T61" i="8" s="1"/>
  <c r="Z61" i="8" s="1"/>
  <c r="W60" i="8"/>
  <c r="V60" i="8"/>
  <c r="S60" i="8"/>
  <c r="T60" i="8" s="1"/>
  <c r="Z60" i="8" s="1"/>
  <c r="W59" i="8"/>
  <c r="V59" i="8"/>
  <c r="T59" i="8"/>
  <c r="Z59" i="8" s="1"/>
  <c r="S59" i="8"/>
  <c r="W58" i="8"/>
  <c r="V58" i="8"/>
  <c r="S58" i="8"/>
  <c r="T58" i="8" s="1"/>
  <c r="Z58" i="8" s="1"/>
  <c r="W57" i="8"/>
  <c r="V57" i="8"/>
  <c r="S57" i="8"/>
  <c r="T57" i="8" s="1"/>
  <c r="Z57" i="8" s="1"/>
  <c r="W56" i="8"/>
  <c r="V56" i="8"/>
  <c r="S56" i="8"/>
  <c r="T56" i="8" s="1"/>
  <c r="Z56" i="8" s="1"/>
  <c r="W55" i="8"/>
  <c r="V55" i="8"/>
  <c r="S55" i="8"/>
  <c r="T55" i="8" s="1"/>
  <c r="Z55" i="8" s="1"/>
  <c r="W54" i="8"/>
  <c r="V54" i="8"/>
  <c r="S54" i="8"/>
  <c r="T54" i="8" s="1"/>
  <c r="Z54" i="8" s="1"/>
  <c r="W53" i="8"/>
  <c r="V53" i="8"/>
  <c r="S53" i="8"/>
  <c r="T53" i="8" s="1"/>
  <c r="Z53" i="8" s="1"/>
  <c r="W52" i="8"/>
  <c r="V52" i="8"/>
  <c r="S52" i="8"/>
  <c r="T52" i="8" s="1"/>
  <c r="Z52" i="8" s="1"/>
  <c r="W51" i="8"/>
  <c r="V51" i="8"/>
  <c r="S51" i="8"/>
  <c r="T51" i="8" s="1"/>
  <c r="Z51" i="8" s="1"/>
  <c r="W50" i="8"/>
  <c r="V50" i="8"/>
  <c r="S50" i="8"/>
  <c r="T50" i="8" s="1"/>
  <c r="Z50" i="8" s="1"/>
  <c r="W49" i="8"/>
  <c r="V49" i="8"/>
  <c r="S49" i="8"/>
  <c r="T49" i="8" s="1"/>
  <c r="Z49" i="8" s="1"/>
  <c r="W48" i="8"/>
  <c r="V48" i="8"/>
  <c r="S48" i="8"/>
  <c r="T48" i="8" s="1"/>
  <c r="Z48" i="8" s="1"/>
  <c r="W47" i="8"/>
  <c r="V47" i="8"/>
  <c r="S47" i="8"/>
  <c r="T47" i="8" s="1"/>
  <c r="Z47" i="8" s="1"/>
  <c r="W46" i="8"/>
  <c r="V46" i="8"/>
  <c r="T46" i="8"/>
  <c r="Z46" i="8" s="1"/>
  <c r="S46" i="8"/>
  <c r="W45" i="8"/>
  <c r="V45" i="8"/>
  <c r="S45" i="8"/>
  <c r="T45" i="8" s="1"/>
  <c r="Z45" i="8" s="1"/>
  <c r="W44" i="8"/>
  <c r="V44" i="8"/>
  <c r="S44" i="8"/>
  <c r="T44" i="8" s="1"/>
  <c r="Z44" i="8" s="1"/>
  <c r="W43" i="8"/>
  <c r="V43" i="8"/>
  <c r="S43" i="8"/>
  <c r="T43" i="8" s="1"/>
  <c r="Z43" i="8" s="1"/>
  <c r="W42" i="8"/>
  <c r="V42" i="8"/>
  <c r="S42" i="8"/>
  <c r="T42" i="8" s="1"/>
  <c r="Z42" i="8" s="1"/>
  <c r="W41" i="8"/>
  <c r="V41" i="8"/>
  <c r="T41" i="8"/>
  <c r="Z41" i="8" s="1"/>
  <c r="S41" i="8"/>
  <c r="W40" i="8"/>
  <c r="V40" i="8"/>
  <c r="S40" i="8"/>
  <c r="T40" i="8" s="1"/>
  <c r="Z40" i="8" s="1"/>
  <c r="W39" i="8"/>
  <c r="V39" i="8"/>
  <c r="S39" i="8"/>
  <c r="T39" i="8" s="1"/>
  <c r="Z39" i="8" s="1"/>
  <c r="W38" i="8"/>
  <c r="V38" i="8"/>
  <c r="S38" i="8"/>
  <c r="T38" i="8" s="1"/>
  <c r="Z38" i="8" s="1"/>
  <c r="W37" i="8"/>
  <c r="V37" i="8"/>
  <c r="S37" i="8"/>
  <c r="T37" i="8" s="1"/>
  <c r="Z37" i="8" s="1"/>
  <c r="W36" i="8"/>
  <c r="V36" i="8"/>
  <c r="S36" i="8"/>
  <c r="T36" i="8" s="1"/>
  <c r="Z36" i="8" s="1"/>
  <c r="W35" i="8"/>
  <c r="V35" i="8"/>
  <c r="S35" i="8"/>
  <c r="T35" i="8" s="1"/>
  <c r="Z35" i="8" s="1"/>
  <c r="W34" i="8"/>
  <c r="V34" i="8"/>
  <c r="S34" i="8"/>
  <c r="T34" i="8" s="1"/>
  <c r="Z34" i="8" s="1"/>
  <c r="W33" i="8"/>
  <c r="V33" i="8"/>
  <c r="S33" i="8"/>
  <c r="T33" i="8" s="1"/>
  <c r="Z33" i="8" s="1"/>
  <c r="W32" i="8"/>
  <c r="V32" i="8"/>
  <c r="S32" i="8"/>
  <c r="T32" i="8" s="1"/>
  <c r="Z32" i="8" s="1"/>
  <c r="W31" i="8"/>
  <c r="V31" i="8"/>
  <c r="S31" i="8"/>
  <c r="T31" i="8" s="1"/>
  <c r="Z31" i="8" s="1"/>
  <c r="W30" i="8"/>
  <c r="V30" i="8"/>
  <c r="S30" i="8"/>
  <c r="T30" i="8" s="1"/>
  <c r="Z30" i="8" s="1"/>
  <c r="W29" i="8"/>
  <c r="V29" i="8"/>
  <c r="S29" i="8"/>
  <c r="T29" i="8" s="1"/>
  <c r="Z29" i="8" s="1"/>
  <c r="W28" i="8"/>
  <c r="V28" i="8"/>
  <c r="T28" i="8"/>
  <c r="Z28" i="8" s="1"/>
  <c r="S28" i="8"/>
  <c r="W27" i="8"/>
  <c r="V27" i="8"/>
  <c r="S27" i="8"/>
  <c r="T27" i="8" s="1"/>
  <c r="Z27" i="8" s="1"/>
  <c r="W26" i="8"/>
  <c r="V26" i="8"/>
  <c r="S26" i="8"/>
  <c r="T26" i="8" s="1"/>
  <c r="Z26" i="8" s="1"/>
  <c r="W25" i="8"/>
  <c r="V25" i="8"/>
  <c r="S25" i="8"/>
  <c r="T25" i="8" s="1"/>
  <c r="Z25" i="8" s="1"/>
  <c r="W24" i="8"/>
  <c r="V24" i="8"/>
  <c r="S24" i="8"/>
  <c r="T24" i="8" s="1"/>
  <c r="Z24" i="8" s="1"/>
  <c r="W23" i="8"/>
  <c r="V23" i="8"/>
  <c r="T23" i="8"/>
  <c r="Z23" i="8" s="1"/>
  <c r="S23" i="8"/>
  <c r="W22" i="8"/>
  <c r="V22" i="8"/>
  <c r="S22" i="8"/>
  <c r="T22" i="8" s="1"/>
  <c r="Z22" i="8" s="1"/>
  <c r="W21" i="8"/>
  <c r="V21" i="8"/>
  <c r="S21" i="8"/>
  <c r="T21" i="8" s="1"/>
  <c r="Z21" i="8" s="1"/>
  <c r="W20" i="8"/>
  <c r="V20" i="8"/>
  <c r="S20" i="8"/>
  <c r="T20" i="8" s="1"/>
  <c r="Z20" i="8" s="1"/>
  <c r="W19" i="8"/>
  <c r="V19" i="8"/>
  <c r="S19" i="8"/>
  <c r="T19" i="8" s="1"/>
  <c r="Z19" i="8" s="1"/>
  <c r="W18" i="8"/>
  <c r="V18" i="8"/>
  <c r="S18" i="8"/>
  <c r="T18" i="8" s="1"/>
  <c r="Z18" i="8" s="1"/>
  <c r="W17" i="8"/>
  <c r="V17" i="8"/>
  <c r="S17" i="8"/>
  <c r="T17" i="8" s="1"/>
  <c r="Z17" i="8" s="1"/>
  <c r="W16" i="8"/>
  <c r="V16" i="8"/>
  <c r="S16" i="8"/>
  <c r="T16" i="8" s="1"/>
  <c r="Z16" i="8" s="1"/>
  <c r="W15" i="8"/>
  <c r="V15" i="8"/>
  <c r="S15" i="8"/>
  <c r="T15" i="8" s="1"/>
  <c r="Z15" i="8" s="1"/>
  <c r="W14" i="8"/>
  <c r="V14" i="8"/>
  <c r="S14" i="8"/>
  <c r="T14" i="8" s="1"/>
  <c r="Z14" i="8" s="1"/>
  <c r="W13" i="8"/>
  <c r="V13" i="8"/>
  <c r="S13" i="8"/>
  <c r="T13" i="8" s="1"/>
  <c r="Z13" i="8" s="1"/>
  <c r="W12" i="8"/>
  <c r="V12" i="8"/>
  <c r="S12" i="8"/>
  <c r="T12" i="8" s="1"/>
  <c r="Z12" i="8" s="1"/>
  <c r="W11" i="8"/>
  <c r="V11" i="8"/>
  <c r="S11" i="8"/>
  <c r="T11" i="8" s="1"/>
  <c r="Z11" i="8" s="1"/>
  <c r="W10" i="8"/>
  <c r="V10" i="8"/>
  <c r="T10" i="8"/>
  <c r="Z10" i="8" s="1"/>
  <c r="S10" i="8"/>
  <c r="W9" i="8"/>
  <c r="V9" i="8"/>
  <c r="S9" i="8"/>
  <c r="T9" i="8" s="1"/>
  <c r="Z9" i="8" s="1"/>
  <c r="W8" i="8"/>
  <c r="V8" i="8"/>
  <c r="S8" i="8"/>
  <c r="T8" i="8" s="1"/>
  <c r="Z8" i="8" s="1"/>
  <c r="W7" i="8"/>
  <c r="V7" i="8"/>
  <c r="S7" i="8"/>
  <c r="T7" i="8" s="1"/>
  <c r="Z7" i="8" s="1"/>
  <c r="W6" i="8"/>
  <c r="V6" i="8"/>
  <c r="S6" i="8"/>
  <c r="T6" i="8" s="1"/>
  <c r="Z6" i="8" s="1"/>
  <c r="W5" i="8"/>
  <c r="V5" i="8"/>
  <c r="S5" i="8"/>
  <c r="T5" i="8" s="1"/>
  <c r="Z5" i="8" s="1"/>
  <c r="W4" i="8"/>
  <c r="V4" i="8"/>
  <c r="S4" i="8"/>
  <c r="T4" i="8" s="1"/>
  <c r="Z4" i="8" s="1"/>
  <c r="W3" i="8"/>
  <c r="V3" i="8"/>
  <c r="S3" i="8"/>
  <c r="T3" i="8" s="1"/>
  <c r="Z3" i="8" s="1"/>
  <c r="W2" i="8"/>
  <c r="V2" i="8"/>
  <c r="S2" i="8"/>
  <c r="T2" i="8" s="1"/>
  <c r="Z2" i="8" s="1"/>
  <c r="M80" i="1"/>
  <c r="M81" i="1" s="1"/>
  <c r="M82" i="1" s="1"/>
  <c r="W93" i="6"/>
  <c r="V93" i="6"/>
  <c r="S93" i="6"/>
  <c r="T93" i="6" s="1"/>
  <c r="Z93" i="6" s="1"/>
  <c r="W92" i="6"/>
  <c r="V92" i="6"/>
  <c r="S92" i="6"/>
  <c r="T92" i="6" s="1"/>
  <c r="Z92" i="6" s="1"/>
  <c r="W91" i="6"/>
  <c r="V91" i="6"/>
  <c r="S91" i="6"/>
  <c r="T91" i="6" s="1"/>
  <c r="Z91" i="6" s="1"/>
  <c r="W90" i="6"/>
  <c r="V90" i="6"/>
  <c r="S90" i="6"/>
  <c r="T90" i="6" s="1"/>
  <c r="Z90" i="6" s="1"/>
  <c r="W89" i="6"/>
  <c r="V89" i="6"/>
  <c r="S89" i="6"/>
  <c r="T89" i="6" s="1"/>
  <c r="Z89" i="6" s="1"/>
  <c r="W88" i="6"/>
  <c r="V88" i="6"/>
  <c r="S88" i="6"/>
  <c r="T88" i="6" s="1"/>
  <c r="Z88" i="6" s="1"/>
  <c r="W87" i="6"/>
  <c r="V87" i="6"/>
  <c r="S87" i="6"/>
  <c r="T87" i="6" s="1"/>
  <c r="Z87" i="6" s="1"/>
  <c r="W86" i="6"/>
  <c r="V86" i="6"/>
  <c r="S86" i="6"/>
  <c r="T86" i="6" s="1"/>
  <c r="Z86" i="6" s="1"/>
  <c r="W85" i="6"/>
  <c r="V85" i="6"/>
  <c r="S85" i="6"/>
  <c r="T85" i="6" s="1"/>
  <c r="Z85" i="6" s="1"/>
  <c r="W84" i="6"/>
  <c r="V84" i="6"/>
  <c r="T84" i="6"/>
  <c r="Z84" i="6" s="1"/>
  <c r="S84" i="6"/>
  <c r="W83" i="6"/>
  <c r="V83" i="6"/>
  <c r="T83" i="6"/>
  <c r="Z83" i="6" s="1"/>
  <c r="S83" i="6"/>
  <c r="W82" i="6"/>
  <c r="V82" i="6"/>
  <c r="S82" i="6"/>
  <c r="T82" i="6" s="1"/>
  <c r="Z82" i="6" s="1"/>
  <c r="W81" i="6"/>
  <c r="V81" i="6"/>
  <c r="T81" i="6"/>
  <c r="Z81" i="6" s="1"/>
  <c r="S81" i="6"/>
  <c r="W80" i="6"/>
  <c r="V80" i="6"/>
  <c r="T80" i="6"/>
  <c r="Z80" i="6" s="1"/>
  <c r="S80" i="6"/>
  <c r="W79" i="6"/>
  <c r="V79" i="6"/>
  <c r="S79" i="6"/>
  <c r="T79" i="6" s="1"/>
  <c r="Z79" i="6" s="1"/>
  <c r="W78" i="6"/>
  <c r="V78" i="6"/>
  <c r="T78" i="6"/>
  <c r="Z78" i="6" s="1"/>
  <c r="S78" i="6"/>
  <c r="W77" i="6"/>
  <c r="V77" i="6"/>
  <c r="T77" i="6"/>
  <c r="Z77" i="6" s="1"/>
  <c r="S77" i="6"/>
  <c r="W76" i="6"/>
  <c r="V76" i="6"/>
  <c r="S76" i="6"/>
  <c r="T76" i="6" s="1"/>
  <c r="Z76" i="6" s="1"/>
  <c r="W75" i="6"/>
  <c r="V75" i="6"/>
  <c r="T75" i="6"/>
  <c r="Z75" i="6" s="1"/>
  <c r="S75" i="6"/>
  <c r="W74" i="6"/>
  <c r="V74" i="6"/>
  <c r="T74" i="6"/>
  <c r="Z74" i="6" s="1"/>
  <c r="S74" i="6"/>
  <c r="W73" i="6"/>
  <c r="V73" i="6"/>
  <c r="S73" i="6"/>
  <c r="T73" i="6" s="1"/>
  <c r="Z73" i="6" s="1"/>
  <c r="W72" i="6"/>
  <c r="V72" i="6"/>
  <c r="T72" i="6"/>
  <c r="Z72" i="6" s="1"/>
  <c r="S72" i="6"/>
  <c r="W71" i="6"/>
  <c r="V71" i="6"/>
  <c r="T71" i="6"/>
  <c r="Z71" i="6" s="1"/>
  <c r="S71" i="6"/>
  <c r="W70" i="6"/>
  <c r="V70" i="6"/>
  <c r="S70" i="6"/>
  <c r="T70" i="6" s="1"/>
  <c r="Z70" i="6" s="1"/>
  <c r="W69" i="6"/>
  <c r="V69" i="6"/>
  <c r="T69" i="6"/>
  <c r="Z69" i="6" s="1"/>
  <c r="S69" i="6"/>
  <c r="W68" i="6"/>
  <c r="V68" i="6"/>
  <c r="T68" i="6"/>
  <c r="Z68" i="6" s="1"/>
  <c r="S68" i="6"/>
  <c r="W67" i="6"/>
  <c r="V67" i="6"/>
  <c r="S67" i="6"/>
  <c r="T67" i="6" s="1"/>
  <c r="Z67" i="6" s="1"/>
  <c r="W66" i="6"/>
  <c r="V66" i="6"/>
  <c r="T66" i="6"/>
  <c r="Z66" i="6" s="1"/>
  <c r="S66" i="6"/>
  <c r="W65" i="6"/>
  <c r="V65" i="6"/>
  <c r="T65" i="6"/>
  <c r="Z65" i="6" s="1"/>
  <c r="S65" i="6"/>
  <c r="W64" i="6"/>
  <c r="V64" i="6"/>
  <c r="S64" i="6"/>
  <c r="T64" i="6" s="1"/>
  <c r="Z64" i="6" s="1"/>
  <c r="W63" i="6"/>
  <c r="V63" i="6"/>
  <c r="T63" i="6"/>
  <c r="Z63" i="6" s="1"/>
  <c r="S63" i="6"/>
  <c r="W62" i="6"/>
  <c r="V62" i="6"/>
  <c r="T62" i="6"/>
  <c r="Z62" i="6" s="1"/>
  <c r="S62" i="6"/>
  <c r="W61" i="6"/>
  <c r="V61" i="6"/>
  <c r="S61" i="6"/>
  <c r="T61" i="6" s="1"/>
  <c r="Z61" i="6" s="1"/>
  <c r="W60" i="6"/>
  <c r="V60" i="6"/>
  <c r="S60" i="6"/>
  <c r="T60" i="6" s="1"/>
  <c r="Z60" i="6" s="1"/>
  <c r="W59" i="6"/>
  <c r="V59" i="6"/>
  <c r="S59" i="6"/>
  <c r="T59" i="6" s="1"/>
  <c r="Z59" i="6" s="1"/>
  <c r="W58" i="6"/>
  <c r="V58" i="6"/>
  <c r="S58" i="6"/>
  <c r="T58" i="6" s="1"/>
  <c r="Z58" i="6" s="1"/>
  <c r="W57" i="6"/>
  <c r="V57" i="6"/>
  <c r="T57" i="6"/>
  <c r="Z57" i="6" s="1"/>
  <c r="S57" i="6"/>
  <c r="W56" i="6"/>
  <c r="V56" i="6"/>
  <c r="S56" i="6"/>
  <c r="T56" i="6" s="1"/>
  <c r="Z56" i="6" s="1"/>
  <c r="W55" i="6"/>
  <c r="V55" i="6"/>
  <c r="S55" i="6"/>
  <c r="T55" i="6" s="1"/>
  <c r="Z55" i="6" s="1"/>
  <c r="W54" i="6"/>
  <c r="V54" i="6"/>
  <c r="S54" i="6"/>
  <c r="T54" i="6" s="1"/>
  <c r="Z54" i="6" s="1"/>
  <c r="W53" i="6"/>
  <c r="V53" i="6"/>
  <c r="S53" i="6"/>
  <c r="T53" i="6" s="1"/>
  <c r="Z53" i="6" s="1"/>
  <c r="W52" i="6"/>
  <c r="V52" i="6"/>
  <c r="S52" i="6"/>
  <c r="T52" i="6" s="1"/>
  <c r="Z52" i="6" s="1"/>
  <c r="W51" i="6"/>
  <c r="V51" i="6"/>
  <c r="S51" i="6"/>
  <c r="T51" i="6" s="1"/>
  <c r="Z51" i="6" s="1"/>
  <c r="W50" i="6"/>
  <c r="V50" i="6"/>
  <c r="T50" i="6"/>
  <c r="Z50" i="6" s="1"/>
  <c r="S50" i="6"/>
  <c r="W49" i="6"/>
  <c r="V49" i="6"/>
  <c r="S49" i="6"/>
  <c r="T49" i="6" s="1"/>
  <c r="Z49" i="6" s="1"/>
  <c r="W48" i="6"/>
  <c r="V48" i="6"/>
  <c r="S48" i="6"/>
  <c r="T48" i="6" s="1"/>
  <c r="Z48" i="6" s="1"/>
  <c r="W47" i="6"/>
  <c r="V47" i="6"/>
  <c r="S47" i="6"/>
  <c r="T47" i="6" s="1"/>
  <c r="Z47" i="6" s="1"/>
  <c r="W46" i="6"/>
  <c r="V46" i="6"/>
  <c r="S46" i="6"/>
  <c r="T46" i="6" s="1"/>
  <c r="Z46" i="6" s="1"/>
  <c r="W45" i="6"/>
  <c r="V45" i="6"/>
  <c r="S45" i="6"/>
  <c r="T45" i="6" s="1"/>
  <c r="Z45" i="6" s="1"/>
  <c r="W44" i="6"/>
  <c r="V44" i="6"/>
  <c r="T44" i="6"/>
  <c r="Z44" i="6" s="1"/>
  <c r="S44" i="6"/>
  <c r="W43" i="6"/>
  <c r="V43" i="6"/>
  <c r="S43" i="6"/>
  <c r="T43" i="6" s="1"/>
  <c r="Z43" i="6" s="1"/>
  <c r="W42" i="6"/>
  <c r="V42" i="6"/>
  <c r="S42" i="6"/>
  <c r="T42" i="6" s="1"/>
  <c r="Z42" i="6" s="1"/>
  <c r="W41" i="6"/>
  <c r="V41" i="6"/>
  <c r="S41" i="6"/>
  <c r="T41" i="6" s="1"/>
  <c r="Z41" i="6" s="1"/>
  <c r="W40" i="6"/>
  <c r="V40" i="6"/>
  <c r="S40" i="6"/>
  <c r="T40" i="6" s="1"/>
  <c r="Z40" i="6" s="1"/>
  <c r="W39" i="6"/>
  <c r="V39" i="6"/>
  <c r="T39" i="6"/>
  <c r="Z39" i="6" s="1"/>
  <c r="S39" i="6"/>
  <c r="W38" i="6"/>
  <c r="V38" i="6"/>
  <c r="S38" i="6"/>
  <c r="T38" i="6" s="1"/>
  <c r="Z38" i="6" s="1"/>
  <c r="W37" i="6"/>
  <c r="V37" i="6"/>
  <c r="S37" i="6"/>
  <c r="T37" i="6" s="1"/>
  <c r="Z37" i="6" s="1"/>
  <c r="W36" i="6"/>
  <c r="V36" i="6"/>
  <c r="S36" i="6"/>
  <c r="T36" i="6" s="1"/>
  <c r="Z36" i="6" s="1"/>
  <c r="W35" i="6"/>
  <c r="V35" i="6"/>
  <c r="S35" i="6"/>
  <c r="T35" i="6" s="1"/>
  <c r="Z35" i="6" s="1"/>
  <c r="W34" i="6"/>
  <c r="V34" i="6"/>
  <c r="S34" i="6"/>
  <c r="T34" i="6" s="1"/>
  <c r="Z34" i="6" s="1"/>
  <c r="W33" i="6"/>
  <c r="V33" i="6"/>
  <c r="S33" i="6"/>
  <c r="T33" i="6" s="1"/>
  <c r="Z33" i="6" s="1"/>
  <c r="W32" i="6"/>
  <c r="V32" i="6"/>
  <c r="S32" i="6"/>
  <c r="T32" i="6" s="1"/>
  <c r="Z32" i="6" s="1"/>
  <c r="W31" i="6"/>
  <c r="V31" i="6"/>
  <c r="S31" i="6"/>
  <c r="T31" i="6" s="1"/>
  <c r="Z31" i="6" s="1"/>
  <c r="W30" i="6"/>
  <c r="V30" i="6"/>
  <c r="S30" i="6"/>
  <c r="T30" i="6" s="1"/>
  <c r="Z30" i="6" s="1"/>
  <c r="W29" i="6"/>
  <c r="V29" i="6"/>
  <c r="S29" i="6"/>
  <c r="T29" i="6" s="1"/>
  <c r="Z29" i="6" s="1"/>
  <c r="W28" i="6"/>
  <c r="V28" i="6"/>
  <c r="S28" i="6"/>
  <c r="T28" i="6" s="1"/>
  <c r="Z28" i="6" s="1"/>
  <c r="W27" i="6"/>
  <c r="V27" i="6"/>
  <c r="T27" i="6"/>
  <c r="Z27" i="6" s="1"/>
  <c r="S27" i="6"/>
  <c r="W26" i="6"/>
  <c r="V26" i="6"/>
  <c r="T26" i="6"/>
  <c r="Z26" i="6" s="1"/>
  <c r="S26" i="6"/>
  <c r="W25" i="6"/>
  <c r="V25" i="6"/>
  <c r="S25" i="6"/>
  <c r="T25" i="6" s="1"/>
  <c r="Z25" i="6" s="1"/>
  <c r="W24" i="6"/>
  <c r="V24" i="6"/>
  <c r="S24" i="6"/>
  <c r="T24" i="6" s="1"/>
  <c r="Z24" i="6" s="1"/>
  <c r="W23" i="6"/>
  <c r="V23" i="6"/>
  <c r="S23" i="6"/>
  <c r="T23" i="6" s="1"/>
  <c r="Z23" i="6" s="1"/>
  <c r="W22" i="6"/>
  <c r="V22" i="6"/>
  <c r="S22" i="6"/>
  <c r="T22" i="6" s="1"/>
  <c r="Z22" i="6" s="1"/>
  <c r="W21" i="6"/>
  <c r="V21" i="6"/>
  <c r="S21" i="6"/>
  <c r="T21" i="6" s="1"/>
  <c r="Z21" i="6" s="1"/>
  <c r="W20" i="6"/>
  <c r="V20" i="6"/>
  <c r="S20" i="6"/>
  <c r="T20" i="6" s="1"/>
  <c r="Z20" i="6" s="1"/>
  <c r="W19" i="6"/>
  <c r="V19" i="6"/>
  <c r="S19" i="6"/>
  <c r="T19" i="6" s="1"/>
  <c r="Z19" i="6" s="1"/>
  <c r="W18" i="6"/>
  <c r="V18" i="6"/>
  <c r="S18" i="6"/>
  <c r="T18" i="6" s="1"/>
  <c r="Z18" i="6" s="1"/>
  <c r="W17" i="6"/>
  <c r="V17" i="6"/>
  <c r="S17" i="6"/>
  <c r="T17" i="6" s="1"/>
  <c r="Z17" i="6" s="1"/>
  <c r="W16" i="6"/>
  <c r="V16" i="6"/>
  <c r="S16" i="6"/>
  <c r="T16" i="6" s="1"/>
  <c r="Z16" i="6" s="1"/>
  <c r="W15" i="6"/>
  <c r="V15" i="6"/>
  <c r="S15" i="6"/>
  <c r="T15" i="6" s="1"/>
  <c r="Z15" i="6" s="1"/>
  <c r="W14" i="6"/>
  <c r="V14" i="6"/>
  <c r="S14" i="6"/>
  <c r="T14" i="6" s="1"/>
  <c r="Z14" i="6" s="1"/>
  <c r="W13" i="6"/>
  <c r="V13" i="6"/>
  <c r="S13" i="6"/>
  <c r="T13" i="6" s="1"/>
  <c r="Z13" i="6" s="1"/>
  <c r="W12" i="6"/>
  <c r="V12" i="6"/>
  <c r="S12" i="6"/>
  <c r="T12" i="6" s="1"/>
  <c r="Z12" i="6" s="1"/>
  <c r="W11" i="6"/>
  <c r="V11" i="6"/>
  <c r="S11" i="6"/>
  <c r="T11" i="6" s="1"/>
  <c r="Z11" i="6" s="1"/>
  <c r="W10" i="6"/>
  <c r="V10" i="6"/>
  <c r="S10" i="6"/>
  <c r="T10" i="6" s="1"/>
  <c r="Z10" i="6" s="1"/>
  <c r="W9" i="6"/>
  <c r="V9" i="6"/>
  <c r="S9" i="6"/>
  <c r="T9" i="6" s="1"/>
  <c r="Z9" i="6" s="1"/>
  <c r="W8" i="6"/>
  <c r="V8" i="6"/>
  <c r="S8" i="6"/>
  <c r="T8" i="6" s="1"/>
  <c r="Z8" i="6" s="1"/>
  <c r="W7" i="6"/>
  <c r="V7" i="6"/>
  <c r="S7" i="6"/>
  <c r="T7" i="6" s="1"/>
  <c r="Z7" i="6" s="1"/>
  <c r="W6" i="6"/>
  <c r="V6" i="6"/>
  <c r="S6" i="6"/>
  <c r="T6" i="6" s="1"/>
  <c r="Z6" i="6" s="1"/>
  <c r="W5" i="6"/>
  <c r="V5" i="6"/>
  <c r="S5" i="6"/>
  <c r="T5" i="6" s="1"/>
  <c r="Z5" i="6" s="1"/>
  <c r="W4" i="6"/>
  <c r="V4" i="6"/>
  <c r="S4" i="6"/>
  <c r="T4" i="6" s="1"/>
  <c r="Z4" i="6" s="1"/>
  <c r="W3" i="6"/>
  <c r="V3" i="6"/>
  <c r="S3" i="6"/>
  <c r="T3" i="6" s="1"/>
  <c r="Z3" i="6" s="1"/>
  <c r="W2" i="6"/>
  <c r="V2" i="6"/>
  <c r="S2" i="6"/>
  <c r="T2" i="6" s="1"/>
  <c r="Z2" i="6" s="1"/>
  <c r="W87" i="5"/>
  <c r="V87" i="5"/>
  <c r="S87" i="5"/>
  <c r="T87" i="5" s="1"/>
  <c r="Z87" i="5" s="1"/>
  <c r="W86" i="5"/>
  <c r="V86" i="5"/>
  <c r="S86" i="5"/>
  <c r="T86" i="5" s="1"/>
  <c r="Z86" i="5" s="1"/>
  <c r="W85" i="5"/>
  <c r="V85" i="5"/>
  <c r="S85" i="5"/>
  <c r="T85" i="5" s="1"/>
  <c r="Z85" i="5" s="1"/>
  <c r="W84" i="5"/>
  <c r="V84" i="5"/>
  <c r="S84" i="5"/>
  <c r="T84" i="5" s="1"/>
  <c r="Z84" i="5" s="1"/>
  <c r="W83" i="5"/>
  <c r="V83" i="5"/>
  <c r="S83" i="5"/>
  <c r="T83" i="5" s="1"/>
  <c r="Z83" i="5" s="1"/>
  <c r="W82" i="5"/>
  <c r="V82" i="5"/>
  <c r="S82" i="5"/>
  <c r="T82" i="5" s="1"/>
  <c r="Z82" i="5" s="1"/>
  <c r="W81" i="5"/>
  <c r="V81" i="5"/>
  <c r="S81" i="5"/>
  <c r="T81" i="5" s="1"/>
  <c r="Z81" i="5" s="1"/>
  <c r="W80" i="5"/>
  <c r="V80" i="5"/>
  <c r="S80" i="5"/>
  <c r="T80" i="5" s="1"/>
  <c r="Z80" i="5" s="1"/>
  <c r="W79" i="5"/>
  <c r="V79" i="5"/>
  <c r="S79" i="5"/>
  <c r="T79" i="5" s="1"/>
  <c r="Z79" i="5" s="1"/>
  <c r="W78" i="5"/>
  <c r="V78" i="5"/>
  <c r="S78" i="5"/>
  <c r="T78" i="5" s="1"/>
  <c r="Z78" i="5" s="1"/>
  <c r="W77" i="5"/>
  <c r="V77" i="5"/>
  <c r="S77" i="5"/>
  <c r="T77" i="5" s="1"/>
  <c r="Z77" i="5" s="1"/>
  <c r="W76" i="5"/>
  <c r="V76" i="5"/>
  <c r="S76" i="5"/>
  <c r="T76" i="5" s="1"/>
  <c r="Z76" i="5" s="1"/>
  <c r="W75" i="5"/>
  <c r="V75" i="5"/>
  <c r="S75" i="5"/>
  <c r="T75" i="5" s="1"/>
  <c r="Z75" i="5" s="1"/>
  <c r="W74" i="5"/>
  <c r="V74" i="5"/>
  <c r="S74" i="5"/>
  <c r="T74" i="5" s="1"/>
  <c r="Z74" i="5" s="1"/>
  <c r="W73" i="5"/>
  <c r="V73" i="5"/>
  <c r="S73" i="5"/>
  <c r="T73" i="5" s="1"/>
  <c r="Z73" i="5" s="1"/>
  <c r="W72" i="5"/>
  <c r="V72" i="5"/>
  <c r="S72" i="5"/>
  <c r="T72" i="5" s="1"/>
  <c r="Z72" i="5" s="1"/>
  <c r="W71" i="5"/>
  <c r="V71" i="5"/>
  <c r="S71" i="5"/>
  <c r="T71" i="5" s="1"/>
  <c r="Z71" i="5" s="1"/>
  <c r="W70" i="5"/>
  <c r="V70" i="5"/>
  <c r="S70" i="5"/>
  <c r="T70" i="5" s="1"/>
  <c r="Z70" i="5" s="1"/>
  <c r="W69" i="5"/>
  <c r="V69" i="5"/>
  <c r="S69" i="5"/>
  <c r="T69" i="5" s="1"/>
  <c r="Z69" i="5" s="1"/>
  <c r="W68" i="5"/>
  <c r="V68" i="5"/>
  <c r="S68" i="5"/>
  <c r="T68" i="5" s="1"/>
  <c r="Z68" i="5" s="1"/>
  <c r="W67" i="5"/>
  <c r="V67" i="5"/>
  <c r="S67" i="5"/>
  <c r="T67" i="5" s="1"/>
  <c r="Z67" i="5" s="1"/>
  <c r="W66" i="5"/>
  <c r="V66" i="5"/>
  <c r="S66" i="5"/>
  <c r="T66" i="5" s="1"/>
  <c r="Z66" i="5" s="1"/>
  <c r="W65" i="5"/>
  <c r="V65" i="5"/>
  <c r="S65" i="5"/>
  <c r="T65" i="5" s="1"/>
  <c r="Z65" i="5" s="1"/>
  <c r="W64" i="5"/>
  <c r="V64" i="5"/>
  <c r="S64" i="5"/>
  <c r="T64" i="5" s="1"/>
  <c r="Z64" i="5" s="1"/>
  <c r="W63" i="5"/>
  <c r="V63" i="5"/>
  <c r="S63" i="5"/>
  <c r="T63" i="5" s="1"/>
  <c r="Z63" i="5" s="1"/>
  <c r="W62" i="5"/>
  <c r="V62" i="5"/>
  <c r="S62" i="5"/>
  <c r="T62" i="5" s="1"/>
  <c r="Z62" i="5" s="1"/>
  <c r="W61" i="5"/>
  <c r="V61" i="5"/>
  <c r="S61" i="5"/>
  <c r="T61" i="5" s="1"/>
  <c r="Z61" i="5" s="1"/>
  <c r="W60" i="5"/>
  <c r="V60" i="5"/>
  <c r="S60" i="5"/>
  <c r="T60" i="5" s="1"/>
  <c r="Z60" i="5" s="1"/>
  <c r="W59" i="5"/>
  <c r="V59" i="5"/>
  <c r="S59" i="5"/>
  <c r="T59" i="5" s="1"/>
  <c r="Z59" i="5" s="1"/>
  <c r="W58" i="5"/>
  <c r="V58" i="5"/>
  <c r="S58" i="5"/>
  <c r="T58" i="5" s="1"/>
  <c r="Z58" i="5" s="1"/>
  <c r="W57" i="5"/>
  <c r="V57" i="5"/>
  <c r="S57" i="5"/>
  <c r="T57" i="5" s="1"/>
  <c r="Z57" i="5" s="1"/>
  <c r="W56" i="5"/>
  <c r="V56" i="5"/>
  <c r="S56" i="5"/>
  <c r="T56" i="5" s="1"/>
  <c r="Z56" i="5" s="1"/>
  <c r="W55" i="5"/>
  <c r="V55" i="5"/>
  <c r="S55" i="5"/>
  <c r="T55" i="5" s="1"/>
  <c r="Z55" i="5" s="1"/>
  <c r="W54" i="5"/>
  <c r="V54" i="5"/>
  <c r="S54" i="5"/>
  <c r="T54" i="5" s="1"/>
  <c r="Z54" i="5" s="1"/>
  <c r="W53" i="5"/>
  <c r="V53" i="5"/>
  <c r="S53" i="5"/>
  <c r="T53" i="5" s="1"/>
  <c r="Z53" i="5" s="1"/>
  <c r="W52" i="5"/>
  <c r="V52" i="5"/>
  <c r="S52" i="5"/>
  <c r="T52" i="5" s="1"/>
  <c r="Z52" i="5" s="1"/>
  <c r="W51" i="5"/>
  <c r="V51" i="5"/>
  <c r="S51" i="5"/>
  <c r="T51" i="5" s="1"/>
  <c r="Z51" i="5" s="1"/>
  <c r="W50" i="5"/>
  <c r="V50" i="5"/>
  <c r="S50" i="5"/>
  <c r="T50" i="5" s="1"/>
  <c r="Z50" i="5" s="1"/>
  <c r="W49" i="5"/>
  <c r="V49" i="5"/>
  <c r="S49" i="5"/>
  <c r="T49" i="5" s="1"/>
  <c r="Z49" i="5" s="1"/>
  <c r="W48" i="5"/>
  <c r="V48" i="5"/>
  <c r="S48" i="5"/>
  <c r="T48" i="5" s="1"/>
  <c r="Z48" i="5" s="1"/>
  <c r="W47" i="5"/>
  <c r="V47" i="5"/>
  <c r="S47" i="5"/>
  <c r="T47" i="5" s="1"/>
  <c r="Z47" i="5" s="1"/>
  <c r="W46" i="5"/>
  <c r="V46" i="5"/>
  <c r="S46" i="5"/>
  <c r="T46" i="5" s="1"/>
  <c r="Z46" i="5" s="1"/>
  <c r="W45" i="5"/>
  <c r="V45" i="5"/>
  <c r="S45" i="5"/>
  <c r="T45" i="5" s="1"/>
  <c r="Z45" i="5" s="1"/>
  <c r="W44" i="5"/>
  <c r="V44" i="5"/>
  <c r="S44" i="5"/>
  <c r="T44" i="5" s="1"/>
  <c r="Z44" i="5" s="1"/>
  <c r="W43" i="5"/>
  <c r="V43" i="5"/>
  <c r="S43" i="5"/>
  <c r="T43" i="5" s="1"/>
  <c r="Z43" i="5" s="1"/>
  <c r="W42" i="5"/>
  <c r="V42" i="5"/>
  <c r="S42" i="5"/>
  <c r="T42" i="5" s="1"/>
  <c r="Z42" i="5" s="1"/>
  <c r="W41" i="5"/>
  <c r="V41" i="5"/>
  <c r="S41" i="5"/>
  <c r="T41" i="5" s="1"/>
  <c r="Z41" i="5" s="1"/>
  <c r="W40" i="5"/>
  <c r="V40" i="5"/>
  <c r="S40" i="5"/>
  <c r="T40" i="5" s="1"/>
  <c r="Z40" i="5" s="1"/>
  <c r="W39" i="5"/>
  <c r="V39" i="5"/>
  <c r="S39" i="5"/>
  <c r="T39" i="5" s="1"/>
  <c r="Z39" i="5" s="1"/>
  <c r="W38" i="5"/>
  <c r="V38" i="5"/>
  <c r="S38" i="5"/>
  <c r="T38" i="5" s="1"/>
  <c r="Z38" i="5" s="1"/>
  <c r="W37" i="5"/>
  <c r="V37" i="5"/>
  <c r="S37" i="5"/>
  <c r="T37" i="5" s="1"/>
  <c r="Z37" i="5" s="1"/>
  <c r="W36" i="5"/>
  <c r="V36" i="5"/>
  <c r="S36" i="5"/>
  <c r="T36" i="5" s="1"/>
  <c r="Z36" i="5" s="1"/>
  <c r="W35" i="5"/>
  <c r="V35" i="5"/>
  <c r="S35" i="5"/>
  <c r="T35" i="5" s="1"/>
  <c r="Z35" i="5" s="1"/>
  <c r="W34" i="5"/>
  <c r="V34" i="5"/>
  <c r="S34" i="5"/>
  <c r="T34" i="5" s="1"/>
  <c r="Z34" i="5" s="1"/>
  <c r="W33" i="5"/>
  <c r="V33" i="5"/>
  <c r="S33" i="5"/>
  <c r="T33" i="5" s="1"/>
  <c r="Z33" i="5" s="1"/>
  <c r="W32" i="5"/>
  <c r="V32" i="5"/>
  <c r="S32" i="5"/>
  <c r="T32" i="5" s="1"/>
  <c r="Z32" i="5" s="1"/>
  <c r="W31" i="5"/>
  <c r="V31" i="5"/>
  <c r="S31" i="5"/>
  <c r="T31" i="5" s="1"/>
  <c r="Z31" i="5" s="1"/>
  <c r="W30" i="5"/>
  <c r="V30" i="5"/>
  <c r="S30" i="5"/>
  <c r="T30" i="5" s="1"/>
  <c r="Z30" i="5" s="1"/>
  <c r="W29" i="5"/>
  <c r="V29" i="5"/>
  <c r="S29" i="5"/>
  <c r="T29" i="5" s="1"/>
  <c r="Z29" i="5" s="1"/>
  <c r="W28" i="5"/>
  <c r="V28" i="5"/>
  <c r="S28" i="5"/>
  <c r="T28" i="5" s="1"/>
  <c r="Z28" i="5" s="1"/>
  <c r="W27" i="5"/>
  <c r="V27" i="5"/>
  <c r="S27" i="5"/>
  <c r="T27" i="5" s="1"/>
  <c r="Z27" i="5" s="1"/>
  <c r="W26" i="5"/>
  <c r="V26" i="5"/>
  <c r="S26" i="5"/>
  <c r="T26" i="5" s="1"/>
  <c r="Z26" i="5" s="1"/>
  <c r="W25" i="5"/>
  <c r="V25" i="5"/>
  <c r="S25" i="5"/>
  <c r="T25" i="5" s="1"/>
  <c r="Z25" i="5" s="1"/>
  <c r="W24" i="5"/>
  <c r="V24" i="5"/>
  <c r="S24" i="5"/>
  <c r="T24" i="5" s="1"/>
  <c r="Z24" i="5" s="1"/>
  <c r="W23" i="5"/>
  <c r="V23" i="5"/>
  <c r="S23" i="5"/>
  <c r="T23" i="5" s="1"/>
  <c r="Z23" i="5" s="1"/>
  <c r="W22" i="5"/>
  <c r="V22" i="5"/>
  <c r="S22" i="5"/>
  <c r="T22" i="5" s="1"/>
  <c r="Z22" i="5" s="1"/>
  <c r="W21" i="5"/>
  <c r="V21" i="5"/>
  <c r="S21" i="5"/>
  <c r="T21" i="5" s="1"/>
  <c r="Z21" i="5" s="1"/>
  <c r="W20" i="5"/>
  <c r="V20" i="5"/>
  <c r="S20" i="5"/>
  <c r="T20" i="5" s="1"/>
  <c r="Z20" i="5" s="1"/>
  <c r="W19" i="5"/>
  <c r="V19" i="5"/>
  <c r="S19" i="5"/>
  <c r="T19" i="5" s="1"/>
  <c r="Z19" i="5" s="1"/>
  <c r="W18" i="5"/>
  <c r="V18" i="5"/>
  <c r="S18" i="5"/>
  <c r="T18" i="5" s="1"/>
  <c r="Z18" i="5" s="1"/>
  <c r="W17" i="5"/>
  <c r="V17" i="5"/>
  <c r="S17" i="5"/>
  <c r="T17" i="5" s="1"/>
  <c r="Z17" i="5" s="1"/>
  <c r="W16" i="5"/>
  <c r="V16" i="5"/>
  <c r="S16" i="5"/>
  <c r="T16" i="5" s="1"/>
  <c r="Z16" i="5" s="1"/>
  <c r="W15" i="5"/>
  <c r="V15" i="5"/>
  <c r="S15" i="5"/>
  <c r="T15" i="5" s="1"/>
  <c r="Z15" i="5" s="1"/>
  <c r="W14" i="5"/>
  <c r="V14" i="5"/>
  <c r="S14" i="5"/>
  <c r="T14" i="5" s="1"/>
  <c r="Z14" i="5" s="1"/>
  <c r="W13" i="5"/>
  <c r="V13" i="5"/>
  <c r="S13" i="5"/>
  <c r="T13" i="5" s="1"/>
  <c r="Z13" i="5" s="1"/>
  <c r="W12" i="5"/>
  <c r="V12" i="5"/>
  <c r="S12" i="5"/>
  <c r="T12" i="5" s="1"/>
  <c r="Z12" i="5" s="1"/>
  <c r="W11" i="5"/>
  <c r="V11" i="5"/>
  <c r="S11" i="5"/>
  <c r="T11" i="5" s="1"/>
  <c r="Z11" i="5" s="1"/>
  <c r="W10" i="5"/>
  <c r="V10" i="5"/>
  <c r="S10" i="5"/>
  <c r="T10" i="5" s="1"/>
  <c r="Z10" i="5" s="1"/>
  <c r="W9" i="5"/>
  <c r="V9" i="5"/>
  <c r="S9" i="5"/>
  <c r="T9" i="5" s="1"/>
  <c r="Z9" i="5" s="1"/>
  <c r="W8" i="5"/>
  <c r="V8" i="5"/>
  <c r="S8" i="5"/>
  <c r="T8" i="5" s="1"/>
  <c r="Z8" i="5" s="1"/>
  <c r="W7" i="5"/>
  <c r="V7" i="5"/>
  <c r="S7" i="5"/>
  <c r="T7" i="5" s="1"/>
  <c r="Z7" i="5" s="1"/>
  <c r="W6" i="5"/>
  <c r="V6" i="5"/>
  <c r="S6" i="5"/>
  <c r="T6" i="5" s="1"/>
  <c r="Z6" i="5" s="1"/>
  <c r="W5" i="5"/>
  <c r="V5" i="5"/>
  <c r="S5" i="5"/>
  <c r="T5" i="5" s="1"/>
  <c r="Z5" i="5" s="1"/>
  <c r="W4" i="5"/>
  <c r="V4" i="5"/>
  <c r="S4" i="5"/>
  <c r="T4" i="5" s="1"/>
  <c r="Z4" i="5" s="1"/>
  <c r="W3" i="5"/>
  <c r="V3" i="5"/>
  <c r="S3" i="5"/>
  <c r="T3" i="5" s="1"/>
  <c r="Z3" i="5" s="1"/>
  <c r="W2" i="5"/>
  <c r="V2" i="5"/>
  <c r="S2" i="5"/>
  <c r="T2" i="5" s="1"/>
  <c r="Z2" i="5" s="1"/>
  <c r="W92" i="4"/>
  <c r="V92" i="4"/>
  <c r="S92" i="4"/>
  <c r="T92" i="4" s="1"/>
  <c r="Z92" i="4" s="1"/>
  <c r="W91" i="4"/>
  <c r="V91" i="4"/>
  <c r="S91" i="4"/>
  <c r="T91" i="4" s="1"/>
  <c r="Z91" i="4" s="1"/>
  <c r="W90" i="4"/>
  <c r="V90" i="4"/>
  <c r="S90" i="4"/>
  <c r="T90" i="4" s="1"/>
  <c r="Z90" i="4" s="1"/>
  <c r="W89" i="4"/>
  <c r="V89" i="4"/>
  <c r="S89" i="4"/>
  <c r="T89" i="4" s="1"/>
  <c r="Z89" i="4" s="1"/>
  <c r="W88" i="4"/>
  <c r="V88" i="4"/>
  <c r="S88" i="4"/>
  <c r="T88" i="4" s="1"/>
  <c r="Z88" i="4" s="1"/>
  <c r="W87" i="4"/>
  <c r="V87" i="4"/>
  <c r="S87" i="4"/>
  <c r="T87" i="4" s="1"/>
  <c r="Z87" i="4" s="1"/>
  <c r="W86" i="4"/>
  <c r="V86" i="4"/>
  <c r="S86" i="4"/>
  <c r="T86" i="4" s="1"/>
  <c r="Z86" i="4" s="1"/>
  <c r="W85" i="4"/>
  <c r="V85" i="4"/>
  <c r="S85" i="4"/>
  <c r="T85" i="4" s="1"/>
  <c r="Z85" i="4" s="1"/>
  <c r="W84" i="4"/>
  <c r="V84" i="4"/>
  <c r="S84" i="4"/>
  <c r="T84" i="4" s="1"/>
  <c r="Z84" i="4" s="1"/>
  <c r="W83" i="4"/>
  <c r="V83" i="4"/>
  <c r="S83" i="4"/>
  <c r="T83" i="4" s="1"/>
  <c r="Z83" i="4" s="1"/>
  <c r="W82" i="4"/>
  <c r="V82" i="4"/>
  <c r="S82" i="4"/>
  <c r="T82" i="4" s="1"/>
  <c r="Z82" i="4" s="1"/>
  <c r="W81" i="4"/>
  <c r="V81" i="4"/>
  <c r="S81" i="4"/>
  <c r="T81" i="4" s="1"/>
  <c r="Z81" i="4" s="1"/>
  <c r="W80" i="4"/>
  <c r="V80" i="4"/>
  <c r="S80" i="4"/>
  <c r="T80" i="4" s="1"/>
  <c r="Z80" i="4" s="1"/>
  <c r="W79" i="4"/>
  <c r="V79" i="4"/>
  <c r="S79" i="4"/>
  <c r="T79" i="4" s="1"/>
  <c r="Z79" i="4" s="1"/>
  <c r="W78" i="4"/>
  <c r="V78" i="4"/>
  <c r="S78" i="4"/>
  <c r="T78" i="4" s="1"/>
  <c r="Z78" i="4" s="1"/>
  <c r="W77" i="4"/>
  <c r="V77" i="4"/>
  <c r="S77" i="4"/>
  <c r="T77" i="4" s="1"/>
  <c r="Z77" i="4" s="1"/>
  <c r="W76" i="4"/>
  <c r="V76" i="4"/>
  <c r="S76" i="4"/>
  <c r="T76" i="4" s="1"/>
  <c r="Z76" i="4" s="1"/>
  <c r="W75" i="4"/>
  <c r="V75" i="4"/>
  <c r="S75" i="4"/>
  <c r="T75" i="4" s="1"/>
  <c r="Z75" i="4" s="1"/>
  <c r="W74" i="4"/>
  <c r="V74" i="4"/>
  <c r="S74" i="4"/>
  <c r="T74" i="4" s="1"/>
  <c r="Z74" i="4" s="1"/>
  <c r="W73" i="4"/>
  <c r="V73" i="4"/>
  <c r="S73" i="4"/>
  <c r="T73" i="4" s="1"/>
  <c r="Z73" i="4" s="1"/>
  <c r="W72" i="4"/>
  <c r="V72" i="4"/>
  <c r="S72" i="4"/>
  <c r="T72" i="4" s="1"/>
  <c r="Z72" i="4" s="1"/>
  <c r="W71" i="4"/>
  <c r="V71" i="4"/>
  <c r="S71" i="4"/>
  <c r="T71" i="4" s="1"/>
  <c r="Z71" i="4" s="1"/>
  <c r="W70" i="4"/>
  <c r="V70" i="4"/>
  <c r="S70" i="4"/>
  <c r="T70" i="4" s="1"/>
  <c r="Z70" i="4" s="1"/>
  <c r="W69" i="4"/>
  <c r="V69" i="4"/>
  <c r="S69" i="4"/>
  <c r="T69" i="4" s="1"/>
  <c r="Z69" i="4" s="1"/>
  <c r="W68" i="4"/>
  <c r="V68" i="4"/>
  <c r="S68" i="4"/>
  <c r="T68" i="4" s="1"/>
  <c r="Z68" i="4" s="1"/>
  <c r="W67" i="4"/>
  <c r="V67" i="4"/>
  <c r="S67" i="4"/>
  <c r="T67" i="4" s="1"/>
  <c r="Z67" i="4" s="1"/>
  <c r="W66" i="4"/>
  <c r="V66" i="4"/>
  <c r="S66" i="4"/>
  <c r="T66" i="4" s="1"/>
  <c r="Z66" i="4" s="1"/>
  <c r="W65" i="4"/>
  <c r="V65" i="4"/>
  <c r="S65" i="4"/>
  <c r="T65" i="4" s="1"/>
  <c r="Z65" i="4" s="1"/>
  <c r="W64" i="4"/>
  <c r="V64" i="4"/>
  <c r="S64" i="4"/>
  <c r="T64" i="4" s="1"/>
  <c r="Z64" i="4" s="1"/>
  <c r="W63" i="4"/>
  <c r="V63" i="4"/>
  <c r="S63" i="4"/>
  <c r="T63" i="4" s="1"/>
  <c r="Z63" i="4" s="1"/>
  <c r="W62" i="4"/>
  <c r="V62" i="4"/>
  <c r="S62" i="4"/>
  <c r="T62" i="4" s="1"/>
  <c r="Z62" i="4" s="1"/>
  <c r="W61" i="4"/>
  <c r="V61" i="4"/>
  <c r="S61" i="4"/>
  <c r="T61" i="4" s="1"/>
  <c r="Z61" i="4" s="1"/>
  <c r="W60" i="4"/>
  <c r="V60" i="4"/>
  <c r="S60" i="4"/>
  <c r="T60" i="4" s="1"/>
  <c r="Z60" i="4" s="1"/>
  <c r="W59" i="4"/>
  <c r="V59" i="4"/>
  <c r="S59" i="4"/>
  <c r="T59" i="4" s="1"/>
  <c r="Z59" i="4" s="1"/>
  <c r="W58" i="4"/>
  <c r="V58" i="4"/>
  <c r="S58" i="4"/>
  <c r="T58" i="4" s="1"/>
  <c r="Z58" i="4" s="1"/>
  <c r="W57" i="4"/>
  <c r="V57" i="4"/>
  <c r="S57" i="4"/>
  <c r="T57" i="4" s="1"/>
  <c r="Z57" i="4" s="1"/>
  <c r="W56" i="4"/>
  <c r="V56" i="4"/>
  <c r="S56" i="4"/>
  <c r="T56" i="4" s="1"/>
  <c r="Z56" i="4" s="1"/>
  <c r="W55" i="4"/>
  <c r="V55" i="4"/>
  <c r="S55" i="4"/>
  <c r="T55" i="4" s="1"/>
  <c r="Z55" i="4" s="1"/>
  <c r="W54" i="4"/>
  <c r="V54" i="4"/>
  <c r="S54" i="4"/>
  <c r="T54" i="4" s="1"/>
  <c r="Z54" i="4" s="1"/>
  <c r="W53" i="4"/>
  <c r="V53" i="4"/>
  <c r="S53" i="4"/>
  <c r="T53" i="4" s="1"/>
  <c r="Z53" i="4" s="1"/>
  <c r="W52" i="4"/>
  <c r="V52" i="4"/>
  <c r="S52" i="4"/>
  <c r="T52" i="4" s="1"/>
  <c r="Z52" i="4" s="1"/>
  <c r="W51" i="4"/>
  <c r="V51" i="4"/>
  <c r="S51" i="4"/>
  <c r="T51" i="4" s="1"/>
  <c r="Z51" i="4" s="1"/>
  <c r="W50" i="4"/>
  <c r="V50" i="4"/>
  <c r="S50" i="4"/>
  <c r="T50" i="4" s="1"/>
  <c r="Z50" i="4" s="1"/>
  <c r="W49" i="4"/>
  <c r="V49" i="4"/>
  <c r="S49" i="4"/>
  <c r="T49" i="4" s="1"/>
  <c r="Z49" i="4" s="1"/>
  <c r="W48" i="4"/>
  <c r="V48" i="4"/>
  <c r="S48" i="4"/>
  <c r="T48" i="4" s="1"/>
  <c r="Z48" i="4" s="1"/>
  <c r="W47" i="4"/>
  <c r="V47" i="4"/>
  <c r="S47" i="4"/>
  <c r="T47" i="4" s="1"/>
  <c r="Z47" i="4" s="1"/>
  <c r="W46" i="4"/>
  <c r="V46" i="4"/>
  <c r="S46" i="4"/>
  <c r="T46" i="4" s="1"/>
  <c r="Z46" i="4" s="1"/>
  <c r="W45" i="4"/>
  <c r="V45" i="4"/>
  <c r="S45" i="4"/>
  <c r="T45" i="4" s="1"/>
  <c r="Z45" i="4" s="1"/>
  <c r="W44" i="4"/>
  <c r="V44" i="4"/>
  <c r="S44" i="4"/>
  <c r="T44" i="4" s="1"/>
  <c r="Z44" i="4" s="1"/>
  <c r="W43" i="4"/>
  <c r="V43" i="4"/>
  <c r="S43" i="4"/>
  <c r="T43" i="4" s="1"/>
  <c r="Z43" i="4" s="1"/>
  <c r="W42" i="4"/>
  <c r="V42" i="4"/>
  <c r="S42" i="4"/>
  <c r="T42" i="4" s="1"/>
  <c r="Z42" i="4" s="1"/>
  <c r="W41" i="4"/>
  <c r="V41" i="4"/>
  <c r="S41" i="4"/>
  <c r="T41" i="4" s="1"/>
  <c r="Z41" i="4" s="1"/>
  <c r="W40" i="4"/>
  <c r="V40" i="4"/>
  <c r="S40" i="4"/>
  <c r="T40" i="4" s="1"/>
  <c r="Z40" i="4" s="1"/>
  <c r="W39" i="4"/>
  <c r="V39" i="4"/>
  <c r="S39" i="4"/>
  <c r="T39" i="4" s="1"/>
  <c r="Z39" i="4" s="1"/>
  <c r="W38" i="4"/>
  <c r="V38" i="4"/>
  <c r="S38" i="4"/>
  <c r="T38" i="4" s="1"/>
  <c r="Z38" i="4" s="1"/>
  <c r="W37" i="4"/>
  <c r="V37" i="4"/>
  <c r="S37" i="4"/>
  <c r="T37" i="4" s="1"/>
  <c r="Z37" i="4" s="1"/>
  <c r="W36" i="4"/>
  <c r="V36" i="4"/>
  <c r="S36" i="4"/>
  <c r="T36" i="4" s="1"/>
  <c r="Z36" i="4" s="1"/>
  <c r="W35" i="4"/>
  <c r="V35" i="4"/>
  <c r="S35" i="4"/>
  <c r="T35" i="4" s="1"/>
  <c r="Z35" i="4" s="1"/>
  <c r="W34" i="4"/>
  <c r="V34" i="4"/>
  <c r="S34" i="4"/>
  <c r="T34" i="4" s="1"/>
  <c r="Z34" i="4" s="1"/>
  <c r="W33" i="4"/>
  <c r="V33" i="4"/>
  <c r="S33" i="4"/>
  <c r="T33" i="4" s="1"/>
  <c r="Z33" i="4" s="1"/>
  <c r="W32" i="4"/>
  <c r="V32" i="4"/>
  <c r="S32" i="4"/>
  <c r="T32" i="4" s="1"/>
  <c r="Z32" i="4" s="1"/>
  <c r="W31" i="4"/>
  <c r="V31" i="4"/>
  <c r="S31" i="4"/>
  <c r="T31" i="4" s="1"/>
  <c r="Z31" i="4" s="1"/>
  <c r="W30" i="4"/>
  <c r="V30" i="4"/>
  <c r="S30" i="4"/>
  <c r="T30" i="4" s="1"/>
  <c r="Z30" i="4" s="1"/>
  <c r="W29" i="4"/>
  <c r="V29" i="4"/>
  <c r="S29" i="4"/>
  <c r="T29" i="4" s="1"/>
  <c r="Z29" i="4" s="1"/>
  <c r="W28" i="4"/>
  <c r="V28" i="4"/>
  <c r="S28" i="4"/>
  <c r="T28" i="4" s="1"/>
  <c r="Z28" i="4" s="1"/>
  <c r="W27" i="4"/>
  <c r="V27" i="4"/>
  <c r="S27" i="4"/>
  <c r="T27" i="4" s="1"/>
  <c r="Z27" i="4" s="1"/>
  <c r="W26" i="4"/>
  <c r="V26" i="4"/>
  <c r="S26" i="4"/>
  <c r="T26" i="4" s="1"/>
  <c r="Z26" i="4" s="1"/>
  <c r="W25" i="4"/>
  <c r="V25" i="4"/>
  <c r="S25" i="4"/>
  <c r="T25" i="4" s="1"/>
  <c r="Z25" i="4" s="1"/>
  <c r="W24" i="4"/>
  <c r="V24" i="4"/>
  <c r="S24" i="4"/>
  <c r="T24" i="4" s="1"/>
  <c r="Z24" i="4" s="1"/>
  <c r="W23" i="4"/>
  <c r="V23" i="4"/>
  <c r="S23" i="4"/>
  <c r="T23" i="4" s="1"/>
  <c r="Z23" i="4" s="1"/>
  <c r="W22" i="4"/>
  <c r="V22" i="4"/>
  <c r="S22" i="4"/>
  <c r="T22" i="4" s="1"/>
  <c r="Z22" i="4" s="1"/>
  <c r="W21" i="4"/>
  <c r="V21" i="4"/>
  <c r="S21" i="4"/>
  <c r="T21" i="4" s="1"/>
  <c r="Z21" i="4" s="1"/>
  <c r="W20" i="4"/>
  <c r="V20" i="4"/>
  <c r="S20" i="4"/>
  <c r="T20" i="4" s="1"/>
  <c r="Z20" i="4" s="1"/>
  <c r="W19" i="4"/>
  <c r="V19" i="4"/>
  <c r="S19" i="4"/>
  <c r="T19" i="4" s="1"/>
  <c r="Z19" i="4" s="1"/>
  <c r="W18" i="4"/>
  <c r="V18" i="4"/>
  <c r="S18" i="4"/>
  <c r="T18" i="4" s="1"/>
  <c r="Z18" i="4" s="1"/>
  <c r="W17" i="4"/>
  <c r="V17" i="4"/>
  <c r="S17" i="4"/>
  <c r="T17" i="4" s="1"/>
  <c r="Z17" i="4" s="1"/>
  <c r="W16" i="4"/>
  <c r="V16" i="4"/>
  <c r="S16" i="4"/>
  <c r="T16" i="4" s="1"/>
  <c r="Z16" i="4" s="1"/>
  <c r="W15" i="4"/>
  <c r="V15" i="4"/>
  <c r="S15" i="4"/>
  <c r="T15" i="4" s="1"/>
  <c r="Z15" i="4" s="1"/>
  <c r="W14" i="4"/>
  <c r="V14" i="4"/>
  <c r="S14" i="4"/>
  <c r="T14" i="4" s="1"/>
  <c r="Z14" i="4" s="1"/>
  <c r="W13" i="4"/>
  <c r="V13" i="4"/>
  <c r="S13" i="4"/>
  <c r="T13" i="4" s="1"/>
  <c r="Z13" i="4" s="1"/>
  <c r="W12" i="4"/>
  <c r="V12" i="4"/>
  <c r="S12" i="4"/>
  <c r="T12" i="4" s="1"/>
  <c r="Z12" i="4" s="1"/>
  <c r="W11" i="4"/>
  <c r="V11" i="4"/>
  <c r="S11" i="4"/>
  <c r="T11" i="4" s="1"/>
  <c r="Z11" i="4" s="1"/>
  <c r="W10" i="4"/>
  <c r="V10" i="4"/>
  <c r="S10" i="4"/>
  <c r="T10" i="4" s="1"/>
  <c r="Z10" i="4" s="1"/>
  <c r="W9" i="4"/>
  <c r="V9" i="4"/>
  <c r="S9" i="4"/>
  <c r="T9" i="4" s="1"/>
  <c r="Z9" i="4" s="1"/>
  <c r="W8" i="4"/>
  <c r="V8" i="4"/>
  <c r="S8" i="4"/>
  <c r="T8" i="4" s="1"/>
  <c r="Z8" i="4" s="1"/>
  <c r="W7" i="4"/>
  <c r="V7" i="4"/>
  <c r="S7" i="4"/>
  <c r="T7" i="4" s="1"/>
  <c r="Z7" i="4" s="1"/>
  <c r="W6" i="4"/>
  <c r="V6" i="4"/>
  <c r="S6" i="4"/>
  <c r="T6" i="4" s="1"/>
  <c r="Z6" i="4" s="1"/>
  <c r="W5" i="4"/>
  <c r="V5" i="4"/>
  <c r="S5" i="4"/>
  <c r="T5" i="4" s="1"/>
  <c r="Z5" i="4" s="1"/>
  <c r="W4" i="4"/>
  <c r="V4" i="4"/>
  <c r="S4" i="4"/>
  <c r="T4" i="4" s="1"/>
  <c r="Z4" i="4" s="1"/>
  <c r="W3" i="4"/>
  <c r="V3" i="4"/>
  <c r="S3" i="4"/>
  <c r="T3" i="4" s="1"/>
  <c r="Z3" i="4" s="1"/>
  <c r="W2" i="4"/>
  <c r="V2" i="4"/>
  <c r="S2" i="4"/>
  <c r="T2" i="4" s="1"/>
  <c r="Z2" i="4" s="1"/>
  <c r="W88" i="3"/>
  <c r="V88" i="3"/>
  <c r="S88" i="3"/>
  <c r="T88" i="3" s="1"/>
  <c r="Z88" i="3" s="1"/>
  <c r="W87" i="3"/>
  <c r="V87" i="3"/>
  <c r="S87" i="3"/>
  <c r="T87" i="3" s="1"/>
  <c r="Z87" i="3" s="1"/>
  <c r="W86" i="3"/>
  <c r="V86" i="3"/>
  <c r="S86" i="3"/>
  <c r="T86" i="3" s="1"/>
  <c r="Z86" i="3" s="1"/>
  <c r="W85" i="3"/>
  <c r="V85" i="3"/>
  <c r="S85" i="3"/>
  <c r="T85" i="3" s="1"/>
  <c r="Z85" i="3" s="1"/>
  <c r="W84" i="3"/>
  <c r="V84" i="3"/>
  <c r="S84" i="3"/>
  <c r="T84" i="3" s="1"/>
  <c r="Z84" i="3" s="1"/>
  <c r="W83" i="3"/>
  <c r="V83" i="3"/>
  <c r="S83" i="3"/>
  <c r="T83" i="3" s="1"/>
  <c r="Z83" i="3" s="1"/>
  <c r="W82" i="3"/>
  <c r="V82" i="3"/>
  <c r="S82" i="3"/>
  <c r="T82" i="3" s="1"/>
  <c r="Z82" i="3" s="1"/>
  <c r="W81" i="3"/>
  <c r="V81" i="3"/>
  <c r="S81" i="3"/>
  <c r="T81" i="3" s="1"/>
  <c r="Z81" i="3" s="1"/>
  <c r="W80" i="3"/>
  <c r="V80" i="3"/>
  <c r="S80" i="3"/>
  <c r="T80" i="3" s="1"/>
  <c r="Z80" i="3" s="1"/>
  <c r="W79" i="3"/>
  <c r="V79" i="3"/>
  <c r="S79" i="3"/>
  <c r="T79" i="3" s="1"/>
  <c r="Z79" i="3" s="1"/>
  <c r="W78" i="3"/>
  <c r="V78" i="3"/>
  <c r="S78" i="3"/>
  <c r="T78" i="3" s="1"/>
  <c r="Z78" i="3" s="1"/>
  <c r="W77" i="3"/>
  <c r="V77" i="3"/>
  <c r="S77" i="3"/>
  <c r="T77" i="3" s="1"/>
  <c r="Z77" i="3" s="1"/>
  <c r="W76" i="3"/>
  <c r="V76" i="3"/>
  <c r="S76" i="3"/>
  <c r="T76" i="3" s="1"/>
  <c r="Z76" i="3" s="1"/>
  <c r="W75" i="3"/>
  <c r="V75" i="3"/>
  <c r="S75" i="3"/>
  <c r="T75" i="3" s="1"/>
  <c r="Z75" i="3" s="1"/>
  <c r="W74" i="3"/>
  <c r="V74" i="3"/>
  <c r="S74" i="3"/>
  <c r="T74" i="3" s="1"/>
  <c r="Z74" i="3" s="1"/>
  <c r="W73" i="3"/>
  <c r="V73" i="3"/>
  <c r="S73" i="3"/>
  <c r="T73" i="3" s="1"/>
  <c r="Z73" i="3" s="1"/>
  <c r="W72" i="3"/>
  <c r="V72" i="3"/>
  <c r="S72" i="3"/>
  <c r="T72" i="3" s="1"/>
  <c r="Z72" i="3" s="1"/>
  <c r="W71" i="3"/>
  <c r="V71" i="3"/>
  <c r="S71" i="3"/>
  <c r="T71" i="3" s="1"/>
  <c r="Z71" i="3" s="1"/>
  <c r="W70" i="3"/>
  <c r="V70" i="3"/>
  <c r="S70" i="3"/>
  <c r="T70" i="3" s="1"/>
  <c r="Z70" i="3" s="1"/>
  <c r="W69" i="3"/>
  <c r="V69" i="3"/>
  <c r="S69" i="3"/>
  <c r="T69" i="3" s="1"/>
  <c r="Z69" i="3" s="1"/>
  <c r="W68" i="3"/>
  <c r="V68" i="3"/>
  <c r="S68" i="3"/>
  <c r="T68" i="3" s="1"/>
  <c r="Z68" i="3" s="1"/>
  <c r="W67" i="3"/>
  <c r="V67" i="3"/>
  <c r="S67" i="3"/>
  <c r="T67" i="3" s="1"/>
  <c r="Z67" i="3" s="1"/>
  <c r="W66" i="3"/>
  <c r="V66" i="3"/>
  <c r="S66" i="3"/>
  <c r="T66" i="3" s="1"/>
  <c r="Z66" i="3" s="1"/>
  <c r="W65" i="3"/>
  <c r="V65" i="3"/>
  <c r="S65" i="3"/>
  <c r="T65" i="3" s="1"/>
  <c r="Z65" i="3" s="1"/>
  <c r="W64" i="3"/>
  <c r="V64" i="3"/>
  <c r="S64" i="3"/>
  <c r="T64" i="3" s="1"/>
  <c r="Z64" i="3" s="1"/>
  <c r="W63" i="3"/>
  <c r="V63" i="3"/>
  <c r="S63" i="3"/>
  <c r="T63" i="3" s="1"/>
  <c r="Z63" i="3" s="1"/>
  <c r="W62" i="3"/>
  <c r="V62" i="3"/>
  <c r="S62" i="3"/>
  <c r="T62" i="3" s="1"/>
  <c r="Z62" i="3" s="1"/>
  <c r="W61" i="3"/>
  <c r="V61" i="3"/>
  <c r="S61" i="3"/>
  <c r="T61" i="3" s="1"/>
  <c r="Z61" i="3" s="1"/>
  <c r="W60" i="3"/>
  <c r="V60" i="3"/>
  <c r="S60" i="3"/>
  <c r="T60" i="3" s="1"/>
  <c r="Z60" i="3" s="1"/>
  <c r="W59" i="3"/>
  <c r="V59" i="3"/>
  <c r="S59" i="3"/>
  <c r="T59" i="3" s="1"/>
  <c r="Z59" i="3" s="1"/>
  <c r="W58" i="3"/>
  <c r="V58" i="3"/>
  <c r="S58" i="3"/>
  <c r="T58" i="3" s="1"/>
  <c r="Z58" i="3" s="1"/>
  <c r="W57" i="3"/>
  <c r="V57" i="3"/>
  <c r="S57" i="3"/>
  <c r="T57" i="3" s="1"/>
  <c r="Z57" i="3" s="1"/>
  <c r="W56" i="3"/>
  <c r="V56" i="3"/>
  <c r="S56" i="3"/>
  <c r="T56" i="3" s="1"/>
  <c r="Z56" i="3" s="1"/>
  <c r="W55" i="3"/>
  <c r="V55" i="3"/>
  <c r="S55" i="3"/>
  <c r="T55" i="3" s="1"/>
  <c r="Z55" i="3" s="1"/>
  <c r="W54" i="3"/>
  <c r="V54" i="3"/>
  <c r="S54" i="3"/>
  <c r="T54" i="3" s="1"/>
  <c r="Z54" i="3" s="1"/>
  <c r="W53" i="3"/>
  <c r="V53" i="3"/>
  <c r="S53" i="3"/>
  <c r="T53" i="3" s="1"/>
  <c r="Z53" i="3" s="1"/>
  <c r="W52" i="3"/>
  <c r="V52" i="3"/>
  <c r="S52" i="3"/>
  <c r="T52" i="3" s="1"/>
  <c r="Z52" i="3" s="1"/>
  <c r="W51" i="3"/>
  <c r="V51" i="3"/>
  <c r="S51" i="3"/>
  <c r="T51" i="3" s="1"/>
  <c r="Z51" i="3" s="1"/>
  <c r="W50" i="3"/>
  <c r="V50" i="3"/>
  <c r="S50" i="3"/>
  <c r="T50" i="3" s="1"/>
  <c r="Z50" i="3" s="1"/>
  <c r="W49" i="3"/>
  <c r="V49" i="3"/>
  <c r="S49" i="3"/>
  <c r="T49" i="3" s="1"/>
  <c r="Z49" i="3" s="1"/>
  <c r="W48" i="3"/>
  <c r="V48" i="3"/>
  <c r="S48" i="3"/>
  <c r="T48" i="3" s="1"/>
  <c r="Z48" i="3" s="1"/>
  <c r="W47" i="3"/>
  <c r="V47" i="3"/>
  <c r="S47" i="3"/>
  <c r="T47" i="3" s="1"/>
  <c r="Z47" i="3" s="1"/>
  <c r="W46" i="3"/>
  <c r="V46" i="3"/>
  <c r="S46" i="3"/>
  <c r="T46" i="3" s="1"/>
  <c r="Z46" i="3" s="1"/>
  <c r="W45" i="3"/>
  <c r="V45" i="3"/>
  <c r="S45" i="3"/>
  <c r="T45" i="3" s="1"/>
  <c r="Z45" i="3" s="1"/>
  <c r="W44" i="3"/>
  <c r="V44" i="3"/>
  <c r="S44" i="3"/>
  <c r="T44" i="3" s="1"/>
  <c r="Z44" i="3" s="1"/>
  <c r="W43" i="3"/>
  <c r="V43" i="3"/>
  <c r="S43" i="3"/>
  <c r="T43" i="3" s="1"/>
  <c r="Z43" i="3" s="1"/>
  <c r="W42" i="3"/>
  <c r="V42" i="3"/>
  <c r="S42" i="3"/>
  <c r="T42" i="3" s="1"/>
  <c r="Z42" i="3" s="1"/>
  <c r="W41" i="3"/>
  <c r="V41" i="3"/>
  <c r="S41" i="3"/>
  <c r="T41" i="3" s="1"/>
  <c r="Z41" i="3" s="1"/>
  <c r="W40" i="3"/>
  <c r="V40" i="3"/>
  <c r="S40" i="3"/>
  <c r="T40" i="3" s="1"/>
  <c r="Z40" i="3" s="1"/>
  <c r="W39" i="3"/>
  <c r="V39" i="3"/>
  <c r="S39" i="3"/>
  <c r="T39" i="3" s="1"/>
  <c r="Z39" i="3" s="1"/>
  <c r="W38" i="3"/>
  <c r="V38" i="3"/>
  <c r="S38" i="3"/>
  <c r="T38" i="3" s="1"/>
  <c r="Z38" i="3" s="1"/>
  <c r="W37" i="3"/>
  <c r="V37" i="3"/>
  <c r="S37" i="3"/>
  <c r="T37" i="3" s="1"/>
  <c r="Z37" i="3" s="1"/>
  <c r="W36" i="3"/>
  <c r="V36" i="3"/>
  <c r="S36" i="3"/>
  <c r="T36" i="3" s="1"/>
  <c r="Z36" i="3" s="1"/>
  <c r="W35" i="3"/>
  <c r="V35" i="3"/>
  <c r="S35" i="3"/>
  <c r="T35" i="3" s="1"/>
  <c r="Z35" i="3" s="1"/>
  <c r="W34" i="3"/>
  <c r="V34" i="3"/>
  <c r="S34" i="3"/>
  <c r="T34" i="3" s="1"/>
  <c r="Z34" i="3" s="1"/>
  <c r="W33" i="3"/>
  <c r="V33" i="3"/>
  <c r="S33" i="3"/>
  <c r="T33" i="3" s="1"/>
  <c r="Z33" i="3" s="1"/>
  <c r="W32" i="3"/>
  <c r="V32" i="3"/>
  <c r="S32" i="3"/>
  <c r="T32" i="3" s="1"/>
  <c r="Z32" i="3" s="1"/>
  <c r="W31" i="3"/>
  <c r="V31" i="3"/>
  <c r="S31" i="3"/>
  <c r="T31" i="3" s="1"/>
  <c r="Z31" i="3" s="1"/>
  <c r="W30" i="3"/>
  <c r="V30" i="3"/>
  <c r="S30" i="3"/>
  <c r="T30" i="3" s="1"/>
  <c r="Z30" i="3" s="1"/>
  <c r="W29" i="3"/>
  <c r="V29" i="3"/>
  <c r="S29" i="3"/>
  <c r="T29" i="3" s="1"/>
  <c r="Z29" i="3" s="1"/>
  <c r="W28" i="3"/>
  <c r="V28" i="3"/>
  <c r="S28" i="3"/>
  <c r="T28" i="3" s="1"/>
  <c r="Z28" i="3" s="1"/>
  <c r="W27" i="3"/>
  <c r="V27" i="3"/>
  <c r="S27" i="3"/>
  <c r="T27" i="3" s="1"/>
  <c r="Z27" i="3" s="1"/>
  <c r="W26" i="3"/>
  <c r="V26" i="3"/>
  <c r="S26" i="3"/>
  <c r="T26" i="3" s="1"/>
  <c r="Z26" i="3" s="1"/>
  <c r="W25" i="3"/>
  <c r="V25" i="3"/>
  <c r="S25" i="3"/>
  <c r="T25" i="3" s="1"/>
  <c r="Z25" i="3" s="1"/>
  <c r="W24" i="3"/>
  <c r="V24" i="3"/>
  <c r="S24" i="3"/>
  <c r="T24" i="3" s="1"/>
  <c r="Z24" i="3" s="1"/>
  <c r="W23" i="3"/>
  <c r="V23" i="3"/>
  <c r="S23" i="3"/>
  <c r="T23" i="3" s="1"/>
  <c r="Z23" i="3" s="1"/>
  <c r="W22" i="3"/>
  <c r="V22" i="3"/>
  <c r="S22" i="3"/>
  <c r="T22" i="3" s="1"/>
  <c r="Z22" i="3" s="1"/>
  <c r="W21" i="3"/>
  <c r="V21" i="3"/>
  <c r="S21" i="3"/>
  <c r="T21" i="3" s="1"/>
  <c r="Z21" i="3" s="1"/>
  <c r="W20" i="3"/>
  <c r="V20" i="3"/>
  <c r="S20" i="3"/>
  <c r="T20" i="3" s="1"/>
  <c r="Z20" i="3" s="1"/>
  <c r="W19" i="3"/>
  <c r="V19" i="3"/>
  <c r="S19" i="3"/>
  <c r="T19" i="3" s="1"/>
  <c r="Z19" i="3" s="1"/>
  <c r="W18" i="3"/>
  <c r="V18" i="3"/>
  <c r="S18" i="3"/>
  <c r="T18" i="3" s="1"/>
  <c r="Z18" i="3" s="1"/>
  <c r="W17" i="3"/>
  <c r="V17" i="3"/>
  <c r="S17" i="3"/>
  <c r="T17" i="3" s="1"/>
  <c r="Z17" i="3" s="1"/>
  <c r="W16" i="3"/>
  <c r="V16" i="3"/>
  <c r="S16" i="3"/>
  <c r="T16" i="3" s="1"/>
  <c r="Z16" i="3" s="1"/>
  <c r="W15" i="3"/>
  <c r="V15" i="3"/>
  <c r="S15" i="3"/>
  <c r="T15" i="3" s="1"/>
  <c r="Z15" i="3" s="1"/>
  <c r="W14" i="3"/>
  <c r="V14" i="3"/>
  <c r="S14" i="3"/>
  <c r="T14" i="3" s="1"/>
  <c r="Z14" i="3" s="1"/>
  <c r="W13" i="3"/>
  <c r="V13" i="3"/>
  <c r="S13" i="3"/>
  <c r="T13" i="3" s="1"/>
  <c r="Z13" i="3" s="1"/>
  <c r="W12" i="3"/>
  <c r="V12" i="3"/>
  <c r="S12" i="3"/>
  <c r="T12" i="3" s="1"/>
  <c r="Z12" i="3" s="1"/>
  <c r="W11" i="3"/>
  <c r="V11" i="3"/>
  <c r="S11" i="3"/>
  <c r="T11" i="3" s="1"/>
  <c r="Z11" i="3" s="1"/>
  <c r="W10" i="3"/>
  <c r="V10" i="3"/>
  <c r="S10" i="3"/>
  <c r="T10" i="3" s="1"/>
  <c r="Z10" i="3" s="1"/>
  <c r="W9" i="3"/>
  <c r="V9" i="3"/>
  <c r="S9" i="3"/>
  <c r="T9" i="3" s="1"/>
  <c r="Z9" i="3" s="1"/>
  <c r="W7" i="3"/>
  <c r="V7" i="3"/>
  <c r="S7" i="3"/>
  <c r="T7" i="3" s="1"/>
  <c r="Z7" i="3" s="1"/>
  <c r="W8" i="3"/>
  <c r="V8" i="3"/>
  <c r="S8" i="3"/>
  <c r="T8" i="3" s="1"/>
  <c r="Z8" i="3" s="1"/>
  <c r="W6" i="3"/>
  <c r="V6" i="3"/>
  <c r="S6" i="3"/>
  <c r="T6" i="3" s="1"/>
  <c r="Z6" i="3" s="1"/>
  <c r="W5" i="3"/>
  <c r="V5" i="3"/>
  <c r="S5" i="3"/>
  <c r="T5" i="3" s="1"/>
  <c r="Z5" i="3" s="1"/>
  <c r="W4" i="3"/>
  <c r="V4" i="3"/>
  <c r="S4" i="3"/>
  <c r="T4" i="3" s="1"/>
  <c r="Z4" i="3" s="1"/>
  <c r="W3" i="3"/>
  <c r="V3" i="3"/>
  <c r="S3" i="3"/>
  <c r="T3" i="3" s="1"/>
  <c r="Z3" i="3" s="1"/>
  <c r="W2" i="3"/>
  <c r="V2" i="3"/>
  <c r="S2" i="3"/>
  <c r="T2" i="3" s="1"/>
  <c r="Z2" i="3" s="1"/>
  <c r="W91" i="2"/>
  <c r="V91" i="2"/>
  <c r="S91" i="2"/>
  <c r="T91" i="2" s="1"/>
  <c r="Z91" i="2" s="1"/>
  <c r="W90" i="2"/>
  <c r="V90" i="2"/>
  <c r="S90" i="2"/>
  <c r="T90" i="2" s="1"/>
  <c r="Z90" i="2" s="1"/>
  <c r="W89" i="2"/>
  <c r="V89" i="2"/>
  <c r="S89" i="2"/>
  <c r="T89" i="2" s="1"/>
  <c r="Z89" i="2" s="1"/>
  <c r="W88" i="2"/>
  <c r="V88" i="2"/>
  <c r="S88" i="2"/>
  <c r="T88" i="2" s="1"/>
  <c r="Z88" i="2" s="1"/>
  <c r="W87" i="2"/>
  <c r="V87" i="2"/>
  <c r="S87" i="2"/>
  <c r="T87" i="2" s="1"/>
  <c r="Z87" i="2" s="1"/>
  <c r="W86" i="2"/>
  <c r="V86" i="2"/>
  <c r="S86" i="2"/>
  <c r="T86" i="2" s="1"/>
  <c r="Z86" i="2" s="1"/>
  <c r="W85" i="2"/>
  <c r="V85" i="2"/>
  <c r="S85" i="2"/>
  <c r="T85" i="2" s="1"/>
  <c r="Z85" i="2" s="1"/>
  <c r="W84" i="2"/>
  <c r="V84" i="2"/>
  <c r="S84" i="2"/>
  <c r="T84" i="2" s="1"/>
  <c r="Z84" i="2" s="1"/>
  <c r="W83" i="2"/>
  <c r="V83" i="2"/>
  <c r="S83" i="2"/>
  <c r="T83" i="2" s="1"/>
  <c r="Z83" i="2" s="1"/>
  <c r="W82" i="2"/>
  <c r="V82" i="2"/>
  <c r="S82" i="2"/>
  <c r="T82" i="2" s="1"/>
  <c r="Z82" i="2" s="1"/>
  <c r="W81" i="2"/>
  <c r="V81" i="2"/>
  <c r="S81" i="2"/>
  <c r="T81" i="2" s="1"/>
  <c r="Z81" i="2" s="1"/>
  <c r="W80" i="2"/>
  <c r="V80" i="2"/>
  <c r="S80" i="2"/>
  <c r="T80" i="2" s="1"/>
  <c r="Z80" i="2" s="1"/>
  <c r="W79" i="2"/>
  <c r="V79" i="2"/>
  <c r="S79" i="2"/>
  <c r="T79" i="2" s="1"/>
  <c r="Z79" i="2" s="1"/>
  <c r="W78" i="2"/>
  <c r="V78" i="2"/>
  <c r="S78" i="2"/>
  <c r="T78" i="2" s="1"/>
  <c r="Z78" i="2" s="1"/>
  <c r="W77" i="2"/>
  <c r="V77" i="2"/>
  <c r="S77" i="2"/>
  <c r="T77" i="2" s="1"/>
  <c r="Z77" i="2" s="1"/>
  <c r="W76" i="2"/>
  <c r="V76" i="2"/>
  <c r="S76" i="2"/>
  <c r="T76" i="2" s="1"/>
  <c r="Z76" i="2" s="1"/>
  <c r="W75" i="2"/>
  <c r="V75" i="2"/>
  <c r="S75" i="2"/>
  <c r="T75" i="2" s="1"/>
  <c r="Z75" i="2" s="1"/>
  <c r="W74" i="2"/>
  <c r="V74" i="2"/>
  <c r="S74" i="2"/>
  <c r="T74" i="2" s="1"/>
  <c r="Z74" i="2" s="1"/>
  <c r="W73" i="2"/>
  <c r="V73" i="2"/>
  <c r="S73" i="2"/>
  <c r="T73" i="2" s="1"/>
  <c r="Z73" i="2" s="1"/>
  <c r="W72" i="2"/>
  <c r="V72" i="2"/>
  <c r="S72" i="2"/>
  <c r="T72" i="2" s="1"/>
  <c r="Z72" i="2" s="1"/>
  <c r="W71" i="2"/>
  <c r="V71" i="2"/>
  <c r="S71" i="2"/>
  <c r="T71" i="2" s="1"/>
  <c r="Z71" i="2" s="1"/>
  <c r="W70" i="2"/>
  <c r="V70" i="2"/>
  <c r="S70" i="2"/>
  <c r="T70" i="2" s="1"/>
  <c r="Z70" i="2" s="1"/>
  <c r="W69" i="2"/>
  <c r="V69" i="2"/>
  <c r="S69" i="2"/>
  <c r="T69" i="2" s="1"/>
  <c r="Z69" i="2" s="1"/>
  <c r="W68" i="2"/>
  <c r="V68" i="2"/>
  <c r="S68" i="2"/>
  <c r="T68" i="2" s="1"/>
  <c r="Z68" i="2" s="1"/>
  <c r="W67" i="2"/>
  <c r="V67" i="2"/>
  <c r="S67" i="2"/>
  <c r="T67" i="2" s="1"/>
  <c r="Z67" i="2" s="1"/>
  <c r="W66" i="2"/>
  <c r="V66" i="2"/>
  <c r="S66" i="2"/>
  <c r="T66" i="2" s="1"/>
  <c r="Z66" i="2" s="1"/>
  <c r="W65" i="2"/>
  <c r="V65" i="2"/>
  <c r="S65" i="2"/>
  <c r="T65" i="2" s="1"/>
  <c r="Z65" i="2" s="1"/>
  <c r="W64" i="2"/>
  <c r="V64" i="2"/>
  <c r="S64" i="2"/>
  <c r="T64" i="2" s="1"/>
  <c r="Z64" i="2" s="1"/>
  <c r="W63" i="2"/>
  <c r="V63" i="2"/>
  <c r="S63" i="2"/>
  <c r="T63" i="2" s="1"/>
  <c r="Z63" i="2" s="1"/>
  <c r="W62" i="2"/>
  <c r="V62" i="2"/>
  <c r="S62" i="2"/>
  <c r="T62" i="2" s="1"/>
  <c r="Z62" i="2" s="1"/>
  <c r="W61" i="2"/>
  <c r="V61" i="2"/>
  <c r="S61" i="2"/>
  <c r="T61" i="2" s="1"/>
  <c r="Z61" i="2" s="1"/>
  <c r="W60" i="2"/>
  <c r="V60" i="2"/>
  <c r="S60" i="2"/>
  <c r="T60" i="2" s="1"/>
  <c r="Z60" i="2" s="1"/>
  <c r="W59" i="2"/>
  <c r="V59" i="2"/>
  <c r="S59" i="2"/>
  <c r="T59" i="2" s="1"/>
  <c r="Z59" i="2" s="1"/>
  <c r="W58" i="2"/>
  <c r="V58" i="2"/>
  <c r="S58" i="2"/>
  <c r="T58" i="2" s="1"/>
  <c r="Z58" i="2" s="1"/>
  <c r="W57" i="2"/>
  <c r="V57" i="2"/>
  <c r="S57" i="2"/>
  <c r="T57" i="2" s="1"/>
  <c r="Z57" i="2" s="1"/>
  <c r="W56" i="2"/>
  <c r="V56" i="2"/>
  <c r="S56" i="2"/>
  <c r="T56" i="2" s="1"/>
  <c r="Z56" i="2" s="1"/>
  <c r="W55" i="2"/>
  <c r="V55" i="2"/>
  <c r="S55" i="2"/>
  <c r="T55" i="2" s="1"/>
  <c r="Z55" i="2" s="1"/>
  <c r="W54" i="2"/>
  <c r="V54" i="2"/>
  <c r="S54" i="2"/>
  <c r="T54" i="2" s="1"/>
  <c r="Z54" i="2" s="1"/>
  <c r="W53" i="2"/>
  <c r="V53" i="2"/>
  <c r="S53" i="2"/>
  <c r="T53" i="2" s="1"/>
  <c r="Z53" i="2" s="1"/>
  <c r="W52" i="2"/>
  <c r="V52" i="2"/>
  <c r="S52" i="2"/>
  <c r="T52" i="2" s="1"/>
  <c r="Z52" i="2" s="1"/>
  <c r="W51" i="2"/>
  <c r="V51" i="2"/>
  <c r="S51" i="2"/>
  <c r="T51" i="2" s="1"/>
  <c r="Z51" i="2" s="1"/>
  <c r="W50" i="2"/>
  <c r="V50" i="2"/>
  <c r="S50" i="2"/>
  <c r="T50" i="2" s="1"/>
  <c r="Z50" i="2" s="1"/>
  <c r="W49" i="2"/>
  <c r="V49" i="2"/>
  <c r="S49" i="2"/>
  <c r="T49" i="2" s="1"/>
  <c r="Z49" i="2" s="1"/>
  <c r="W48" i="2"/>
  <c r="V48" i="2"/>
  <c r="S48" i="2"/>
  <c r="T48" i="2" s="1"/>
  <c r="Z48" i="2" s="1"/>
  <c r="W47" i="2"/>
  <c r="V47" i="2"/>
  <c r="S47" i="2"/>
  <c r="T47" i="2" s="1"/>
  <c r="Z47" i="2" s="1"/>
  <c r="W46" i="2"/>
  <c r="V46" i="2"/>
  <c r="S46" i="2"/>
  <c r="T46" i="2" s="1"/>
  <c r="Z46" i="2" s="1"/>
  <c r="W45" i="2"/>
  <c r="V45" i="2"/>
  <c r="S45" i="2"/>
  <c r="T45" i="2" s="1"/>
  <c r="Z45" i="2" s="1"/>
  <c r="W44" i="2"/>
  <c r="V44" i="2"/>
  <c r="S44" i="2"/>
  <c r="T44" i="2" s="1"/>
  <c r="Z44" i="2" s="1"/>
  <c r="W43" i="2"/>
  <c r="V43" i="2"/>
  <c r="S43" i="2"/>
  <c r="T43" i="2" s="1"/>
  <c r="Z43" i="2" s="1"/>
  <c r="W42" i="2"/>
  <c r="V42" i="2"/>
  <c r="S42" i="2"/>
  <c r="T42" i="2" s="1"/>
  <c r="Z42" i="2" s="1"/>
  <c r="W41" i="2"/>
  <c r="V41" i="2"/>
  <c r="S41" i="2"/>
  <c r="T41" i="2" s="1"/>
  <c r="Z41" i="2" s="1"/>
  <c r="W40" i="2"/>
  <c r="V40" i="2"/>
  <c r="S40" i="2"/>
  <c r="T40" i="2" s="1"/>
  <c r="Z40" i="2" s="1"/>
  <c r="W39" i="2"/>
  <c r="V39" i="2"/>
  <c r="S39" i="2"/>
  <c r="T39" i="2" s="1"/>
  <c r="Z39" i="2" s="1"/>
  <c r="W38" i="2"/>
  <c r="V38" i="2"/>
  <c r="S38" i="2"/>
  <c r="T38" i="2" s="1"/>
  <c r="Z38" i="2" s="1"/>
  <c r="W37" i="2"/>
  <c r="V37" i="2"/>
  <c r="S37" i="2"/>
  <c r="T37" i="2" s="1"/>
  <c r="Z37" i="2" s="1"/>
  <c r="W36" i="2"/>
  <c r="V36" i="2"/>
  <c r="S36" i="2"/>
  <c r="T36" i="2" s="1"/>
  <c r="Z36" i="2" s="1"/>
  <c r="W35" i="2"/>
  <c r="V35" i="2"/>
  <c r="S35" i="2"/>
  <c r="T35" i="2" s="1"/>
  <c r="Z35" i="2" s="1"/>
  <c r="W34" i="2"/>
  <c r="V34" i="2"/>
  <c r="S34" i="2"/>
  <c r="T34" i="2" s="1"/>
  <c r="Z34" i="2" s="1"/>
  <c r="W33" i="2"/>
  <c r="V33" i="2"/>
  <c r="S33" i="2"/>
  <c r="T33" i="2" s="1"/>
  <c r="Z33" i="2" s="1"/>
  <c r="W32" i="2"/>
  <c r="V32" i="2"/>
  <c r="S32" i="2"/>
  <c r="T32" i="2" s="1"/>
  <c r="Z32" i="2" s="1"/>
  <c r="W31" i="2"/>
  <c r="V31" i="2"/>
  <c r="S31" i="2"/>
  <c r="T31" i="2" s="1"/>
  <c r="Z31" i="2" s="1"/>
  <c r="W30" i="2"/>
  <c r="V30" i="2"/>
  <c r="S30" i="2"/>
  <c r="T30" i="2" s="1"/>
  <c r="Z30" i="2" s="1"/>
  <c r="W29" i="2"/>
  <c r="V29" i="2"/>
  <c r="S29" i="2"/>
  <c r="T29" i="2" s="1"/>
  <c r="Z29" i="2" s="1"/>
  <c r="W28" i="2"/>
  <c r="V28" i="2"/>
  <c r="S28" i="2"/>
  <c r="T28" i="2" s="1"/>
  <c r="Z28" i="2" s="1"/>
  <c r="W27" i="2"/>
  <c r="V27" i="2"/>
  <c r="S27" i="2"/>
  <c r="T27" i="2" s="1"/>
  <c r="Z27" i="2" s="1"/>
  <c r="W26" i="2"/>
  <c r="V26" i="2"/>
  <c r="S26" i="2"/>
  <c r="T26" i="2" s="1"/>
  <c r="Z26" i="2" s="1"/>
  <c r="W25" i="2"/>
  <c r="V25" i="2"/>
  <c r="S25" i="2"/>
  <c r="T25" i="2" s="1"/>
  <c r="Z25" i="2" s="1"/>
  <c r="W24" i="2"/>
  <c r="V24" i="2"/>
  <c r="S24" i="2"/>
  <c r="T24" i="2" s="1"/>
  <c r="Z24" i="2" s="1"/>
  <c r="W23" i="2"/>
  <c r="V23" i="2"/>
  <c r="S23" i="2"/>
  <c r="T23" i="2" s="1"/>
  <c r="Z23" i="2" s="1"/>
  <c r="W22" i="2"/>
  <c r="V22" i="2"/>
  <c r="S22" i="2"/>
  <c r="T22" i="2" s="1"/>
  <c r="Z22" i="2" s="1"/>
  <c r="W21" i="2"/>
  <c r="V21" i="2"/>
  <c r="S21" i="2"/>
  <c r="T21" i="2" s="1"/>
  <c r="Z21" i="2" s="1"/>
  <c r="W20" i="2"/>
  <c r="V20" i="2"/>
  <c r="S20" i="2"/>
  <c r="T20" i="2" s="1"/>
  <c r="Z20" i="2" s="1"/>
  <c r="W19" i="2"/>
  <c r="V19" i="2"/>
  <c r="S19" i="2"/>
  <c r="T19" i="2" s="1"/>
  <c r="Z19" i="2" s="1"/>
  <c r="W18" i="2"/>
  <c r="V18" i="2"/>
  <c r="S18" i="2"/>
  <c r="T18" i="2" s="1"/>
  <c r="Z18" i="2" s="1"/>
  <c r="W17" i="2"/>
  <c r="V17" i="2"/>
  <c r="S17" i="2"/>
  <c r="T17" i="2" s="1"/>
  <c r="Z17" i="2" s="1"/>
  <c r="W13" i="2"/>
  <c r="V13" i="2"/>
  <c r="S13" i="2"/>
  <c r="T13" i="2" s="1"/>
  <c r="Z13" i="2" s="1"/>
  <c r="W12" i="2"/>
  <c r="V12" i="2"/>
  <c r="S12" i="2"/>
  <c r="T12" i="2" s="1"/>
  <c r="Z12" i="2" s="1"/>
  <c r="W11" i="2"/>
  <c r="V11" i="2"/>
  <c r="S11" i="2"/>
  <c r="T11" i="2" s="1"/>
  <c r="Z11" i="2" s="1"/>
  <c r="W10" i="2"/>
  <c r="V10" i="2"/>
  <c r="S10" i="2"/>
  <c r="T10" i="2" s="1"/>
  <c r="Z10" i="2" s="1"/>
  <c r="W7" i="2"/>
  <c r="V7" i="2"/>
  <c r="S7" i="2"/>
  <c r="T7" i="2" s="1"/>
  <c r="Z7" i="2" s="1"/>
  <c r="W6" i="2"/>
  <c r="V6" i="2"/>
  <c r="S6" i="2"/>
  <c r="T6" i="2" s="1"/>
  <c r="Z6" i="2" s="1"/>
  <c r="W5" i="2"/>
  <c r="V5" i="2"/>
  <c r="S5" i="2"/>
  <c r="T5" i="2" s="1"/>
  <c r="Z5" i="2" s="1"/>
  <c r="W4" i="2"/>
  <c r="V4" i="2"/>
  <c r="S4" i="2"/>
  <c r="T4" i="2" s="1"/>
  <c r="Z4" i="2" s="1"/>
  <c r="W2" i="2"/>
  <c r="V2" i="2"/>
  <c r="S2" i="2"/>
  <c r="T2" i="2" s="1"/>
  <c r="Z2" i="2" s="1"/>
  <c r="W15" i="2"/>
  <c r="V15" i="2"/>
  <c r="S15" i="2"/>
  <c r="T15" i="2" s="1"/>
  <c r="Z15" i="2" s="1"/>
  <c r="W9" i="2"/>
  <c r="V9" i="2"/>
  <c r="S9" i="2"/>
  <c r="T9" i="2" s="1"/>
  <c r="Z9" i="2" s="1"/>
  <c r="W8" i="2"/>
  <c r="V8" i="2"/>
  <c r="S8" i="2"/>
  <c r="T8" i="2" s="1"/>
  <c r="Z8" i="2" s="1"/>
  <c r="W16" i="2"/>
  <c r="V16" i="2"/>
  <c r="S16" i="2"/>
  <c r="T16" i="2" s="1"/>
  <c r="Z16" i="2" s="1"/>
  <c r="W14" i="2"/>
  <c r="V14" i="2"/>
  <c r="S14" i="2"/>
  <c r="T14" i="2" s="1"/>
  <c r="Z14" i="2" s="1"/>
  <c r="W3" i="2"/>
  <c r="V3" i="2"/>
  <c r="S3" i="2"/>
  <c r="T3" i="2" s="1"/>
  <c r="Z3" i="2" s="1"/>
  <c r="V82" i="1"/>
  <c r="T81" i="1"/>
  <c r="T82" i="1" s="1"/>
  <c r="S81" i="1"/>
  <c r="S82" i="1" s="1"/>
  <c r="R81" i="1"/>
  <c r="R82" i="1" s="1"/>
  <c r="Q81" i="1"/>
  <c r="Q82" i="1" s="1"/>
  <c r="P81" i="1"/>
  <c r="P82" i="1" s="1"/>
  <c r="O81" i="1"/>
  <c r="O82" i="1" s="1"/>
  <c r="N81" i="1"/>
  <c r="N82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V5" i="1"/>
  <c r="W5" i="1" s="1"/>
  <c r="V4" i="1"/>
  <c r="W4" i="1" s="1"/>
  <c r="V3" i="1"/>
  <c r="W3" i="1" s="1"/>
  <c r="V2" i="1"/>
  <c r="W2" i="1" s="1"/>
  <c r="W23" i="1" l="1"/>
  <c r="W80" i="1" s="1"/>
  <c r="V80" i="1"/>
</calcChain>
</file>

<file path=xl/sharedStrings.xml><?xml version="1.0" encoding="utf-8"?>
<sst xmlns="http://schemas.openxmlformats.org/spreadsheetml/2006/main" count="5908" uniqueCount="1386">
  <si>
    <t>participant_id</t>
  </si>
  <si>
    <t>birthdate</t>
  </si>
  <si>
    <t>sex</t>
  </si>
  <si>
    <t>handedness_ses-5</t>
  </si>
  <si>
    <t>handedness_ses-7</t>
  </si>
  <si>
    <t>handedness_ses-9</t>
  </si>
  <si>
    <t>ses-5_date_ST</t>
  </si>
  <si>
    <t>ses-7_date_ST</t>
  </si>
  <si>
    <t>ses-9_date_ST</t>
  </si>
  <si>
    <t>ses-5_grade</t>
  </si>
  <si>
    <t>ses-7_grade</t>
  </si>
  <si>
    <t>ses-9_grade</t>
  </si>
  <si>
    <t>ses-7_task-Phon_run-01</t>
  </si>
  <si>
    <t>ses-7_task-Phon_run-02</t>
  </si>
  <si>
    <t>ses-9_task-Phon_run-01</t>
  </si>
  <si>
    <t>ses-9_task-Phon_run-02</t>
  </si>
  <si>
    <t>ses-7_task-Sem_run-01</t>
  </si>
  <si>
    <t>ses-7_task-Sem_run-02</t>
  </si>
  <si>
    <t>ses-9_task-Sem_run-01</t>
  </si>
  <si>
    <t>ses-9_task-Sem_run-02</t>
  </si>
  <si>
    <t>Sum</t>
  </si>
  <si>
    <t>sub-5007</t>
  </si>
  <si>
    <t>1809-06-19</t>
  </si>
  <si>
    <t>Male</t>
  </si>
  <si>
    <t>1814-07-04</t>
  </si>
  <si>
    <t>1816-08-14</t>
  </si>
  <si>
    <t>1818-08-21</t>
  </si>
  <si>
    <t>n/a</t>
  </si>
  <si>
    <t>sub-5008</t>
  </si>
  <si>
    <t>1808-11-09</t>
  </si>
  <si>
    <t>Female</t>
  </si>
  <si>
    <t>1814-01-31</t>
  </si>
  <si>
    <t>1816-02-05</t>
  </si>
  <si>
    <t>1818-09-23</t>
  </si>
  <si>
    <t>sub-5009</t>
  </si>
  <si>
    <t>1808-06-02</t>
  </si>
  <si>
    <t>1814-03-19</t>
  </si>
  <si>
    <t>1815-12-01</t>
  </si>
  <si>
    <t>1817-07-23</t>
  </si>
  <si>
    <t>Kindergarten</t>
  </si>
  <si>
    <t>sub-5010</t>
  </si>
  <si>
    <t>1809-02-27</t>
  </si>
  <si>
    <t>1814-03-13</t>
  </si>
  <si>
    <t>1816-05-28</t>
  </si>
  <si>
    <t>1818-11-14</t>
  </si>
  <si>
    <t>sub-5011</t>
  </si>
  <si>
    <t>1809-05-07</t>
  </si>
  <si>
    <t>1814-05-17</t>
  </si>
  <si>
    <t>1816-08-13</t>
  </si>
  <si>
    <t>1818-11-24</t>
  </si>
  <si>
    <t>sub-5015</t>
  </si>
  <si>
    <t>1809-03-25</t>
  </si>
  <si>
    <t>1814-06-15</t>
  </si>
  <si>
    <t>1816-05-29</t>
  </si>
  <si>
    <t>1818-05-06</t>
  </si>
  <si>
    <t>sub-5018</t>
  </si>
  <si>
    <t>1808-05-31</t>
  </si>
  <si>
    <t>1814-03-28</t>
  </si>
  <si>
    <t>1816-03-16</t>
  </si>
  <si>
    <t>1817-07-26</t>
  </si>
  <si>
    <t>sub-5020</t>
  </si>
  <si>
    <t>1809-06-06</t>
  </si>
  <si>
    <t>1817-03-23</t>
  </si>
  <si>
    <t>1818-07-05</t>
  </si>
  <si>
    <t>sub-5022</t>
  </si>
  <si>
    <t>1808-09-12</t>
  </si>
  <si>
    <t>1814-06-27</t>
  </si>
  <si>
    <t>1816-08-04</t>
  </si>
  <si>
    <t>1817-11-24</t>
  </si>
  <si>
    <t>sub-5023</t>
  </si>
  <si>
    <t>1808-09-24</t>
  </si>
  <si>
    <t>1814-04-03</t>
  </si>
  <si>
    <t>1816-01-01</t>
  </si>
  <si>
    <t>1817-11-10</t>
  </si>
  <si>
    <t>sub-5024</t>
  </si>
  <si>
    <t>1808-05-05</t>
  </si>
  <si>
    <t>1814-02-23</t>
  </si>
  <si>
    <t>1815-11-21</t>
  </si>
  <si>
    <t>1817-07-14</t>
  </si>
  <si>
    <t>sub-5025</t>
  </si>
  <si>
    <t>1808-12-24</t>
  </si>
  <si>
    <t>1814-10-13</t>
  </si>
  <si>
    <t>1816-07-11</t>
  </si>
  <si>
    <t>1818-03-04</t>
  </si>
  <si>
    <t>sub-5029</t>
  </si>
  <si>
    <t>1809-01-23</t>
  </si>
  <si>
    <t>1814-11-02</t>
  </si>
  <si>
    <t>1816-06-27</t>
  </si>
  <si>
    <t>1818-03-05</t>
  </si>
  <si>
    <t>sub-5032</t>
  </si>
  <si>
    <t>1808-11-10</t>
  </si>
  <si>
    <t>1814-06-20</t>
  </si>
  <si>
    <t>1816-02-21</t>
  </si>
  <si>
    <t>1818-01-12</t>
  </si>
  <si>
    <t>sub-5034</t>
  </si>
  <si>
    <t>1808-06-29</t>
  </si>
  <si>
    <t>1814-05-01</t>
  </si>
  <si>
    <t>1815-12-24</t>
  </si>
  <si>
    <t>1817-12-01</t>
  </si>
  <si>
    <t>sub-5036</t>
  </si>
  <si>
    <t>1809-04-15</t>
  </si>
  <si>
    <t>1815-01-01</t>
  </si>
  <si>
    <t>1816-08-25</t>
  </si>
  <si>
    <t>1818-07-20</t>
  </si>
  <si>
    <t>sub-5040</t>
  </si>
  <si>
    <t>1808-11-28</t>
  </si>
  <si>
    <t>1814-07-03</t>
  </si>
  <si>
    <t>1816-11-12</t>
  </si>
  <si>
    <t>1818-10-07</t>
  </si>
  <si>
    <t>sub-5043</t>
  </si>
  <si>
    <t>1809-07-16</t>
  </si>
  <si>
    <t>1815-03-22</t>
  </si>
  <si>
    <t>1816-11-13</t>
  </si>
  <si>
    <t>1818-09-02</t>
  </si>
  <si>
    <t>sub-5044</t>
  </si>
  <si>
    <t>1808-12-14</t>
  </si>
  <si>
    <t>1814-08-10</t>
  </si>
  <si>
    <t>1816-04-10</t>
  </si>
  <si>
    <t>1818-02-24</t>
  </si>
  <si>
    <t>sub-5046</t>
  </si>
  <si>
    <t>1808-11-04</t>
  </si>
  <si>
    <t>1814-08-27</t>
  </si>
  <si>
    <t>1816-04-13</t>
  </si>
  <si>
    <t>1817-12-28</t>
  </si>
  <si>
    <t>sub-5048</t>
  </si>
  <si>
    <t>1809-04-13</t>
  </si>
  <si>
    <t>1815-01-25</t>
  </si>
  <si>
    <t>1817-04-14</t>
  </si>
  <si>
    <t>1818-09-19</t>
  </si>
  <si>
    <t>sub-5054</t>
  </si>
  <si>
    <t>1809-02-08</t>
  </si>
  <si>
    <t>1814-10-01</t>
  </si>
  <si>
    <t>1816-05-24</t>
  </si>
  <si>
    <t>1818-05-01</t>
  </si>
  <si>
    <t>sub-5055</t>
  </si>
  <si>
    <t>1814-09-26</t>
  </si>
  <si>
    <t>1816-05-07</t>
  </si>
  <si>
    <t>1818-04-07</t>
  </si>
  <si>
    <t>Pre-K</t>
  </si>
  <si>
    <t>sub-5058</t>
  </si>
  <si>
    <t>1809-01-30</t>
  </si>
  <si>
    <t>1814-11-09</t>
  </si>
  <si>
    <t>1818-01-17</t>
  </si>
  <si>
    <t>sub-5063</t>
  </si>
  <si>
    <t>1809-05-10</t>
  </si>
  <si>
    <t>1815-01-19</t>
  </si>
  <si>
    <t>1816-11-07</t>
  </si>
  <si>
    <t>1818-06-10</t>
  </si>
  <si>
    <t>sub-5069</t>
  </si>
  <si>
    <t>1809-03-06</t>
  </si>
  <si>
    <t>1815-02-02</t>
  </si>
  <si>
    <t>1816-11-26</t>
  </si>
  <si>
    <t>1818-04-24</t>
  </si>
  <si>
    <t>sub-5070</t>
  </si>
  <si>
    <t>1808-08-19</t>
  </si>
  <si>
    <t>1814-06-29</t>
  </si>
  <si>
    <t>1816-01-22</t>
  </si>
  <si>
    <t>1817-10-30</t>
  </si>
  <si>
    <t>sub-5074</t>
  </si>
  <si>
    <t>1809-07-15</t>
  </si>
  <si>
    <t>1815-02-11</t>
  </si>
  <si>
    <t>1816-10-11</t>
  </si>
  <si>
    <t>1818-10-03</t>
  </si>
  <si>
    <t>sub-5091</t>
  </si>
  <si>
    <t>1810-01-20</t>
  </si>
  <si>
    <t>1815-07-23</t>
  </si>
  <si>
    <t>1817-05-04</t>
  </si>
  <si>
    <t>1819-03-09</t>
  </si>
  <si>
    <t>sub-5103</t>
  </si>
  <si>
    <t>1809-11-11</t>
  </si>
  <si>
    <t>1815-06-06</t>
  </si>
  <si>
    <t>1816-12-09</t>
  </si>
  <si>
    <t>1819-01-12</t>
  </si>
  <si>
    <t>sub-5109</t>
  </si>
  <si>
    <t>1814-12-03</t>
  </si>
  <si>
    <t>1816-05-03</t>
  </si>
  <si>
    <t>1818-03-13</t>
  </si>
  <si>
    <t>sub-5120</t>
  </si>
  <si>
    <t>1809-09-04</t>
  </si>
  <si>
    <t>1815-03-13</t>
  </si>
  <si>
    <t>1816-06-03</t>
  </si>
  <si>
    <t>1818-10-06</t>
  </si>
  <si>
    <t>sub-5121</t>
  </si>
  <si>
    <t>1809-11-30</t>
  </si>
  <si>
    <t>1815-06-19</t>
  </si>
  <si>
    <t>1817-01-06</t>
  </si>
  <si>
    <t>1818-12-15</t>
  </si>
  <si>
    <t>sub-5125</t>
  </si>
  <si>
    <t>1810-04-15</t>
  </si>
  <si>
    <t>1815-10-21</t>
  </si>
  <si>
    <t>1817-05-18</t>
  </si>
  <si>
    <t>1819-05-23</t>
  </si>
  <si>
    <t>sub-5126</t>
  </si>
  <si>
    <t>1809-12-01</t>
  </si>
  <si>
    <t>1815-06-04</t>
  </si>
  <si>
    <t>1816-12-28</t>
  </si>
  <si>
    <t>1819-01-09</t>
  </si>
  <si>
    <t>sub-5136</t>
  </si>
  <si>
    <t>1809-09-16</t>
  </si>
  <si>
    <t>1815-06-01</t>
  </si>
  <si>
    <t>1818-10-16</t>
  </si>
  <si>
    <t>sub-5140</t>
  </si>
  <si>
    <t>1809-09-12</t>
  </si>
  <si>
    <t>1815-04-23</t>
  </si>
  <si>
    <t>1816-10-13</t>
  </si>
  <si>
    <t>1818-11-10</t>
  </si>
  <si>
    <t>sub-5147</t>
  </si>
  <si>
    <t>1808-03-19</t>
  </si>
  <si>
    <t>1816-04-15</t>
  </si>
  <si>
    <t>1817-10-13</t>
  </si>
  <si>
    <t>3rd grade</t>
  </si>
  <si>
    <t>sub-5149</t>
  </si>
  <si>
    <t>1809-05-13</t>
  </si>
  <si>
    <t>1815-03-18</t>
  </si>
  <si>
    <t>1816-07-01</t>
  </si>
  <si>
    <t>1818-10-04</t>
  </si>
  <si>
    <t>sub-5151</t>
  </si>
  <si>
    <t>1810-01-04</t>
  </si>
  <si>
    <t>1815-07-19</t>
  </si>
  <si>
    <t>1817-01-27</t>
  </si>
  <si>
    <t>1819-02-01</t>
  </si>
  <si>
    <t>2nd grade</t>
  </si>
  <si>
    <t>sub-5153</t>
  </si>
  <si>
    <t>1809-12-04</t>
  </si>
  <si>
    <t>1815-09-12</t>
  </si>
  <si>
    <t>1816-12-31</t>
  </si>
  <si>
    <t>1818-12-28</t>
  </si>
  <si>
    <t>sub-5157</t>
  </si>
  <si>
    <t>1809-08-07</t>
  </si>
  <si>
    <t>1818-09-06</t>
  </si>
  <si>
    <t>sub-5158</t>
  </si>
  <si>
    <t>1810-01-01</t>
  </si>
  <si>
    <t>1815-11-18</t>
  </si>
  <si>
    <t>1817-02-15</t>
  </si>
  <si>
    <t>1819-02-17</t>
  </si>
  <si>
    <t>sub-5162</t>
  </si>
  <si>
    <t>1809-07-18</t>
  </si>
  <si>
    <t>1815-03-31</t>
  </si>
  <si>
    <t>1816-08-10</t>
  </si>
  <si>
    <t>1818-08-07</t>
  </si>
  <si>
    <t>sub-5163</t>
  </si>
  <si>
    <t>1809-08-03</t>
  </si>
  <si>
    <t>1815-04-08</t>
  </si>
  <si>
    <t>1816-09-27</t>
  </si>
  <si>
    <t>1818-09-15</t>
  </si>
  <si>
    <t>sub-5166</t>
  </si>
  <si>
    <t>1810-03-22</t>
  </si>
  <si>
    <t>1815-11-07</t>
  </si>
  <si>
    <t>1817-05-03</t>
  </si>
  <si>
    <t>1819-05-19</t>
  </si>
  <si>
    <t>sub-5187</t>
  </si>
  <si>
    <t>1809-09-22</t>
  </si>
  <si>
    <t>1815-08-08</t>
  </si>
  <si>
    <t>1816-09-24</t>
  </si>
  <si>
    <t>1818-10-21</t>
  </si>
  <si>
    <t>sub-5192</t>
  </si>
  <si>
    <t>1809-08-09</t>
  </si>
  <si>
    <t>1815-06-09</t>
  </si>
  <si>
    <t>1816-08-22</t>
  </si>
  <si>
    <t>1818-08-23</t>
  </si>
  <si>
    <t>sub-5200</t>
  </si>
  <si>
    <t>1807-10-13</t>
  </si>
  <si>
    <t>1817-03-08</t>
  </si>
  <si>
    <t>1st grade</t>
  </si>
  <si>
    <t>sub-5201</t>
  </si>
  <si>
    <t>1808-06-11</t>
  </si>
  <si>
    <t>1815-12-26</t>
  </si>
  <si>
    <t>1817-11-12</t>
  </si>
  <si>
    <t>sub-5211</t>
  </si>
  <si>
    <t>1808-04-22</t>
  </si>
  <si>
    <t>1815-05-17</t>
  </si>
  <si>
    <t>1817-05-22</t>
  </si>
  <si>
    <t>sub-5215</t>
  </si>
  <si>
    <t>1809-08-24</t>
  </si>
  <si>
    <t>1815-07-29</t>
  </si>
  <si>
    <t>1816-09-30</t>
  </si>
  <si>
    <t>1818-09-29</t>
  </si>
  <si>
    <t>sub-5222</t>
  </si>
  <si>
    <t>1810-03-09</t>
  </si>
  <si>
    <t>1816-04-17</t>
  </si>
  <si>
    <t>1817-10-22</t>
  </si>
  <si>
    <t>1819-03-17</t>
  </si>
  <si>
    <t>sub-5226</t>
  </si>
  <si>
    <t>1808-07-21</t>
  </si>
  <si>
    <t>1816-01-20</t>
  </si>
  <si>
    <t>1817-08-09</t>
  </si>
  <si>
    <t>sub-5231</t>
  </si>
  <si>
    <t>1808-10-14</t>
  </si>
  <si>
    <t>1815-11-05</t>
  </si>
  <si>
    <t>1817-11-29</t>
  </si>
  <si>
    <t>sub-5244</t>
  </si>
  <si>
    <t>1810-02-11</t>
  </si>
  <si>
    <t>1816-03-06</t>
  </si>
  <si>
    <t>1819-02-28</t>
  </si>
  <si>
    <t>sub-5246</t>
  </si>
  <si>
    <t>1808-12-02</t>
  </si>
  <si>
    <t>sub-5258</t>
  </si>
  <si>
    <t>1816-05-12</t>
  </si>
  <si>
    <t>1818-03-18</t>
  </si>
  <si>
    <t>sub-5290</t>
  </si>
  <si>
    <t>1809-02-11</t>
  </si>
  <si>
    <t>1816-03-10</t>
  </si>
  <si>
    <t>1818-03-14</t>
  </si>
  <si>
    <t>sub-5308</t>
  </si>
  <si>
    <t>1818-08-03</t>
  </si>
  <si>
    <t>sub-5312</t>
  </si>
  <si>
    <t>1808-08-22</t>
  </si>
  <si>
    <t>1816-07-18</t>
  </si>
  <si>
    <t>1817-11-28</t>
  </si>
  <si>
    <t>sub-5317</t>
  </si>
  <si>
    <t>1808-10-06</t>
  </si>
  <si>
    <t>1815-11-13</t>
  </si>
  <si>
    <t>1817-12-16</t>
  </si>
  <si>
    <t>sub-5334</t>
  </si>
  <si>
    <t>1809-06-25</t>
  </si>
  <si>
    <t>1816-07-22</t>
  </si>
  <si>
    <t>1819-04-21</t>
  </si>
  <si>
    <t>sub-5357</t>
  </si>
  <si>
    <t>1816-11-08</t>
  </si>
  <si>
    <t>1818-02-13</t>
  </si>
  <si>
    <t>sub-5365</t>
  </si>
  <si>
    <t>1808-10-27</t>
  </si>
  <si>
    <t>1817-12-06</t>
  </si>
  <si>
    <t>sub-5367</t>
  </si>
  <si>
    <t>1808-10-05</t>
  </si>
  <si>
    <t>1816-11-02</t>
  </si>
  <si>
    <t>1818-01-11</t>
  </si>
  <si>
    <t>sub-5369</t>
  </si>
  <si>
    <t>1809-04-26</t>
  </si>
  <si>
    <t>sub-5370</t>
  </si>
  <si>
    <t>1816-04-28</t>
  </si>
  <si>
    <t>sub-5372</t>
  </si>
  <si>
    <t>1817-12-19</t>
  </si>
  <si>
    <t>sub-5374</t>
  </si>
  <si>
    <t>1808-07-05</t>
  </si>
  <si>
    <t>1816-09-02</t>
  </si>
  <si>
    <t>1817-11-16</t>
  </si>
  <si>
    <t>sub-5379</t>
  </si>
  <si>
    <t>1808-11-26</t>
  </si>
  <si>
    <t>1816-01-28</t>
  </si>
  <si>
    <t>1818-02-08</t>
  </si>
  <si>
    <t>sub-5389</t>
  </si>
  <si>
    <t>1809-08-30</t>
  </si>
  <si>
    <t>1816-11-04</t>
  </si>
  <si>
    <t>1819-01-18</t>
  </si>
  <si>
    <t>sub-5393</t>
  </si>
  <si>
    <t>1816-09-26</t>
  </si>
  <si>
    <t>1818-09-12</t>
  </si>
  <si>
    <t>sub-5400</t>
  </si>
  <si>
    <t>1809-07-01</t>
  </si>
  <si>
    <t>1816-07-30</t>
  </si>
  <si>
    <t>1818-08-24</t>
  </si>
  <si>
    <t>sub-5409</t>
  </si>
  <si>
    <t>1809-04-02</t>
  </si>
  <si>
    <t>1816-09-19</t>
  </si>
  <si>
    <t>1818-05-07</t>
  </si>
  <si>
    <t>sub-5414</t>
  </si>
  <si>
    <t>1809-11-01</t>
  </si>
  <si>
    <t>1816-12-17</t>
  </si>
  <si>
    <t>1818-11-19</t>
  </si>
  <si>
    <t>sub-5430</t>
  </si>
  <si>
    <t>1808-12-20</t>
  </si>
  <si>
    <t>1816-11-01</t>
  </si>
  <si>
    <t>1818-02-22</t>
  </si>
  <si>
    <t>sub-5435</t>
  </si>
  <si>
    <t>1808-11-19</t>
  </si>
  <si>
    <t>1816-11-28</t>
  </si>
  <si>
    <t>1818-01-29</t>
  </si>
  <si>
    <t>sub-5447</t>
  </si>
  <si>
    <t>1809-06-18</t>
  </si>
  <si>
    <t>1817-08-16</t>
  </si>
  <si>
    <t>1818-11-08</t>
  </si>
  <si>
    <t>sub-5460</t>
  </si>
  <si>
    <t>1809-08-04</t>
  </si>
  <si>
    <t>1817-07-04</t>
  </si>
  <si>
    <t>1818-09-10</t>
  </si>
  <si>
    <t>sub-5476</t>
  </si>
  <si>
    <t>1809-10-06</t>
  </si>
  <si>
    <t>1817-12-11</t>
  </si>
  <si>
    <t>1819-02-24</t>
  </si>
  <si>
    <t>subjects</t>
  </si>
  <si>
    <t>run_name</t>
  </si>
  <si>
    <t>acq_date</t>
  </si>
  <si>
    <t>num_repaired</t>
  </si>
  <si>
    <t>chunks</t>
  </si>
  <si>
    <t>cond1</t>
  </si>
  <si>
    <t>acc1</t>
  </si>
  <si>
    <t>rt1</t>
  </si>
  <si>
    <t>cond2</t>
  </si>
  <si>
    <t>acc2</t>
  </si>
  <si>
    <t>rt2</t>
  </si>
  <si>
    <t>cond3</t>
  </si>
  <si>
    <t>acc3</t>
  </si>
  <si>
    <t>rt3</t>
  </si>
  <si>
    <t>cond4</t>
  </si>
  <si>
    <t>acc4</t>
  </si>
  <si>
    <t>rt4</t>
  </si>
  <si>
    <t>Acc  cond3- cond4</t>
  </si>
  <si>
    <t>Abs(Acc  cond3- cond4)</t>
  </si>
  <si>
    <t>good_mv</t>
  </si>
  <si>
    <t>good_acc</t>
  </si>
  <si>
    <t>sub-5036_ses-7_task-Phon_acq-D1S3_run-01_bold</t>
  </si>
  <si>
    <t>1816-12-02</t>
  </si>
  <si>
    <t>P_C</t>
  </si>
  <si>
    <t>P_O</t>
  </si>
  <si>
    <t>P_R</t>
  </si>
  <si>
    <t>P_U</t>
  </si>
  <si>
    <t>sub-5200_ses-7_task-Phon_acq-D1S9_run-01_bold</t>
  </si>
  <si>
    <t>1815-05-13</t>
  </si>
  <si>
    <t>sub-5211_ses-7_task-Phon_acq-D2S15_run-02_bold</t>
  </si>
  <si>
    <t>1816-02-28</t>
  </si>
  <si>
    <t>sub-5222_ses-7_task-Phon_acq-D1S11_run-01_bold</t>
  </si>
  <si>
    <t>1818-01-14</t>
  </si>
  <si>
    <t>sub-5372_ses-7_task-Phon_acq-D2S17_run-02_bold</t>
  </si>
  <si>
    <t>1816-08-02</t>
  </si>
  <si>
    <t>sub-5023_ses-7_task-Phon_acq-D1S7_run-02_bold</t>
  </si>
  <si>
    <t>sub-5036_ses-7_task-Phon_acq-D1S5_run-02_bold</t>
  </si>
  <si>
    <t>sub-5046_ses-7_task-Phon_acq-D2S8_run-01_bold</t>
  </si>
  <si>
    <t>1816-10-27</t>
  </si>
  <si>
    <t>sub-5055_ses-7_task-Phon_acq-D1S3_run-02_bold</t>
  </si>
  <si>
    <t>1816-06-26</t>
  </si>
  <si>
    <t>sub-5136_ses-7_task-Phon_acq-D1S3_run-01_bold</t>
  </si>
  <si>
    <t>1816-12-05</t>
  </si>
  <si>
    <t>sub-5211_ses-7_task-Phon_acq-D2S13_run-01_bold</t>
  </si>
  <si>
    <t>sub-5317_ses-7_task-Phon_acq-D1S8_run-02_bold</t>
  </si>
  <si>
    <t>1816-05-14</t>
  </si>
  <si>
    <t>sub-5007_ses-7_task-Phon_acq-D1S7_run-01_bold</t>
  </si>
  <si>
    <t>1816-11-21</t>
  </si>
  <si>
    <t>sub-5007_ses-7_task-Phon_acq-D1S9_run-02_bold</t>
  </si>
  <si>
    <t>sub-5036_ses-7_task-Phon_acq-D2S10_run-01_bold</t>
  </si>
  <si>
    <t>1817-01-13</t>
  </si>
  <si>
    <t>sub-5036_ses-7_task-Phon_acq-D2S12_run-02_bold</t>
  </si>
  <si>
    <t>sub-5040_ses-7_task-Phon_acq-D1S11_run-01_bold</t>
  </si>
  <si>
    <t>1817-02-01</t>
  </si>
  <si>
    <t>sub-5040_ses-7_task-Phon_acq-D1S5_run-01_bold</t>
  </si>
  <si>
    <t>sub-5044_ses-7_task-Phon_acq-D2S6_run-01_bold</t>
  </si>
  <si>
    <t>1816-07-24</t>
  </si>
  <si>
    <t>sub-5063_ses-7_task-Phon_acq-D1S9_run-02_bold</t>
  </si>
  <si>
    <t>1816-12-11</t>
  </si>
  <si>
    <t>sub-5136_ses-7_task-Phon_acq-D1S12_run-01_bold</t>
  </si>
  <si>
    <t>sub-5147_ses-7_task-Phon_acq-D1S12_run-02_bold</t>
  </si>
  <si>
    <t>1816-05-19</t>
  </si>
  <si>
    <t>sub-5151_ses-7_task-Phon_acq-D1S7_run-01_bold</t>
  </si>
  <si>
    <t>1817-02-21</t>
  </si>
  <si>
    <t>sub-5187_ses-7_task-Phon_acq-D1S11_run-02_bold</t>
  </si>
  <si>
    <t>sub-5187_ses-7_task-Phon_acq-D1S9_run-01_bold</t>
  </si>
  <si>
    <t>sub-5192_ses-7_task-Phon_acq-D1S3_run-01_bold</t>
  </si>
  <si>
    <t>1816-09-17</t>
  </si>
  <si>
    <t>sub-5192_ses-7_task-Phon_acq-D1S5_run-02_bold</t>
  </si>
  <si>
    <t>sub-5200_ses-7_task-Phon_acq-D1S11_run-02_bold</t>
  </si>
  <si>
    <t>sub-5244_ses-7_task-Phon_acq-D1S5_run-01_bold</t>
  </si>
  <si>
    <t>1818-02-16</t>
  </si>
  <si>
    <t>sub-5246_ses-7_task-Phon_acq-D1S7_run-01_bold</t>
  </si>
  <si>
    <t>1816-02-03</t>
  </si>
  <si>
    <t>sub-5246_ses-7_task-Phon_acq-D1S9_run-02_bold</t>
  </si>
  <si>
    <t>sub-5290_ses-7_task-Phon_acq-D1S10_run-02_bold</t>
  </si>
  <si>
    <t>1816-04-22</t>
  </si>
  <si>
    <t>sub-5370_ses-7_task-Phon_acq-D1S11_run-01_bold</t>
  </si>
  <si>
    <t>1816-07-07</t>
  </si>
  <si>
    <t>sub-5370_ses-7_task-Phon_acq-D1S5_run-01_bold</t>
  </si>
  <si>
    <t>sub-5389_ses-7_task-Phon_acq-D2S12_run-02_bold</t>
  </si>
  <si>
    <t>1817-02-17</t>
  </si>
  <si>
    <t>sub-5409_ses-7_task-Phon_acq-D1S5_run-02_bold</t>
  </si>
  <si>
    <t>sub-5447_ses-7_task-Phon_acq-D1S11_run-01_bold</t>
  </si>
  <si>
    <t>1817-09-07</t>
  </si>
  <si>
    <t>sub-5447_ses-7_task-Phon_acq-D1S7_run-02_bold</t>
  </si>
  <si>
    <t>sub-5460_ses-7_task-Phon_acq-D1S3_run-02_bold</t>
  </si>
  <si>
    <t>1817-08-15</t>
  </si>
  <si>
    <t>sub-5460_ses-7_task-Phon_acq-D1S5_run-01_bold</t>
  </si>
  <si>
    <t>sub-5476_ses-7_task-Phon_acq-D1S14_run-01_bold</t>
  </si>
  <si>
    <t>1818-02-11</t>
  </si>
  <si>
    <t>sub-5476_ses-7_task-Phon_acq-D1S9_run-02_bold</t>
  </si>
  <si>
    <t>sub-5008_ses-7_task-Phon_acq-D1S3_run-02_bold</t>
  </si>
  <si>
    <t>sub-5008_ses-7_task-Phon_acq-D1S5_run-01_bold</t>
  </si>
  <si>
    <t>sub-5009_ses-7_task-Phon_acq-D1S3_run-01_bold</t>
  </si>
  <si>
    <t>1815-12-10</t>
  </si>
  <si>
    <t>sub-5009_ses-7_task-Phon_acq-D1S5_run-02_bold</t>
  </si>
  <si>
    <t>sub-5010_ses-7_task-Phon_acq-D1S7_run-01_bold</t>
  </si>
  <si>
    <t>1816-07-16</t>
  </si>
  <si>
    <t>sub-5010_ses-7_task-Phon_acq-D1S9_run-02_bold</t>
  </si>
  <si>
    <t>sub-5011_ses-7_task-Phon_acq-D1S7_run-01_bold</t>
  </si>
  <si>
    <t>sub-5011_ses-7_task-Phon_acq-D1S9_run-02_bold</t>
  </si>
  <si>
    <t>sub-5015_ses-7_task-Phon_acq-D1S2_run-02_bold</t>
  </si>
  <si>
    <t>1816-06-28</t>
  </si>
  <si>
    <t>sub-5015_ses-7_task-Phon_acq-D1S4_run-01_bold</t>
  </si>
  <si>
    <t>sub-5018_ses-7_task-Phon_acq-D1S15_run-02_bold</t>
  </si>
  <si>
    <t>1816-05-11</t>
  </si>
  <si>
    <t>sub-5018_ses-7_task-Phon_acq-D1S5_run-02_bold</t>
  </si>
  <si>
    <t>sub-5018_ses-7_task-Phon_acq-D1S7_run-01_bold</t>
  </si>
  <si>
    <t>sub-5020_ses-7_task-Phon_acq-D1S10_run-02_bold</t>
  </si>
  <si>
    <t>1817-06-22</t>
  </si>
  <si>
    <t>sub-5020_ses-7_task-Phon_acq-D1S12_run-01_bold</t>
  </si>
  <si>
    <t>sub-5022_ses-7_task-Phon_acq-D1S3_run-02_bold</t>
  </si>
  <si>
    <t>1816-10-15</t>
  </si>
  <si>
    <t>sub-5022_ses-7_task-Phon_acq-D1S5_run-01_bold</t>
  </si>
  <si>
    <t>sub-5022_ses-7_task-Phon_acq-D1S7_run-01_bold</t>
  </si>
  <si>
    <t>sub-5023_ses-7_task-Phon_acq-D1S9_run-01_bold</t>
  </si>
  <si>
    <t>sub-5023_ses-7_task-Phon_acq-D3S2_run-02_bold</t>
  </si>
  <si>
    <t>1816-08-05</t>
  </si>
  <si>
    <t>sub-5024_ses-7_task-Phon_acq-D1S7_run-02_bold</t>
  </si>
  <si>
    <t>1816-02-06</t>
  </si>
  <si>
    <t>sub-5024_ses-7_task-Phon_acq-D1S9_run-01_bold</t>
  </si>
  <si>
    <t>sub-5025_ses-7_task-Phon_acq-D1S3_run-01_bold</t>
  </si>
  <si>
    <t>sub-5025_ses-7_task-Phon_acq-D1S5_run-02_bold</t>
  </si>
  <si>
    <t>sub-5029_ses-7_task-Phon_acq-D2S14_run-02_bold</t>
  </si>
  <si>
    <t>1816-10-03</t>
  </si>
  <si>
    <t>sub-5029_ses-7_task-Phon_acq-D2S9_run-02_bold</t>
  </si>
  <si>
    <t>sub-5029_ses-7_task-Phon_acq-D2S7_run-01_bold</t>
  </si>
  <si>
    <t>sub-5032_ses-7_task-Phon_acq-D2S5_run-01_bold</t>
  </si>
  <si>
    <t>1816-07-14</t>
  </si>
  <si>
    <t>sub-5032_ses-7_task-Phon_acq-D2S8_run-02_bold</t>
  </si>
  <si>
    <t>sub-5034_ses-7_task-Phon_acq-D1S5_run-01_bold</t>
  </si>
  <si>
    <t>1816-02-04</t>
  </si>
  <si>
    <t>sub-5034_ses-7_task-Phon_acq-D1S9_run-02_bold</t>
  </si>
  <si>
    <t>sub-5040_ses-7_task-Phon_acq-D1S3_run-02_bold</t>
  </si>
  <si>
    <t>sub-5043_ses-7_task-Phon_acq-D1S7_run-01_bold</t>
  </si>
  <si>
    <t>1817-01-08</t>
  </si>
  <si>
    <t>sub-5043_ses-7_task-Phon_acq-D1S9_run-02_bold</t>
  </si>
  <si>
    <t>sub-5044_ses-7_task-Phon_acq-D2S8_run-02_bold</t>
  </si>
  <si>
    <t>sub-5046_ses-7_task-Phon_acq-D1S11_run-02_bold</t>
  </si>
  <si>
    <t>1816-05-05</t>
  </si>
  <si>
    <t>sub-5046_ses-7_task-Phon_acq-D2S12_run-02_bold</t>
  </si>
  <si>
    <t>sub-5046_ses-7_task-Phon_acq-D2S10_run-01_bold</t>
  </si>
  <si>
    <t>sub-5048_ses-7_task-Phon_acq-D1S5_run-01_bold</t>
  </si>
  <si>
    <t>1817-06-27</t>
  </si>
  <si>
    <t>sub-5048_ses-7_task-Phon_acq-D1S7_run-02_bold</t>
  </si>
  <si>
    <t>sub-5054_ses-7_task-Phon_acq-D1S13_run-01_bold</t>
  </si>
  <si>
    <t>sub-5054_ses-7_task-Phon_acq-D1S15_run-02_bold</t>
  </si>
  <si>
    <t>sub-5055_ses-7_task-Phon_acq-D1S5_run-01_bold</t>
  </si>
  <si>
    <t>sub-5055_ses-7_task-Phon_acq-D2S10_run-02_bold</t>
  </si>
  <si>
    <t>1816-07-31</t>
  </si>
  <si>
    <t>sub-5058_ses-7_task-Phon_acq-D2S10_run-01_bold</t>
  </si>
  <si>
    <t>1817-01-25</t>
  </si>
  <si>
    <t>sub-5058_ses-7_task-Phon_acq-D2S8_run-02_bold</t>
  </si>
  <si>
    <t>sub-5063_ses-7_task-Phon_acq-D1S5_run-02_bold</t>
  </si>
  <si>
    <t>sub-5063_ses-7_task-Phon_acq-D1S7_run-01_bold</t>
  </si>
  <si>
    <t>sub-5069_ses-7_task-Phon_acq-D1S10_run-01_bold</t>
  </si>
  <si>
    <t>1817-01-15</t>
  </si>
  <si>
    <t>sub-5069_ses-7_task-Phon_acq-D1S7_run-02_bold</t>
  </si>
  <si>
    <t>sub-5070_ses-7_task-Phon_acq-D1S7_run-02_bold</t>
  </si>
  <si>
    <t>1816-05-16</t>
  </si>
  <si>
    <t>sub-5070_ses-7_task-Phon_acq-D1S9_run-01_bold</t>
  </si>
  <si>
    <t>sub-5074_ses-7_task-Phon_acq-D1S5_run-01_bold</t>
  </si>
  <si>
    <t>1817-01-24</t>
  </si>
  <si>
    <t>sub-5074_ses-7_task-Phon_acq-D1S7_run-02_bold</t>
  </si>
  <si>
    <t>sub-5091_ses-7_task-Phon_acq-D1S3_run-02_bold</t>
  </si>
  <si>
    <t>sub-5091_ses-7_task-Phon_acq-D1S5_run-01_bold</t>
  </si>
  <si>
    <t>sub-5103_ses-7_task-Phon_acq-D1S3_run-01_bold</t>
  </si>
  <si>
    <t>1817-01-28</t>
  </si>
  <si>
    <t>sub-5103_ses-7_task-Phon_acq-D1S7_run-02_bold</t>
  </si>
  <si>
    <t>sub-5109_ses-7_task-Phon_acq-D1S7_run-01_bold</t>
  </si>
  <si>
    <t>1816-05-31</t>
  </si>
  <si>
    <t>sub-5109_ses-7_task-Phon_acq-D1S9_run-02_bold</t>
  </si>
  <si>
    <t>sub-5120_ses-7_task-Phon_acq-D3S6_run-02_bold</t>
  </si>
  <si>
    <t>1817-03-31</t>
  </si>
  <si>
    <t>sub-5120_ses-7_task-Phon_acq-D3S8_run-01_bold</t>
  </si>
  <si>
    <t>sub-5121_ses-7_task-Phon_acq-D1S3_run-02_bold</t>
  </si>
  <si>
    <t>1817-02-23</t>
  </si>
  <si>
    <t>sub-5121_ses-7_task-Phon_acq-D1S5_run-01_bold</t>
  </si>
  <si>
    <t>sub-5125_ses-7_task-Phon_acq-D1S11_run-02_bold</t>
  </si>
  <si>
    <t>1817-06-26</t>
  </si>
  <si>
    <t>sub-5125_ses-7_task-Phon_acq-D1S9_run-01_bold</t>
  </si>
  <si>
    <t>sub-5126_ses-7_task-Phon_acq-D1S7_run-01_bold</t>
  </si>
  <si>
    <t>sub-5126_ses-7_task-Phon_acq-D1S9_run-02_bold</t>
  </si>
  <si>
    <t>sub-5136_ses-7_task-Phon_acq-D1S5_run-02_bold</t>
  </si>
  <si>
    <t>sub-5136_ses-7_task-Phon_acq-D2S2_run-01_bold</t>
  </si>
  <si>
    <t>1817-01-16</t>
  </si>
  <si>
    <t>sub-5140_ses-7_task-Phon_acq-D1S7_run-01_bold</t>
  </si>
  <si>
    <t>sub-5140_ses-7_task-Phon_acq-D1S9_run-02_bold</t>
  </si>
  <si>
    <t>sub-5147_ses-7_task-Phon_acq-D1S10_run-01_bold</t>
  </si>
  <si>
    <t>sub-5149_ses-7_task-Phon_acq-D1S7_run-01_bold</t>
  </si>
  <si>
    <t>1816-08-26</t>
  </si>
  <si>
    <t>sub-5149_ses-7_task-Phon_acq-D1S9_run-02_bold</t>
  </si>
  <si>
    <t>sub-5151_ses-7_task-Phon_acq-D1S11_run-01_bold</t>
  </si>
  <si>
    <t>sub-5151_ses-7_task-Phon_acq-D1S9_run-02_bold</t>
  </si>
  <si>
    <t>sub-5153_ses-7_task-Phon_acq-D1S3_run-01_bold</t>
  </si>
  <si>
    <t>1817-02-18</t>
  </si>
  <si>
    <t>sub-5153_ses-7_task-Phon_acq-D1S5_run-02_bold</t>
  </si>
  <si>
    <t>sub-5157_ses-7_task-Phon_acq-D1S3_run-02_bold</t>
  </si>
  <si>
    <t>1817-02-24</t>
  </si>
  <si>
    <t>sub-5157_ses-7_task-Phon_acq-D1S7_run-01_bold</t>
  </si>
  <si>
    <t>sub-5158_ses-7_task-Phon_acq-D2S3_run-02_bold</t>
  </si>
  <si>
    <t>1817-04-26</t>
  </si>
  <si>
    <t>sub-5158_ses-7_task-Phon_acq-D2S5_run-01_bold</t>
  </si>
  <si>
    <t>sub-5162_ses-7_task-Phon_acq-D1S3_run-01_bold</t>
  </si>
  <si>
    <t>1816-10-25</t>
  </si>
  <si>
    <t>sub-5162_ses-7_task-Phon_acq-D1S5_run-02_bold</t>
  </si>
  <si>
    <t>sub-5163_ses-7_task-Phon_acq-D1S3_run-02_bold</t>
  </si>
  <si>
    <t>sub-5163_ses-7_task-Phon_acq-D1S5_run-01_bold</t>
  </si>
  <si>
    <t>sub-5166_ses-7_task-Phon_acq-D1S3_run-02_bold</t>
  </si>
  <si>
    <t>1817-07-24</t>
  </si>
  <si>
    <t>sub-5166_ses-7_task-Phon_acq-D1S5_run-01_bold</t>
  </si>
  <si>
    <t>sub-5201_ses-7_task-Phon_acq-D2S3_run-01_bold</t>
  </si>
  <si>
    <t>1816-11-27</t>
  </si>
  <si>
    <t>sub-5201_ses-7_task-Phon_acq-D2S7_run-02_bold</t>
  </si>
  <si>
    <t>sub-5211_ses-7_task-Phon_acq-D3S2_run-01_bold</t>
  </si>
  <si>
    <t>1816-04-24</t>
  </si>
  <si>
    <t>sub-5211_ses-7_task-Phon_acq-D3S4_run-02_bold</t>
  </si>
  <si>
    <t>sub-5215_ses-7_task-Phon_acq-D1S7_run-02_bold</t>
  </si>
  <si>
    <t>sub-5215_ses-7_task-Phon_acq-D1S9_run-01_bold</t>
  </si>
  <si>
    <t>sub-5222_ses-7_task-Phon_acq-D1S9_run-02_bold</t>
  </si>
  <si>
    <t>sub-5226_ses-7_task-Phon_acq-D1S7_run-01_bold</t>
  </si>
  <si>
    <t>1816-02-24</t>
  </si>
  <si>
    <t>sub-5226_ses-7_task-Phon_acq-D1S9_run-02_bold</t>
  </si>
  <si>
    <t>sub-5231_ses-7_task-Phon_acq-D1S7_run-02_bold</t>
  </si>
  <si>
    <t>1815-12-04</t>
  </si>
  <si>
    <t>sub-5231_ses-7_task-Phon_acq-D1S9_run-01_bold</t>
  </si>
  <si>
    <t>sub-5231_ses-7_task-Phon_acq-D3S3_run-01_bold</t>
  </si>
  <si>
    <t>1816-01-30</t>
  </si>
  <si>
    <t>sub-5231_ses-7_task-Phon_acq-D3S7_run-02_bold</t>
  </si>
  <si>
    <t>sub-5244_ses-7_task-Phon_acq-D1S3_run-02_bold</t>
  </si>
  <si>
    <t>sub-5258_ses-7_task-Phon_acq-D1S3_run-01_bold</t>
  </si>
  <si>
    <t>1816-06-15</t>
  </si>
  <si>
    <t>sub-5258_ses-7_task-Phon_acq-D1S5_run-02_bold</t>
  </si>
  <si>
    <t>sub-5290_ses-7_task-Phon_acq-D1S12_run-01_bold</t>
  </si>
  <si>
    <t>sub-5308_ses-7_task-Phon_acq-D1S3_run-01_bold</t>
  </si>
  <si>
    <t>1816-09-28</t>
  </si>
  <si>
    <t>sub-5308_ses-7_task-Phon_acq-D1S5_run-02_bold</t>
  </si>
  <si>
    <t>sub-5312_ses-7_task-Phon_acq-D1S7_run-02_bold</t>
  </si>
  <si>
    <t>1816-08-30</t>
  </si>
  <si>
    <t>sub-5312_ses-7_task-Phon_acq-D1S9_run-01_bold</t>
  </si>
  <si>
    <t>sub-5317_ses-7_task-Phon_acq-D1S10_run-01_bold</t>
  </si>
  <si>
    <t>sub-5317_ses-7_task-Phon_acq-D1S12_run-02_bold</t>
  </si>
  <si>
    <t>sub-5334_ses-7_task-Phon_acq-D1S6_run-02_bold</t>
  </si>
  <si>
    <t>1817-07-27</t>
  </si>
  <si>
    <t>sub-5334_ses-7_task-Phon_acq-D1S8_run-01_bold</t>
  </si>
  <si>
    <t>sub-5357_ses-7_task-Phon_acq-D1S12_run-01_bold</t>
  </si>
  <si>
    <t>1816-12-04</t>
  </si>
  <si>
    <t>sub-5357_ses-7_task-Phon_acq-D1S8_run-02_bold</t>
  </si>
  <si>
    <t>sub-5365_ses-7_task-Phon_acq-D1S7_run-01_bold</t>
  </si>
  <si>
    <t>1816-07-03</t>
  </si>
  <si>
    <t>sub-5365_ses-7_task-Phon_acq-D1S9_run-02_bold</t>
  </si>
  <si>
    <t>sub-5367_ses-7_task-Phon_acq-D1S3_run-01_bold</t>
  </si>
  <si>
    <t>sub-5367_ses-7_task-Phon_acq-D1S5_run-02_bold</t>
  </si>
  <si>
    <t>sub-5369_ses-7_task-Phon_acq-D1S7_run-02_bold</t>
  </si>
  <si>
    <t>1816-07-21</t>
  </si>
  <si>
    <t>sub-5369_ses-7_task-Phon_acq-D1S9_run-01_bold</t>
  </si>
  <si>
    <t>sub-5370_ses-7_task-Phon_acq-D1S3_run-02_bold</t>
  </si>
  <si>
    <t>sub-5374_ses-7_task-Phon_acq-D1S7_run-01_bold</t>
  </si>
  <si>
    <t>1816-11-03</t>
  </si>
  <si>
    <t>sub-5374_ses-7_task-Phon_acq-D1S9_run-02_bold</t>
  </si>
  <si>
    <t>sub-5379_ses-7_task-Phon_acq-D1S7_run-02_bold</t>
  </si>
  <si>
    <t>1816-03-31</t>
  </si>
  <si>
    <t>sub-5379_ses-7_task-Phon_acq-D1S9_run-01_bold</t>
  </si>
  <si>
    <t>sub-5389_ses-7_task-Phon_acq-D2S8_run-01_bold</t>
  </si>
  <si>
    <t>sub-5393_ses-7_task-Phon_acq-D2S2_run-01_bold</t>
  </si>
  <si>
    <t>1816-12-26</t>
  </si>
  <si>
    <t>sub-5393_ses-7_task-Phon_acq-D2S4_run-02_bold</t>
  </si>
  <si>
    <t>sub-5400_ses-7_task-Phon_acq-D1S11_run-02_bold</t>
  </si>
  <si>
    <t>1816-08-20</t>
  </si>
  <si>
    <t>sub-5400_ses-7_task-Phon_acq-D1S9_run-01_bold</t>
  </si>
  <si>
    <t>sub-5409_ses-7_task-Phon_acq-D1S3_run-01_bold</t>
  </si>
  <si>
    <t>sub-5414_ses-7_task-Phon_acq-D1S10_run-01_bold</t>
  </si>
  <si>
    <t>1817-01-31</t>
  </si>
  <si>
    <t>sub-5414_ses-7_task-Phon_acq-D1S8_run-02_bold</t>
  </si>
  <si>
    <t>sub-5430_ses-7_task-Phon_acq-D2S6_run-02_bold</t>
  </si>
  <si>
    <t>1817-02-09</t>
  </si>
  <si>
    <t>sub-5430_ses-7_task-Phon_acq-D2S8_run-01_bold</t>
  </si>
  <si>
    <t>sub-5435_ses-7_task-Phon_acq-D2S2_run-01_bold</t>
  </si>
  <si>
    <t>1817-02-19</t>
  </si>
  <si>
    <t>sub-5435_ses-7_task-Phon_acq-D2S4_run-02_bold</t>
  </si>
  <si>
    <t>sub-5460_ses-7_task-Phon_acq-D1S7_run-02_bold</t>
  </si>
  <si>
    <t>sub-5023_ses-9_task-Phon_acq-D1S7_run-02_bold</t>
  </si>
  <si>
    <t>1818-04-12</t>
  </si>
  <si>
    <t>sub-5036_ses-9_task-Phon_acq-D1S5_run-02_bold</t>
  </si>
  <si>
    <t>sub-5121_ses-9_task-Phon_acq-D1S10_run-01_bold</t>
  </si>
  <si>
    <t>1819-02-22</t>
  </si>
  <si>
    <t>sub-5136_ses-9_task-Phon_acq-D1S8_run-01_bold</t>
  </si>
  <si>
    <t>1818-12-31</t>
  </si>
  <si>
    <t>sub-5153_ses-9_task-Phon_acq-D2S4_run-01_bold</t>
  </si>
  <si>
    <t>1819-03-16</t>
  </si>
  <si>
    <t>sub-5201_ses-9_task-Phon_acq-D1S3_run-02_bold</t>
  </si>
  <si>
    <t>sub-5222_ses-9_task-Phon_acq-D1S8_run-01_bold</t>
  </si>
  <si>
    <t>1819-04-19</t>
  </si>
  <si>
    <t>sub-5312_ses-9_task-Phon_acq-D1S5_run-01_bold</t>
  </si>
  <si>
    <t>1818-01-16</t>
  </si>
  <si>
    <t>sub-5374_ses-9_task-Phon_acq-D1S7_run-01_bold</t>
  </si>
  <si>
    <t>1818-02-01</t>
  </si>
  <si>
    <t>sub-5374_ses-9_task-Phon_acq-D1S9_run-02_bold</t>
  </si>
  <si>
    <t>sub-5246_ses-9_task-Phon_acq-D1S7_run-02_bold</t>
  </si>
  <si>
    <t>1818-03-07</t>
  </si>
  <si>
    <t>sub-5290_ses-9_task-Phon_acq-D1S5_run-02_bold</t>
  </si>
  <si>
    <t>1818-07-19</t>
  </si>
  <si>
    <t>sub-5334_ses-9_task-Phon_acq-D1S7_run-01_bold</t>
  </si>
  <si>
    <t>1819-05-06</t>
  </si>
  <si>
    <t>sub-5409_ses-9_task-Phon_acq-D1S7_run-01_bold</t>
  </si>
  <si>
    <t>1818-07-30</t>
  </si>
  <si>
    <t>sub-5409_ses-9_task-Phon_acq-D1S9_run-02_bold</t>
  </si>
  <si>
    <t>sub-5460_ses-9_task-Phon_acq-D2S12_run-01_bold</t>
  </si>
  <si>
    <t>1818-12-18</t>
  </si>
  <si>
    <t>sub-5460_ses-9_task-Phon_acq-D2S2_run-02_bold</t>
  </si>
  <si>
    <t>sub-5460_ses-9_task-Phon_acq-D2S4_run-01_bold</t>
  </si>
  <si>
    <t>sub-5476_ses-9_task-Phon_acq-D1S13_run-01_bold</t>
  </si>
  <si>
    <t>1819-05-02</t>
  </si>
  <si>
    <t>sub-5007_ses-9_task-Phon_acq-D1S7_run-01_bold</t>
  </si>
  <si>
    <t>1819-03-01</t>
  </si>
  <si>
    <t>sub-5007_ses-9_task-Phon_acq-D1S9_run-02_bold</t>
  </si>
  <si>
    <t>sub-5008_ses-9_task-Phon_acq-D1S3_run-02_bold</t>
  </si>
  <si>
    <t>1818-09-25</t>
  </si>
  <si>
    <t>sub-5008_ses-9_task-Phon_acq-D1S5_run-01_bold</t>
  </si>
  <si>
    <t>sub-5009_ses-9_task-Phon_acq-D1S7_run-02_bold</t>
  </si>
  <si>
    <t>1817-08-23</t>
  </si>
  <si>
    <t>sub-5009_ses-9_task-Phon_acq-D1S9_run-01_bold</t>
  </si>
  <si>
    <t>sub-5010_ses-9_task-Phon_acq-D1S3_run-02_bold</t>
  </si>
  <si>
    <t>sub-5010_ses-9_task-Phon_acq-D1S5_run-01_bold</t>
  </si>
  <si>
    <t>sub-5011_ses-9_task-Phon_acq-D1S14_run-02_bold</t>
  </si>
  <si>
    <t>1819-01-02</t>
  </si>
  <si>
    <t>sub-5011_ses-9_task-Phon_acq-D1S16_run-01_bold</t>
  </si>
  <si>
    <t>sub-5015_ses-9_task-Phon_acq-D1S6_run-01_bold</t>
  </si>
  <si>
    <t>1818-06-17</t>
  </si>
  <si>
    <t>sub-5015_ses-9_task-Phon_acq-D1S8_run-02_bold</t>
  </si>
  <si>
    <t>sub-5018_ses-9_task-Phon_acq-D1S5_run-01_bold</t>
  </si>
  <si>
    <t>1817-10-18</t>
  </si>
  <si>
    <t>sub-5018_ses-9_task-Phon_acq-D1S7_run-02_bold</t>
  </si>
  <si>
    <t>sub-5020_ses-9_task-Phon_acq-D1S2_run-01_bold</t>
  </si>
  <si>
    <t>1819-04-11</t>
  </si>
  <si>
    <t>sub-5020_ses-9_task-Phon_acq-D1S6_run-02_bold</t>
  </si>
  <si>
    <t>sub-5022_ses-9_task-Phon_acq-D1S3_run-02_bold</t>
  </si>
  <si>
    <t>1818-04-21</t>
  </si>
  <si>
    <t>sub-5022_ses-9_task-Phon_acq-D1S5_run-01_bold</t>
  </si>
  <si>
    <t>sub-5023_ses-9_task-Phon_acq-D1S11_run-01_bold</t>
  </si>
  <si>
    <t>sub-5024_ses-9_task-Phon_acq-D1S7_run-02_bold</t>
  </si>
  <si>
    <t>1817-11-11</t>
  </si>
  <si>
    <t>sub-5024_ses-9_task-Phon_acq-D1S9_run-01_bold</t>
  </si>
  <si>
    <t>sub-5025_ses-9_task-Phon_acq-D1S3_run-01_bold</t>
  </si>
  <si>
    <t>1818-07-02</t>
  </si>
  <si>
    <t>sub-5025_ses-9_task-Phon_acq-D1S5_run-02_bold</t>
  </si>
  <si>
    <t>sub-5029_ses-9_task-Phon_acq-D1S3_run-02_bold</t>
  </si>
  <si>
    <t>1818-06-04</t>
  </si>
  <si>
    <t>sub-5029_ses-9_task-Phon_acq-D1S5_run-01_bold</t>
  </si>
  <si>
    <t>sub-5032_ses-9_task-Phon_acq-D1S3_run-01_bold</t>
  </si>
  <si>
    <t>sub-5032_ses-9_task-Phon_acq-D1S9_run-02_bold</t>
  </si>
  <si>
    <t>sub-5034_ses-9_task-Phon_acq-D2S6_run-01_bold</t>
  </si>
  <si>
    <t>1818-07-27</t>
  </si>
  <si>
    <t>sub-5034_ses-9_task-Phon_acq-D2S8_run-02_bold</t>
  </si>
  <si>
    <t>sub-5036_ses-9_task-Phon_acq-D1S3_run-01_bold</t>
  </si>
  <si>
    <t>sub-5036_ses-9_task-Phon_acq-D3S2_run-02_bold</t>
  </si>
  <si>
    <t>1819-02-08</t>
  </si>
  <si>
    <t>sub-5040_ses-9_task-Phon_acq-D1S3_run-01_bold</t>
  </si>
  <si>
    <t>1818-11-01</t>
  </si>
  <si>
    <t>sub-5040_ses-9_task-Phon_acq-D1S5_run-02_bold</t>
  </si>
  <si>
    <t>sub-5043_ses-9_task-Phon_acq-D1S10_run-02_bold</t>
  </si>
  <si>
    <t>1818-10-23</t>
  </si>
  <si>
    <t>sub-5043_ses-9_task-Phon_acq-D1S8_run-01_bold</t>
  </si>
  <si>
    <t>sub-5044_ses-9_task-Phon_acq-D1S3_run-02_bold</t>
  </si>
  <si>
    <t>1818-07-28</t>
  </si>
  <si>
    <t>sub-5044_ses-9_task-Phon_acq-D1S5_run-01_bold</t>
  </si>
  <si>
    <t>sub-5046_ses-9_task-Phon_acq-D1S11_run-01_bold</t>
  </si>
  <si>
    <t>1818-09-13</t>
  </si>
  <si>
    <t>sub-5046_ses-9_task-Phon_acq-D1S9_run-02_bold</t>
  </si>
  <si>
    <t>sub-5048_ses-9_task-Phon_acq-D1S4_run-01_bold</t>
  </si>
  <si>
    <t>1819-02-27</t>
  </si>
  <si>
    <t>sub-5048_ses-9_task-Phon_acq-D1S6_run-02_bold</t>
  </si>
  <si>
    <t>sub-5054_ses-9_task-Phon_acq-D1S3_run-01_bold</t>
  </si>
  <si>
    <t>sub-5054_ses-9_task-Phon_acq-D1S5_run-02_bold</t>
  </si>
  <si>
    <t>sub-5055_ses-9_task-Phon_acq-D1S7_run-02_bold</t>
  </si>
  <si>
    <t>1818-10-28</t>
  </si>
  <si>
    <t>sub-5055_ses-9_task-Phon_acq-D1S9_run-01_bold</t>
  </si>
  <si>
    <t>sub-5058_ses-9_task-Phon_acq-D2S6_run-02_bold</t>
  </si>
  <si>
    <t>sub-5058_ses-9_task-Phon_acq-D2S8_run-01_bold</t>
  </si>
  <si>
    <t>sub-5063_ses-9_task-Phon_acq-D1S5_run-01_bold</t>
  </si>
  <si>
    <t>1818-09-03</t>
  </si>
  <si>
    <t>sub-5063_ses-9_task-Phon_acq-D1S7_run-02_bold</t>
  </si>
  <si>
    <t>sub-5069_ses-9_task-Phon_acq-D1S3_run-02_bold</t>
  </si>
  <si>
    <t>1818-08-20</t>
  </si>
  <si>
    <t>sub-5069_ses-9_task-Phon_acq-D1S5_run-01_bold</t>
  </si>
  <si>
    <t>sub-5070_ses-9_task-Phon_acq-D1S3_run-02_bold</t>
  </si>
  <si>
    <t>1818-04-02</t>
  </si>
  <si>
    <t>sub-5070_ses-9_task-Phon_acq-D1S5_run-01_bold</t>
  </si>
  <si>
    <t>sub-5074_ses-9_task-Phon_acq-D2S10_run-02_bold</t>
  </si>
  <si>
    <t>1818-11-29</t>
  </si>
  <si>
    <t>sub-5074_ses-9_task-Phon_acq-D2S8_run-01_bold</t>
  </si>
  <si>
    <t>sub-5091_ses-9_task-Phon_acq-D2S6_run-01_bold</t>
  </si>
  <si>
    <t>1819-04-29</t>
  </si>
  <si>
    <t>sub-5091_ses-9_task-Phon_acq-D2S8_run-02_bold</t>
  </si>
  <si>
    <t>sub-5103_ses-9_task-Phon_acq-D1S7_run-02_bold</t>
  </si>
  <si>
    <t>1819-03-21</t>
  </si>
  <si>
    <t>sub-5103_ses-9_task-Phon_acq-D1S9_run-01_bold</t>
  </si>
  <si>
    <t>sub-5109_ses-9_task-Phon_acq-D1S3_run-02_bold</t>
  </si>
  <si>
    <t>1818-06-13</t>
  </si>
  <si>
    <t>sub-5109_ses-9_task-Phon_acq-D1S5_run-01_bold</t>
  </si>
  <si>
    <t>sub-5120_ses-9_task-Phon_acq-D1S3_run-01_bold</t>
  </si>
  <si>
    <t>1818-11-26</t>
  </si>
  <si>
    <t>sub-5120_ses-9_task-Phon_acq-D1S5_run-02_bold</t>
  </si>
  <si>
    <t>sub-5121_ses-9_task-Phon_acq-D1S12_run-01_bold</t>
  </si>
  <si>
    <t>sub-5121_ses-9_task-Phon_acq-D1S8_run-02_bold</t>
  </si>
  <si>
    <t>sub-5125_ses-9_task-Phon_acq-D1S5_run-01_bold</t>
  </si>
  <si>
    <t>1819-06-24</t>
  </si>
  <si>
    <t>sub-5125_ses-9_task-Phon_acq-D1S7_run-02_bold</t>
  </si>
  <si>
    <t>sub-5126_ses-9_task-Phon_acq-D1S7_run-02_bold</t>
  </si>
  <si>
    <t>sub-5126_ses-9_task-Phon_acq-D1S9_run-01_bold</t>
  </si>
  <si>
    <t>sub-5136_ses-9_task-Phon_acq-D1S10_run-02_bold</t>
  </si>
  <si>
    <t>sub-5140_ses-9_task-Phon_acq-D1S3_run-01_bold</t>
  </si>
  <si>
    <t>1818-11-25</t>
  </si>
  <si>
    <t>sub-5140_ses-9_task-Phon_acq-D1S5_run-02_bold</t>
  </si>
  <si>
    <t>sub-5147_ses-9_task-Phon_acq-D1S3_run-01_bold</t>
  </si>
  <si>
    <t>sub-5147_ses-9_task-Phon_acq-D1S5_run-02_bold</t>
  </si>
  <si>
    <t>sub-5149_ses-9_task-Phon_acq-D1S7_run-02_bold</t>
  </si>
  <si>
    <t>1818-10-31</t>
  </si>
  <si>
    <t>sub-5149_ses-9_task-Phon_acq-D1S9_run-01_bold</t>
  </si>
  <si>
    <t>sub-5151_ses-9_task-Phon_acq-D1S7_run-01_bold</t>
  </si>
  <si>
    <t>1819-02-09</t>
  </si>
  <si>
    <t>sub-5151_ses-9_task-Phon_acq-D1S9_run-02_bold</t>
  </si>
  <si>
    <t>sub-5153_ses-9_task-Phon_acq-D2S16_run-01_bold</t>
  </si>
  <si>
    <t>sub-5153_ses-9_task-Phon_acq-D2S6_run-02_bold</t>
  </si>
  <si>
    <t>sub-5157_ses-9_task-Phon_acq-D1S3_run-02_bold</t>
  </si>
  <si>
    <t>1818-10-17</t>
  </si>
  <si>
    <t>sub-5157_ses-9_task-Phon_acq-D1S5_run-01_bold</t>
  </si>
  <si>
    <t>sub-5158_ses-9_task-Phon_acq-D1S11_run-02_bold</t>
  </si>
  <si>
    <t>1819-05-10</t>
  </si>
  <si>
    <t>sub-5158_ses-9_task-Phon_acq-D1S3_run-01_bold</t>
  </si>
  <si>
    <t>sub-5158_ses-9_task-Phon_acq-D1S5_run-02_bold</t>
  </si>
  <si>
    <t>sub-5162_ses-9_task-Phon_acq-D1S3_run-01_bold</t>
  </si>
  <si>
    <t>sub-5162_ses-9_task-Phon_acq-D1S5_run-02_bold</t>
  </si>
  <si>
    <t>sub-5163_ses-9_task-Phon_acq-D1S11_run-01_bold</t>
  </si>
  <si>
    <t>1818-10-12</t>
  </si>
  <si>
    <t>sub-5163_ses-9_task-Phon_acq-D1S13_run-02_bold</t>
  </si>
  <si>
    <t>sub-5166_ses-9_task-Phon_acq-D1S11_run-01_bold</t>
  </si>
  <si>
    <t>1819-06-17</t>
  </si>
  <si>
    <t>sub-5166_ses-9_task-Phon_acq-D1S13_run-02_bold</t>
  </si>
  <si>
    <t>sub-5187_ses-9_task-Phon_acq-D1S11_run-01_bold</t>
  </si>
  <si>
    <t>1819-01-03</t>
  </si>
  <si>
    <t>sub-5187_ses-9_task-Phon_acq-D1S9_run-02_bold</t>
  </si>
  <si>
    <t>sub-5192_ses-9_task-Phon_acq-D1S7_run-02_bold</t>
  </si>
  <si>
    <t>sub-5192_ses-9_task-Phon_acq-D1S9_run-01_bold</t>
  </si>
  <si>
    <t>sub-5200_ses-9_task-Phon_acq-D1S7_run-01_bold</t>
  </si>
  <si>
    <t>sub-5200_ses-9_task-Phon_acq-D1S9_run-02_bold</t>
  </si>
  <si>
    <t>sub-5201_ses-9_task-Phon_acq-D1S5_run-01_bold</t>
  </si>
  <si>
    <t>sub-5211_ses-9_task-Phon_acq-D1S5_run-02_bold</t>
  </si>
  <si>
    <t>1817-08-06</t>
  </si>
  <si>
    <t>sub-5211_ses-9_task-Phon_acq-D1S6_run-01_bold</t>
  </si>
  <si>
    <t>sub-5215_ses-9_task-Phon_acq-D1S3_run-02_bold</t>
  </si>
  <si>
    <t>sub-5215_ses-9_task-Phon_acq-D1S5_run-01_bold</t>
  </si>
  <si>
    <t>sub-5217</t>
  </si>
  <si>
    <t>sub-5217_ses-9_task-Phon_acq-D1S7_run-02_bold</t>
  </si>
  <si>
    <t>1818-01-15</t>
  </si>
  <si>
    <t>sub-5217_ses-9_task-Phon_acq-D1S9_run-01_bold</t>
  </si>
  <si>
    <t>sub-5222_ses-9_task-Phon_acq-D1S10_run-02_bold</t>
  </si>
  <si>
    <t>sub-5226_ses-9_task-Phon_acq-D1S3_run-01_bold</t>
  </si>
  <si>
    <t>1817-09-30</t>
  </si>
  <si>
    <t>sub-5226_ses-9_task-Phon_acq-D1S5_run-02_bold</t>
  </si>
  <si>
    <t>sub-5231_ses-9_task-Phon_acq-D1S3_run-01_bold</t>
  </si>
  <si>
    <t>sub-5231_ses-9_task-Phon_acq-D1S5_run-02_bold</t>
  </si>
  <si>
    <t>sub-5244_ses-9_task-Phon_acq-D1S11_run-02_bold</t>
  </si>
  <si>
    <t>1819-04-07</t>
  </si>
  <si>
    <t>sub-5244_ses-9_task-Phon_acq-D1S9_run-01_bold</t>
  </si>
  <si>
    <t>sub-5246_ses-9_task-Phon_acq-D1S3_run-01_bold</t>
  </si>
  <si>
    <t>sub-5258_ses-9_task-Phon_acq-D1S5_run-01_bold</t>
  </si>
  <si>
    <t>1818-09-17</t>
  </si>
  <si>
    <t>sub-5258_ses-9_task-Phon_acq-D1S7_run-02_bold</t>
  </si>
  <si>
    <t>sub-5290_ses-9_task-Phon_acq-D1S3_run-01_bold</t>
  </si>
  <si>
    <t>sub-5308_ses-9_task-Phon_acq-D2S2_run-01_bold</t>
  </si>
  <si>
    <t>1819-02-12</t>
  </si>
  <si>
    <t>sub-5308_ses-9_task-Phon_acq-D2S4_run-02_bold</t>
  </si>
  <si>
    <t>sub-5312_ses-9_task-Phon_acq-D1S3_run-02_bold</t>
  </si>
  <si>
    <t>sub-5312_ses-9_task-Phon_acq-D3S2_run-01_bold</t>
  </si>
  <si>
    <t>1818-03-21</t>
  </si>
  <si>
    <t>sub-5312_ses-9_task-Phon_acq-D3S4_run-02_bold</t>
  </si>
  <si>
    <t>sub-5317_ses-9_task-Phon_acq-D2S4_run-01_bold</t>
  </si>
  <si>
    <t>1818-08-04</t>
  </si>
  <si>
    <t>sub-5317_ses-9_task-Phon_acq-D2S6_run-02_bold</t>
  </si>
  <si>
    <t>sub-5334_ses-9_task-Phon_acq-D1S9_run-02_bold</t>
  </si>
  <si>
    <t>sub-5357_ses-9_task-Phon_acq-D1S3_run-01_bold</t>
  </si>
  <si>
    <t>sub-5357_ses-9_task-Phon_acq-D1S7_run-02_bold</t>
  </si>
  <si>
    <t>sub-5365_ses-9_task-Phon_acq-D1S3_run-02_bold</t>
  </si>
  <si>
    <t>1818-01-09</t>
  </si>
  <si>
    <t>sub-5365_ses-9_task-Phon_acq-D1S4_run-01_bold</t>
  </si>
  <si>
    <t>sub-5367_ses-9_task-Phon_acq-D2S6_run-02_bold</t>
  </si>
  <si>
    <t>1818-04-20</t>
  </si>
  <si>
    <t>sub-5367_ses-9_task-Phon_acq-D2S8_run-01_bold</t>
  </si>
  <si>
    <t>sub-5369_ses-9_task-Phon_acq-D1S3_run-01_bold</t>
  </si>
  <si>
    <t>sub-5369_ses-9_task-Phon_acq-D1S7_run-02_bold</t>
  </si>
  <si>
    <t>sub-5370_ses-9_task-Phon_acq-D1S7_run-01_bold</t>
  </si>
  <si>
    <t>1818-07-09</t>
  </si>
  <si>
    <t>sub-5370_ses-9_task-Phon_acq-D1S9_run-02_bold</t>
  </si>
  <si>
    <t>sub-5372_ses-9_task-Phon_acq-D2S2_run-02_bold</t>
  </si>
  <si>
    <t>sub-5372_ses-9_task-Phon_acq-D2S4_run-01_bold</t>
  </si>
  <si>
    <t>sub-5379_ses-9_task-Phon_acq-D1S3_run-01_bold</t>
  </si>
  <si>
    <t>1818-06-08</t>
  </si>
  <si>
    <t>sub-5379_ses-9_task-Phon_acq-D1S5_run-02_bold</t>
  </si>
  <si>
    <t>sub-5389_ses-9_task-Phon_acq-D1S3_run-02_bold</t>
  </si>
  <si>
    <t>sub-5389_ses-9_task-Phon_acq-D1S5_run-01_bold</t>
  </si>
  <si>
    <t>sub-5393_ses-9_task-Phon_acq-D1S11_run-02_bold</t>
  </si>
  <si>
    <t>1818-11-12</t>
  </si>
  <si>
    <t>sub-5393_ses-9_task-Phon_acq-D1S9_run-01_bold</t>
  </si>
  <si>
    <t>sub-5400_ses-9_task-Phon_acq-D1S3_run-02_bold</t>
  </si>
  <si>
    <t>sub-5400_ses-9_task-Phon_acq-D1S5_run-01_bold</t>
  </si>
  <si>
    <t>sub-5414_ses-9_task-Phon_acq-D1S11_run-01_bold</t>
  </si>
  <si>
    <t>sub-5414_ses-9_task-Phon_acq-D1S7_run-02_bold</t>
  </si>
  <si>
    <t>sub-5414_ses-9_task-Phon_acq-D1S9_run-01_bold</t>
  </si>
  <si>
    <t>sub-5430_ses-9_task-Phon_acq-D1S10_run-01_bold</t>
  </si>
  <si>
    <t>1818-06-22</t>
  </si>
  <si>
    <t>sub-5430_ses-9_task-Phon_acq-D1S8_run-02_bold</t>
  </si>
  <si>
    <t>sub-5435_ses-9_task-Phon_acq-D2S2_run-01_bold</t>
  </si>
  <si>
    <t>sub-5435_ses-9_task-Phon_acq-D2S6_run-02_bold</t>
  </si>
  <si>
    <t>sub-5447_ses-9_task-Phon_acq-D1S3_run-01_bold</t>
  </si>
  <si>
    <t>1819-01-31</t>
  </si>
  <si>
    <t>sub-5447_ses-9_task-Phon_acq-D1S5_run-02_bold</t>
  </si>
  <si>
    <t>sub-5476_ses-9_task-Phon_acq-D1S11_run-02_bold</t>
  </si>
  <si>
    <t>Abs(Acc  cond2- cond4)</t>
  </si>
  <si>
    <t>sub-5036_ses-7_task-Sem_acq-D2S20_run-02_bold</t>
  </si>
  <si>
    <t>S_C</t>
  </si>
  <si>
    <t>S_H</t>
  </si>
  <si>
    <t>S_L</t>
  </si>
  <si>
    <t>S_U</t>
  </si>
  <si>
    <t>sub-5036_ses-7_task-Sem_acq-D2S8_run-02_bold</t>
  </si>
  <si>
    <t>sub-5040_ses-7_task-Sem_acq-D2S8_run-01_bold</t>
  </si>
  <si>
    <t>sub-5063_ses-7_task-Sem_acq-D2S7_run-02_bold</t>
  </si>
  <si>
    <t>1817-01-22</t>
  </si>
  <si>
    <t>sub-5192_ses-7_task-Sem_acq-D2S6_run-01_bold</t>
  </si>
  <si>
    <t>sub-5226_ses-7_task-Sem_acq-D2S6_run-01_bold</t>
  </si>
  <si>
    <t>1816-04-06</t>
  </si>
  <si>
    <t>sub-5246_ses-7_task-Sem_acq-D2S6_run-02_bold</t>
  </si>
  <si>
    <t>1816-03-03</t>
  </si>
  <si>
    <t>sub-5246_ses-7_task-Sem_acq-D2S8_run-01_bold</t>
  </si>
  <si>
    <t>sub-5290_ses-7_task-Sem_acq-D2S10_run-02_bold</t>
  </si>
  <si>
    <t>1816-05-20</t>
  </si>
  <si>
    <t>sub-5290_ses-7_task-Sem_acq-D2S8_run-01_bold</t>
  </si>
  <si>
    <t>sub-5369_ses-7_task-Sem_acq-D2S10_run-01_bold</t>
  </si>
  <si>
    <t>1816-08-18</t>
  </si>
  <si>
    <t>sub-5369_ses-7_task-Sem_acq-D2S8_run-02_bold</t>
  </si>
  <si>
    <t>sub-5389_ses-7_task-Sem_acq-D1S13_run-01_bold</t>
  </si>
  <si>
    <t>1816-12-30</t>
  </si>
  <si>
    <t>sub-5046_ses-7_task-Sem_acq-D2S6_run-02_bold</t>
  </si>
  <si>
    <t>sub-5048_ses-7_task-Sem_acq-D2S4_run-02_bold</t>
  </si>
  <si>
    <t>1817-10-04</t>
  </si>
  <si>
    <t>sub-5069_ses-7_task-Sem_acq-D2S6_run-01_bold</t>
  </si>
  <si>
    <t>1817-03-04</t>
  </si>
  <si>
    <t>sub-5069_ses-7_task-Sem_acq-D3S4_run-01_bold</t>
  </si>
  <si>
    <t>1817-05-05</t>
  </si>
  <si>
    <t>sub-5121_ses-7_task-Sem_acq-D2S8_run-01_bold</t>
  </si>
  <si>
    <t>1817-07-15</t>
  </si>
  <si>
    <t>sub-5125_ses-7_task-Sem_acq-D2S8_run-02_bold</t>
  </si>
  <si>
    <t>1817-08-11</t>
  </si>
  <si>
    <t>sub-5166_ses-7_task-Sem_acq-D2S2_run-01_bold</t>
  </si>
  <si>
    <t>1817-09-06</t>
  </si>
  <si>
    <t>sub-5200_ses-7_task-Sem_acq-D2S10_run-01_bold</t>
  </si>
  <si>
    <t>sub-5200_ses-7_task-Sem_acq-D2S4_run-02_bold</t>
  </si>
  <si>
    <t>sub-5222_ses-7_task-Sem_acq-D2S2_run-01_bold</t>
  </si>
  <si>
    <t>sub-5222_ses-7_task-Sem_acq-D2S4_run-02_bold</t>
  </si>
  <si>
    <t>sub-5226_ses-7_task-Sem_acq-D2S8_run-02_bold</t>
  </si>
  <si>
    <t>sub-5244_ses-7_task-Sem_acq-D2S2_run-02_bold</t>
  </si>
  <si>
    <t>1818-04-15</t>
  </si>
  <si>
    <t>sub-5244_ses-7_task-Sem_acq-D2S4_run-01_bold</t>
  </si>
  <si>
    <t>sub-5258_ses-7_task-Sem_acq-D2S4_run-02_bold</t>
  </si>
  <si>
    <t>sub-5258_ses-7_task-Sem_acq-D2S6_run-01_bold</t>
  </si>
  <si>
    <t>sub-5372_ses-7_task-Sem_acq-D1S9_run-01_bold</t>
  </si>
  <si>
    <t>1816-06-07</t>
  </si>
  <si>
    <t>sub-5036_ses-7_task-Sem_acq-D2S6_run-01_bold</t>
  </si>
  <si>
    <t>sub-5040_ses-7_task-Sem_acq-D2S6_run-02_bold</t>
  </si>
  <si>
    <t>sub-5046_ses-7_task-Sem_acq-D2S4_run-02_bold</t>
  </si>
  <si>
    <t>sub-5103_ses-7_task-Sem_acq-D2S8_run-02_bold</t>
  </si>
  <si>
    <t>1817-02-22</t>
  </si>
  <si>
    <t>sub-5120_ses-7_task-Sem_acq-D1S9_run-01_bold</t>
  </si>
  <si>
    <t>sub-5121_ses-7_task-Sem_acq-D2S10_run-02_bold</t>
  </si>
  <si>
    <t>sub-5126_ses-7_task-Sem_acq-D2S6_run-02_bold</t>
  </si>
  <si>
    <t>1817-03-01</t>
  </si>
  <si>
    <t>sub-5126_ses-7_task-Sem_acq-D2S8_run-01_bold</t>
  </si>
  <si>
    <t>sub-5151_ses-7_task-Sem_acq-D2S4_run-01_bold</t>
  </si>
  <si>
    <t>1817-02-28</t>
  </si>
  <si>
    <t>sub-5151_ses-7_task-Sem_acq-D2S6_run-01_bold</t>
  </si>
  <si>
    <t>sub-5162_ses-7_task-Sem_acq-D2S6_run-02_bold</t>
  </si>
  <si>
    <t>1816-11-25</t>
  </si>
  <si>
    <t>sub-5162_ses-7_task-Sem_acq-D2S8_run-01_bold</t>
  </si>
  <si>
    <t>sub-5192_ses-7_task-Sem_acq-D2S14_run-02_bold</t>
  </si>
  <si>
    <t>sub-5192_ses-7_task-Sem_acq-D2S8_run-01_bold</t>
  </si>
  <si>
    <t>sub-5211_ses-7_task-Sem_acq-D2S11_run-02_bold</t>
  </si>
  <si>
    <t>sub-5290_ses-7_task-Sem_acq-D2S6_run-02_bold</t>
  </si>
  <si>
    <t>sub-5308_ses-7_task-Sem_acq-D2S2_run-02_bold</t>
  </si>
  <si>
    <t>1816-10-20</t>
  </si>
  <si>
    <t>sub-5370_ses-7_task-Sem_acq-D2S4_run-02_bold</t>
  </si>
  <si>
    <t>sub-5389_ses-7_task-Sem_acq-D1S3_run-02_bold</t>
  </si>
  <si>
    <t>sub-5409_ses-7_task-Sem_acq-D2S6_run-02_bold</t>
  </si>
  <si>
    <t>1817-01-01</t>
  </si>
  <si>
    <t>sub-5476_ses-7_task-Sem_acq-D2S6_run-01_bold</t>
  </si>
  <si>
    <t>1818-03-11</t>
  </si>
  <si>
    <t>sub-5007_ses-7_task-Sem_acq-D2S2_run-01_bold</t>
  </si>
  <si>
    <t>1817-01-23</t>
  </si>
  <si>
    <t>sub-5007_ses-7_task-Sem_acq-D2S4_run-02_bold</t>
  </si>
  <si>
    <t>sub-5008_ses-7_task-Sem_acq-D2S6_run-01_bold</t>
  </si>
  <si>
    <t>1816-07-08</t>
  </si>
  <si>
    <t>sub-5008_ses-7_task-Sem_acq-D2S8_run-02_bold</t>
  </si>
  <si>
    <t>sub-5009_ses-7_task-Sem_acq-D2S6_run-01_bold</t>
  </si>
  <si>
    <t>1815-12-17</t>
  </si>
  <si>
    <t>sub-5009_ses-7_task-Sem_acq-D2S8_run-02_bold</t>
  </si>
  <si>
    <t>sub-5010_ses-7_task-Sem_acq-D2S11_run-02_bold</t>
  </si>
  <si>
    <t>sub-5010_ses-7_task-Sem_acq-D2S9_run-01_bold</t>
  </si>
  <si>
    <t>sub-5011_ses-7_task-Sem_acq-D2S11_run-01_bold</t>
  </si>
  <si>
    <t>1816-10-29</t>
  </si>
  <si>
    <t>sub-5011_ses-7_task-Sem_acq-D2S9_run-02_bold</t>
  </si>
  <si>
    <t>sub-5015_ses-7_task-Sem_acq-D2S2_run-01_bold</t>
  </si>
  <si>
    <t>1816-07-10</t>
  </si>
  <si>
    <t>sub-5015_ses-7_task-Sem_acq-D2S4_run-02_bold</t>
  </si>
  <si>
    <t>sub-5018_ses-7_task-Sem_acq-D2S2_run-02_bold</t>
  </si>
  <si>
    <t>1816-07-13</t>
  </si>
  <si>
    <t>sub-5018_ses-7_task-Sem_acq-D2S4_run-01_bold</t>
  </si>
  <si>
    <t>sub-5020_ses-7_task-Sem_acq-D2S2_run-02_bold</t>
  </si>
  <si>
    <t>sub-5020_ses-7_task-Sem_acq-D2S4_run-01_bold</t>
  </si>
  <si>
    <t>sub-5022_ses-7_task-Sem_acq-D2S2_run-01_bold</t>
  </si>
  <si>
    <t>sub-5022_ses-7_task-Sem_acq-D2S4_run-02_bold</t>
  </si>
  <si>
    <t>sub-5023_ses-7_task-Sem_acq-D2S2_run-01_bold</t>
  </si>
  <si>
    <t>sub-5023_ses-7_task-Sem_acq-D2S4_run-02_bold</t>
  </si>
  <si>
    <t>sub-5024_ses-7_task-Sem_acq-D2S2_run-01_bold</t>
  </si>
  <si>
    <t>1816-03-13</t>
  </si>
  <si>
    <t>sub-5024_ses-7_task-Sem_acq-D2S4_run-02_bold</t>
  </si>
  <si>
    <t>sub-5025_ses-7_task-Sem_acq-D2S2_run-01_bold</t>
  </si>
  <si>
    <t>sub-5025_ses-7_task-Sem_acq-D2S4_run-02_bold</t>
  </si>
  <si>
    <t>sub-5029_ses-7_task-Sem_acq-D1S11_run-01_bold</t>
  </si>
  <si>
    <t>1816-08-27</t>
  </si>
  <si>
    <t>sub-5029_ses-7_task-Sem_acq-D1S9_run-02_bold</t>
  </si>
  <si>
    <t>sub-5029_ses-7_task-Sem_acq-D2S12_run-02_bold</t>
  </si>
  <si>
    <t>sub-5032_ses-7_task-Sem_acq-D1S3_run-02_bold</t>
  </si>
  <si>
    <t>1816-03-25</t>
  </si>
  <si>
    <t>sub-5032_ses-7_task-Sem_acq-D1S5_run-01_bold</t>
  </si>
  <si>
    <t>sub-5034_ses-7_task-Sem_acq-D2S2_run-02_bold</t>
  </si>
  <si>
    <t>1816-06-23</t>
  </si>
  <si>
    <t>sub-5034_ses-7_task-Sem_acq-D2S4_run-01_bold</t>
  </si>
  <si>
    <t>sub-5036_ses-7_task-Sem_acq-D2S18_run-01_bold</t>
  </si>
  <si>
    <t>sub-5040_ses-7_task-Sem_acq-D2S10_run-01_bold</t>
  </si>
  <si>
    <t>sub-5043_ses-7_task-Sem_acq-D2S4_run-01_bold</t>
  </si>
  <si>
    <t>1817-01-29</t>
  </si>
  <si>
    <t>sub-5043_ses-7_task-Sem_acq-D2S6_run-02_bold</t>
  </si>
  <si>
    <t>sub-5043_ses-7_task-Sem_acq-D3S10_run-02_bold</t>
  </si>
  <si>
    <t>1817-02-26</t>
  </si>
  <si>
    <t>sub-5043_ses-7_task-Sem_acq-D3S2_run-02_bold</t>
  </si>
  <si>
    <t>sub-5043_ses-7_task-Sem_acq-D3S8_run-01_bold</t>
  </si>
  <si>
    <t>sub-5044_ses-7_task-Sem_acq-D1S3_run-01_bold</t>
  </si>
  <si>
    <t>1816-06-12</t>
  </si>
  <si>
    <t>sub-5044_ses-7_task-Sem_acq-D1S5_run-02_bold</t>
  </si>
  <si>
    <t>sub-5044_ses-7_task-Sem_acq-D1S7_run-01_bold</t>
  </si>
  <si>
    <t>sub-5046_ses-7_task-Sem_acq-D2S2_run-01_bold</t>
  </si>
  <si>
    <t>sub-5048_ses-7_task-Sem_acq-D2S2_run-01_bold</t>
  </si>
  <si>
    <t>sub-5054_ses-7_task-Sem_acq-D2S2_run-01_bold</t>
  </si>
  <si>
    <t>1817-01-17</t>
  </si>
  <si>
    <t>sub-5054_ses-7_task-Sem_acq-D2S4_run-02_bold</t>
  </si>
  <si>
    <t>sub-5055_ses-7_task-Sem_acq-D2S2_run-02_bold</t>
  </si>
  <si>
    <t>sub-5055_ses-7_task-Sem_acq-D2S4_run-01_bold</t>
  </si>
  <si>
    <t>sub-5058_ses-7_task-Sem_acq-D1S2_run-02_bold</t>
  </si>
  <si>
    <t>sub-5058_ses-7_task-Sem_acq-D1S4_run-01_bold</t>
  </si>
  <si>
    <t>sub-5063_ses-7_task-Sem_acq-D2S11_run-01_bold</t>
  </si>
  <si>
    <t>sub-5069_ses-7_task-Sem_acq-D2S4_run-02_bold</t>
  </si>
  <si>
    <t>sub-5069_ses-7_task-Sem_acq-D3S2_run-02_bold</t>
  </si>
  <si>
    <t>sub-5070_ses-7_task-Sem_acq-D2S10_run-02_bold</t>
  </si>
  <si>
    <t>sub-5070_ses-7_task-Sem_acq-D2S8_run-01_bold</t>
  </si>
  <si>
    <t>sub-5074_ses-7_task-Sem_acq-D2S3_run-02_bold</t>
  </si>
  <si>
    <t>1817-03-21</t>
  </si>
  <si>
    <t>sub-5074_ses-7_task-Sem_acq-D2S5_run-01_bold</t>
  </si>
  <si>
    <t>sub-5091_ses-7_task-Sem_acq-D2S4_run-01_bold</t>
  </si>
  <si>
    <t>1817-06-07</t>
  </si>
  <si>
    <t>sub-5091_ses-7_task-Sem_acq-D2S6_run-02_bold</t>
  </si>
  <si>
    <t>sub-5103_ses-7_task-Sem_acq-D2S6_run-01_bold</t>
  </si>
  <si>
    <t>sub-5109_ses-7_task-Sem_acq-D2S2_run-01_bold</t>
  </si>
  <si>
    <t>1816-07-06</t>
  </si>
  <si>
    <t>sub-5109_ses-7_task-Sem_acq-D2S4_run-02_bold</t>
  </si>
  <si>
    <t>sub-5120_ses-7_task-Sem_acq-D1S7_run-02_bold</t>
  </si>
  <si>
    <t>sub-5120_ses-7_task-Sem_acq-D2S10_run-01_bold</t>
  </si>
  <si>
    <t>1817-02-02</t>
  </si>
  <si>
    <t>sub-5120_ses-7_task-Sem_acq-D2S8_run-02_bold</t>
  </si>
  <si>
    <t>sub-5125_ses-7_task-Sem_acq-D2S10_run-01_bold</t>
  </si>
  <si>
    <t>sub-5136_ses-7_task-Sem_acq-D2S13_run-02_bold</t>
  </si>
  <si>
    <t>sub-5136_ses-7_task-Sem_acq-D2S15_run-01_bold</t>
  </si>
  <si>
    <t>sub-5140_ses-7_task-Sem_acq-D2S10_run-01_bold</t>
  </si>
  <si>
    <t>1816-12-06</t>
  </si>
  <si>
    <t>sub-5140_ses-7_task-Sem_acq-D2S12_run-02_bold</t>
  </si>
  <si>
    <t>sub-5147_ses-7_task-Sem_acq-D2S2_run-02_bold</t>
  </si>
  <si>
    <t>1816-06-17</t>
  </si>
  <si>
    <t>sub-5147_ses-7_task-Sem_acq-D2S4_run-01_bold</t>
  </si>
  <si>
    <t>sub-5149_ses-7_task-Sem_acq-D2S10_run-01_bold</t>
  </si>
  <si>
    <t>1816-10-10</t>
  </si>
  <si>
    <t>sub-5149_ses-7_task-Sem_acq-D2S8_run-02_bold</t>
  </si>
  <si>
    <t>sub-5151_ses-7_task-Sem_acq-D2S2_run-02_bold</t>
  </si>
  <si>
    <t>sub-5153_ses-7_task-Sem_acq-D2S3_run-01_bold</t>
  </si>
  <si>
    <t>1817-03-25</t>
  </si>
  <si>
    <t>sub-5153_ses-7_task-Sem_acq-D2S5_run-02_bold</t>
  </si>
  <si>
    <t>sub-5157_ses-7_task-Sem_acq-D2S6_run-02_bold</t>
  </si>
  <si>
    <t>1817-03-03</t>
  </si>
  <si>
    <t>sub-5157_ses-7_task-Sem_acq-D2S8_run-01_bold</t>
  </si>
  <si>
    <t>sub-5158_ses-7_task-Sem_acq-D1S3_run-01_bold</t>
  </si>
  <si>
    <t>1817-03-26</t>
  </si>
  <si>
    <t>sub-5158_ses-7_task-Sem_acq-D1S5_run-02_bold</t>
  </si>
  <si>
    <t>sub-5163_ses-7_task-Sem_acq-D2S10_run-01_bold</t>
  </si>
  <si>
    <t>1816-11-19</t>
  </si>
  <si>
    <t>sub-5163_ses-7_task-Sem_acq-D2S8_run-02_bold</t>
  </si>
  <si>
    <t>sub-5166_ses-7_task-Sem_acq-D2S4_run-02_bold</t>
  </si>
  <si>
    <t>sub-5187_ses-7_task-Sem_acq-D2S2_run-02_bold</t>
  </si>
  <si>
    <t>1816-12-12</t>
  </si>
  <si>
    <t>sub-5187_ses-7_task-Sem_acq-D2S4_run-01_bold</t>
  </si>
  <si>
    <t>sub-5201_ses-7_task-Sem_acq-D1S10_run-01_bold</t>
  </si>
  <si>
    <t>1816-10-23</t>
  </si>
  <si>
    <t>sub-5201_ses-7_task-Sem_acq-D1S12_run-02_bold</t>
  </si>
  <si>
    <t>sub-5211_ses-7_task-Sem_acq-D2S9_run-01_bold</t>
  </si>
  <si>
    <t>sub-5215_ses-7_task-Sem_acq-D2S6_run-02_bold</t>
  </si>
  <si>
    <t>1816-11-10</t>
  </si>
  <si>
    <t>sub-5215_ses-7_task-Sem_acq-D2S8_run-01_bold</t>
  </si>
  <si>
    <t>sub-5222_ses-7_task-Sem_acq-D2S6_run-01_bold</t>
  </si>
  <si>
    <t>sub-5231_ses-7_task-Sem_acq-D2S10_run-01_bold</t>
  </si>
  <si>
    <t>1815-12-30</t>
  </si>
  <si>
    <t>sub-5231_ses-7_task-Sem_acq-D2S8_run-02_bold</t>
  </si>
  <si>
    <t>sub-5244_ses-7_task-Sem_acq-D2S12_run-02_bold</t>
  </si>
  <si>
    <t>sub-5308_ses-7_task-Sem_acq-D2S4_run-01_bold</t>
  </si>
  <si>
    <t>sub-5308_ses-7_task-Sem_acq-D2S6_run-02_bold</t>
  </si>
  <si>
    <t>sub-5312_ses-7_task-Sem_acq-D2S2_run-01_bold</t>
  </si>
  <si>
    <t>1816-09-21</t>
  </si>
  <si>
    <t>sub-5312_ses-7_task-Sem_acq-D2S4_run-02_bold</t>
  </si>
  <si>
    <t>sub-5317_ses-7_task-Sem_acq-D2S10_run-02_bold</t>
  </si>
  <si>
    <t>1816-07-09</t>
  </si>
  <si>
    <t>sub-5317_ses-7_task-Sem_acq-D2S12_run-01_bold</t>
  </si>
  <si>
    <t>sub-5334_ses-7_task-Sem_acq-D2S6_run-01_bold</t>
  </si>
  <si>
    <t>1817-08-17</t>
  </si>
  <si>
    <t>sub-5334_ses-7_task-Sem_acq-D2S8_run-02_bold</t>
  </si>
  <si>
    <t>sub-5357_ses-7_task-Sem_acq-D2S18_run-01_bold</t>
  </si>
  <si>
    <t>1817-03-06</t>
  </si>
  <si>
    <t>sub-5357_ses-7_task-Sem_acq-D2S2_run-02_bold</t>
  </si>
  <si>
    <t>sub-5357_ses-7_task-Sem_acq-D2S4_run-01_bold</t>
  </si>
  <si>
    <t>sub-5365_ses-7_task-Sem_acq-D2S2_run-01_bold</t>
  </si>
  <si>
    <t>sub-5365_ses-7_task-Sem_acq-D2S4_run-02_bold</t>
  </si>
  <si>
    <t>sub-5367_ses-7_task-Sem_acq-D2S2_run-02_bold</t>
  </si>
  <si>
    <t>sub-5367_ses-7_task-Sem_acq-D2S4_run-01_bold</t>
  </si>
  <si>
    <t>sub-5370_ses-7_task-Sem_acq-D2S2_run-01_bold</t>
  </si>
  <si>
    <t>sub-5372_ses-7_task-Sem_acq-D1S7_run-02_bold</t>
  </si>
  <si>
    <t>sub-5374_ses-7_task-Sem_acq-D2S6_run-02_bold</t>
  </si>
  <si>
    <t>1816-12-01</t>
  </si>
  <si>
    <t>sub-5374_ses-7_task-Sem_acq-D2S8_run-01_bold</t>
  </si>
  <si>
    <t>sub-5379_ses-7_task-Sem_acq-D2S2_run-01_bold</t>
  </si>
  <si>
    <t>sub-5379_ses-7_task-Sem_acq-D2S4_run-02_bold</t>
  </si>
  <si>
    <t>sub-5393_ses-7_task-Sem_acq-D1S11_run-01_bold</t>
  </si>
  <si>
    <t>1816-11-29</t>
  </si>
  <si>
    <t>sub-5393_ses-7_task-Sem_acq-D1S9_run-02_bold</t>
  </si>
  <si>
    <t>sub-5400_ses-7_task-Sem_acq-D2S7_run-01_bold</t>
  </si>
  <si>
    <t>1816-09-08</t>
  </si>
  <si>
    <t>sub-5400_ses-7_task-Sem_acq-D2S9_run-02_bold</t>
  </si>
  <si>
    <t>sub-5409_ses-7_task-Sem_acq-D2S10_run-01_bold</t>
  </si>
  <si>
    <t>sub-5414_ses-7_task-Sem_acq-D2S2_run-01_bold</t>
  </si>
  <si>
    <t>1817-03-12</t>
  </si>
  <si>
    <t>sub-5414_ses-7_task-Sem_acq-D2S4_run-02_bold</t>
  </si>
  <si>
    <t>sub-5430_ses-7_task-Sem_acq-D1S7_run-01_bold</t>
  </si>
  <si>
    <t>1817-01-19</t>
  </si>
  <si>
    <t>sub-5430_ses-7_task-Sem_acq-D1S9_run-02_bold</t>
  </si>
  <si>
    <t>sub-5435_ses-7_task-Sem_acq-D1S7_run-02_bold</t>
  </si>
  <si>
    <t>1817-02-05</t>
  </si>
  <si>
    <t>sub-5435_ses-7_task-Sem_acq-D1S9_run-01_bold</t>
  </si>
  <si>
    <t>sub-5447_ses-7_task-Sem_acq-D2S10_run-02_bold</t>
  </si>
  <si>
    <t>1817-10-12</t>
  </si>
  <si>
    <t>sub-5447_ses-7_task-Sem_acq-D2S12_run-01_bold</t>
  </si>
  <si>
    <t>sub-5460_ses-7_task-Sem_acq-D2S3_run-02_bold</t>
  </si>
  <si>
    <t>1817-09-05</t>
  </si>
  <si>
    <t>sub-5460_ses-7_task-Sem_acq-D2S5_run-01_bold</t>
  </si>
  <si>
    <t>sub-5476_ses-7_task-Sem_acq-D2S8_run-02_bold</t>
  </si>
  <si>
    <t>sub-5032_ses-9_task-Sem_acq-D2S12_run-02_bold</t>
  </si>
  <si>
    <t>sub-5020_ses-9_task-Sem_acq-D2S9_run-01_bold</t>
  </si>
  <si>
    <t>1819-07-25</t>
  </si>
  <si>
    <t>sub-5023_ses-9_task-Sem_acq-D2S15_run-01_bold</t>
  </si>
  <si>
    <t>1818-05-16</t>
  </si>
  <si>
    <t>sub-5023_ses-9_task-Sem_acq-D2S21_run-02_bold</t>
  </si>
  <si>
    <t>sub-5032_ses-9_task-Sem_acq-D2S10_run-01_bold</t>
  </si>
  <si>
    <t>sub-5044_ses-9_task-Sem_acq-D2S4_run-02_bold</t>
  </si>
  <si>
    <t>1818-08-25</t>
  </si>
  <si>
    <t>sub-5121_ses-9_task-Sem_acq-D2S17_run-01_bold</t>
  </si>
  <si>
    <t>sub-5125_ses-9_task-Sem_acq-D2S4_run-01_bold</t>
  </si>
  <si>
    <t>1819-07-21</t>
  </si>
  <si>
    <t>sub-5147_ses-9_task-Sem_acq-D2S8_run-01_bold</t>
  </si>
  <si>
    <t>1818-03-15</t>
  </si>
  <si>
    <t>sub-5153_ses-9_task-Sem_acq-D1S7_run-02_bold</t>
  </si>
  <si>
    <t>1819-03-07</t>
  </si>
  <si>
    <t>sub-5200_ses-9_task-Sem_acq-D2S2_run-02_bold</t>
  </si>
  <si>
    <t>sub-5201_ses-9_task-Sem_acq-D2S4_run-01_bold</t>
  </si>
  <si>
    <t>1818-03-03</t>
  </si>
  <si>
    <t>sub-5201_ses-9_task-Sem_acq-D2S6_run-02_bold</t>
  </si>
  <si>
    <t>sub-5400_ses-9_task-Sem_acq-D2S8_run-02_bold</t>
  </si>
  <si>
    <t>1818-11-03</t>
  </si>
  <si>
    <t>sub-5007_ses-9_task-Sem_acq-D2S8_run-01_bold</t>
  </si>
  <si>
    <t>1819-03-30</t>
  </si>
  <si>
    <t>sub-5010_ses-9_task-Sem_acq-D2S6_run-02_bold</t>
  </si>
  <si>
    <t>sub-5032_ses-9_task-Sem_acq-D2S6_run-02_bold</t>
  </si>
  <si>
    <t>sub-5054_ses-9_task-Sem_acq-D2S10_run-01_bold</t>
  </si>
  <si>
    <t>sub-5074_ses-9_task-Sem_acq-D3S10_run-01_bold</t>
  </si>
  <si>
    <t>1819-01-01</t>
  </si>
  <si>
    <t>sub-5074_ses-9_task-Sem_acq-D3S8_run-01_bold</t>
  </si>
  <si>
    <t>sub-5091_ses-9_task-Sem_acq-D1S6_run-02_bold</t>
  </si>
  <si>
    <t>1819-04-18</t>
  </si>
  <si>
    <t>sub-5158_ses-9_task-Sem_acq-D2S2_run-02_bold</t>
  </si>
  <si>
    <t>1819-06-22</t>
  </si>
  <si>
    <t>sub-5222_ses-9_task-Sem_acq-D2S7_run-01_bold</t>
  </si>
  <si>
    <t>1819-05-09</t>
  </si>
  <si>
    <t>sub-5246_ses-9_task-Sem_acq-D2S4_run-02_bold</t>
  </si>
  <si>
    <t>1818-04-19</t>
  </si>
  <si>
    <t>sub-5312_ses-9_task-Sem_acq-D2S2_run-01_bold</t>
  </si>
  <si>
    <t>1818-02-14</t>
  </si>
  <si>
    <t>sub-5389_ses-9_task-Sem_acq-D2S4_run-02_bold</t>
  </si>
  <si>
    <t>sub-5389_ses-9_task-Sem_acq-D2S7_run-02_bold</t>
  </si>
  <si>
    <t>sub-5435_ses-9_task-Sem_acq-D1S9_run-02_bold</t>
  </si>
  <si>
    <t>1818-03-25</t>
  </si>
  <si>
    <t>sub-5007_ses-9_task-Sem_acq-D2S6_run-02_bold</t>
  </si>
  <si>
    <t>sub-5008_ses-9_task-Sem_acq-D2S6_run-02_bold</t>
  </si>
  <si>
    <t>1818-09-28</t>
  </si>
  <si>
    <t>sub-5008_ses-9_task-Sem_acq-D2S8_run-01_bold</t>
  </si>
  <si>
    <t>sub-5009_ses-9_task-Sem_acq-D2S6_run-01_bold</t>
  </si>
  <si>
    <t>1817-11-21</t>
  </si>
  <si>
    <t>sub-5009_ses-9_task-Sem_acq-D2S8_run-02_bold</t>
  </si>
  <si>
    <t>sub-5010_ses-9_task-Sem_acq-D2S8_run-01_bold</t>
  </si>
  <si>
    <t>sub-5011_ses-9_task-Sem_acq-D2S2_run-01_bold</t>
  </si>
  <si>
    <t>1819-01-16</t>
  </si>
  <si>
    <t>sub-5011_ses-9_task-Sem_acq-D2S4_run-02_bold</t>
  </si>
  <si>
    <t>sub-5015_ses-9_task-Sem_acq-D2S2_run-02_bold</t>
  </si>
  <si>
    <t>1818-06-24</t>
  </si>
  <si>
    <t>sub-5015_ses-9_task-Sem_acq-D2S4_run-01_bold</t>
  </si>
  <si>
    <t>sub-5018_ses-9_task-Sem_acq-D2S10_run-01_bold</t>
  </si>
  <si>
    <t>sub-5018_ses-9_task-Sem_acq-D2S8_run-02_bold</t>
  </si>
  <si>
    <t>sub-5022_ses-9_task-Sem_acq-D2S6_run-01_bold</t>
  </si>
  <si>
    <t>1818-07-06</t>
  </si>
  <si>
    <t>sub-5022_ses-9_task-Sem_acq-D2S8_run-02_bold</t>
  </si>
  <si>
    <t>sub-5022_ses-9_task-Sem_acq-D3S2_run-02_bold</t>
  </si>
  <si>
    <t>1818-10-05</t>
  </si>
  <si>
    <t>sub-5022_ses-9_task-Sem_acq-D3S4_run-01_bold</t>
  </si>
  <si>
    <t>sub-5024_ses-9_task-Sem_acq-D2S6_run-02_bold</t>
  </si>
  <si>
    <t>sub-5024_ses-9_task-Sem_acq-D2S8_run-01_bold</t>
  </si>
  <si>
    <t>sub-5025_ses-9_task-Sem_acq-D2S6_run-02_bold</t>
  </si>
  <si>
    <t>1818-09-05</t>
  </si>
  <si>
    <t>sub-5025_ses-9_task-Sem_acq-D2S8_run-01_bold</t>
  </si>
  <si>
    <t>sub-5029_ses-9_task-Sem_acq-D2S2_run-02_bold</t>
  </si>
  <si>
    <t>sub-5029_ses-9_task-Sem_acq-D2S4_run-01_bold</t>
  </si>
  <si>
    <t>sub-5034_ses-9_task-Sem_acq-D1S10_run-02_bold</t>
  </si>
  <si>
    <t>sub-5034_ses-9_task-Sem_acq-D1S12_run-01_bold</t>
  </si>
  <si>
    <t>sub-5034_ses-9_task-Sem_acq-D1S8_run-01_bold</t>
  </si>
  <si>
    <t>sub-5036_ses-9_task-Sem_acq-D2S2_run-01_bold</t>
  </si>
  <si>
    <t>1818-10-11</t>
  </si>
  <si>
    <t>sub-5036_ses-9_task-Sem_acq-D2S4_run-02_bold</t>
  </si>
  <si>
    <t>sub-5040_ses-9_task-Sem_acq-D2S2_run-01_bold</t>
  </si>
  <si>
    <t>sub-5040_ses-9_task-Sem_acq-D2S4_run-02_bold</t>
  </si>
  <si>
    <t>sub-5043_ses-9_task-Sem_acq-D2S6_run-02_bold</t>
  </si>
  <si>
    <t>1819-01-15</t>
  </si>
  <si>
    <t>sub-5043_ses-9_task-Sem_acq-D2S8_run-01_bold</t>
  </si>
  <si>
    <t>sub-5043_ses-9_task-Sem_acq-D3S10_run-02_bold</t>
  </si>
  <si>
    <t>1819-03-03</t>
  </si>
  <si>
    <t>sub-5043_ses-9_task-Sem_acq-D3S12_run-01_bold</t>
  </si>
  <si>
    <t>sub-5043_ses-9_task-Sem_acq-D3S14_run-02_bold</t>
  </si>
  <si>
    <t>sub-5044_ses-9_task-Sem_acq-D2S2_run-01_bold</t>
  </si>
  <si>
    <t>sub-5046_ses-9_task-Sem_acq-D2S7_run-02_bold</t>
  </si>
  <si>
    <t>1818-10-25</t>
  </si>
  <si>
    <t>sub-5046_ses-9_task-Sem_acq-D2S9_run-01_bold</t>
  </si>
  <si>
    <t>sub-5048_ses-9_task-Sem_acq-D2S2_run-01_bold</t>
  </si>
  <si>
    <t>1819-05-14</t>
  </si>
  <si>
    <t>sub-5048_ses-9_task-Sem_acq-D2S4_run-02_bold</t>
  </si>
  <si>
    <t>sub-5054_ses-9_task-Sem_acq-D2S12_run-02_bold</t>
  </si>
  <si>
    <t>sub-5054_ses-9_task-Sem_acq-D3S2_run-02_bold</t>
  </si>
  <si>
    <t>sub-5054_ses-9_task-Sem_acq-D3S4_run-02_bold</t>
  </si>
  <si>
    <t>sub-5055_ses-9_task-Sem_acq-D2S6_run-02_bold</t>
  </si>
  <si>
    <t>sub-5055_ses-9_task-Sem_acq-D2S8_run-01_bold</t>
  </si>
  <si>
    <t>sub-5058_ses-9_task-Sem_acq-D1S3_run-02_bold</t>
  </si>
  <si>
    <t>1818-04-27</t>
  </si>
  <si>
    <t>sub-5058_ses-9_task-Sem_acq-D1S5_run-01_bold</t>
  </si>
  <si>
    <t>sub-5063_ses-9_task-Sem_acq-D2S10_run-01_bold</t>
  </si>
  <si>
    <t>1818-12-02</t>
  </si>
  <si>
    <t>sub-5063_ses-9_task-Sem_acq-D2S12_run-02_bold</t>
  </si>
  <si>
    <t>sub-5069_ses-9_task-Sem_acq-D2S2_run-02_bold</t>
  </si>
  <si>
    <t>1818-10-30</t>
  </si>
  <si>
    <t>sub-5069_ses-9_task-Sem_acq-D2S4_run-01_bold</t>
  </si>
  <si>
    <t>sub-5070_ses-9_task-Sem_acq-D2S6_run-01_bold</t>
  </si>
  <si>
    <t>1818-04-16</t>
  </si>
  <si>
    <t>sub-5070_ses-9_task-Sem_acq-D2S8_run-02_bold</t>
  </si>
  <si>
    <t>sub-5074_ses-9_task-Sem_acq-D3S6_run-02_bold</t>
  </si>
  <si>
    <t>sub-5091_ses-9_task-Sem_acq-D1S10_run-01_bold</t>
  </si>
  <si>
    <t>sub-5091_ses-9_task-Sem_acq-D1S8_run-02_bold</t>
  </si>
  <si>
    <t>sub-5103_ses-9_task-Sem_acq-D2S2_run-01_bold</t>
  </si>
  <si>
    <t>1819-04-12</t>
  </si>
  <si>
    <t>sub-5103_ses-9_task-Sem_acq-D2S4_run-02_bold</t>
  </si>
  <si>
    <t>sub-5109_ses-9_task-Sem_acq-D2S6_run-02_bold</t>
  </si>
  <si>
    <t>1818-07-18</t>
  </si>
  <si>
    <t>sub-5109_ses-9_task-Sem_acq-D2S8_run-01_bold</t>
  </si>
  <si>
    <t>sub-5120_ses-9_task-Sem_acq-D2S6_run-01_bold</t>
  </si>
  <si>
    <t>1818-12-20</t>
  </si>
  <si>
    <t>sub-5120_ses-9_task-Sem_acq-D2S8_run-02_bold</t>
  </si>
  <si>
    <t>sub-5121_ses-9_task-Sem_acq-D2S13_run-02_bold</t>
  </si>
  <si>
    <t>sub-5125_ses-9_task-Sem_acq-D2S2_run-02_bold</t>
  </si>
  <si>
    <t>sub-5126_ses-9_task-Sem_acq-D2S6_run-02_bold</t>
  </si>
  <si>
    <t>1819-03-13</t>
  </si>
  <si>
    <t>sub-5126_ses-9_task-Sem_acq-D2S8_run-01_bold</t>
  </si>
  <si>
    <t>sub-5136_ses-9_task-Sem_acq-D2S10_run-01_bold</t>
  </si>
  <si>
    <t>sub-5136_ses-9_task-Sem_acq-D2S8_run-02_bold</t>
  </si>
  <si>
    <t>sub-5140_ses-9_task-Sem_acq-D2S2_run-02_bold</t>
  </si>
  <si>
    <t>1818-12-26</t>
  </si>
  <si>
    <t>sub-5140_ses-9_task-Sem_acq-D2S4_run-01_bold</t>
  </si>
  <si>
    <t>sub-5147_ses-9_task-Sem_acq-D2S6_run-02_bold</t>
  </si>
  <si>
    <t>sub-5149_ses-9_task-Sem_acq-D2S6_run-02_bold</t>
  </si>
  <si>
    <t>sub-5149_ses-9_task-Sem_acq-D2S8_run-01_bold</t>
  </si>
  <si>
    <t>sub-5151_ses-9_task-Sem_acq-D2S10_run-02_bold</t>
  </si>
  <si>
    <t>1819-02-14</t>
  </si>
  <si>
    <t>sub-5151_ses-9_task-Sem_acq-D2S6_run-01_bold</t>
  </si>
  <si>
    <t>sub-5153_ses-9_task-Sem_acq-D1S5_run-01_bold</t>
  </si>
  <si>
    <t>sub-5157_ses-9_task-Sem_acq-D2S11_run-02_bold</t>
  </si>
  <si>
    <t>sub-5157_ses-9_task-Sem_acq-D2S9_run-01_bold</t>
  </si>
  <si>
    <t>sub-5158_ses-9_task-Sem_acq-D2S4_run-01_bold</t>
  </si>
  <si>
    <t>sub-5162_ses-9_task-Sem_acq-D2S2_run-01_bold</t>
  </si>
  <si>
    <t>1818-10-24</t>
  </si>
  <si>
    <t>sub-5162_ses-9_task-Sem_acq-D2S6_run-02_bold</t>
  </si>
  <si>
    <t>sub-5163_ses-9_task-Sem_acq-D2S6_run-02_bold</t>
  </si>
  <si>
    <t>1818-10-26</t>
  </si>
  <si>
    <t>sub-5163_ses-9_task-Sem_acq-D2S8_run-01_bold</t>
  </si>
  <si>
    <t>sub-5166_ses-9_task-Sem_acq-D2S6_run-02_bold</t>
  </si>
  <si>
    <t>1819-06-26</t>
  </si>
  <si>
    <t>sub-5166_ses-9_task-Sem_acq-D2S8_run-01_bold</t>
  </si>
  <si>
    <t>sub-5187_ses-9_task-Sem_acq-D2S11_run-02_bold</t>
  </si>
  <si>
    <t>sub-5187_ses-9_task-Sem_acq-D2S9_run-01_bold</t>
  </si>
  <si>
    <t>sub-5192_ses-9_task-Sem_acq-D2S2_run-02_bold</t>
  </si>
  <si>
    <t>1818-09-27</t>
  </si>
  <si>
    <t>sub-5192_ses-9_task-Sem_acq-D2S4_run-01_bold</t>
  </si>
  <si>
    <t>sub-5200_ses-9_task-Sem_acq-D2S6_run-01_bold</t>
  </si>
  <si>
    <t>sub-5211_ses-9_task-Sem_acq-D2S6_run-02_bold</t>
  </si>
  <si>
    <t>sub-5211_ses-9_task-Sem_acq-D2S8_run-01_bold</t>
  </si>
  <si>
    <t>sub-5215_ses-9_task-Sem_acq-D2S6_run-01_bold</t>
  </si>
  <si>
    <t>sub-5215_ses-9_task-Sem_acq-D2S8_run-02_bold</t>
  </si>
  <si>
    <t>sub-5217_ses-9_task-Sem_acq-D2S2_run-02_bold</t>
  </si>
  <si>
    <t>1818-02-04</t>
  </si>
  <si>
    <t>sub-5217_ses-9_task-Sem_acq-D2S4_run-01_bold</t>
  </si>
  <si>
    <t>sub-5222_ses-9_task-Sem_acq-D2S2_run-02_bold</t>
  </si>
  <si>
    <t>sub-5226_ses-9_task-Sem_acq-D2S2_run-02_bold</t>
  </si>
  <si>
    <t>1817-10-20</t>
  </si>
  <si>
    <t>sub-5226_ses-9_task-Sem_acq-D2S4_run-01_bold</t>
  </si>
  <si>
    <t>sub-5231_ses-9_task-Sem_acq-D2S6_run-02_bold</t>
  </si>
  <si>
    <t>sub-5231_ses-9_task-Sem_acq-D2S8_run-01_bold</t>
  </si>
  <si>
    <t>sub-5244_ses-9_task-Sem_acq-D2S4_run-02_bold</t>
  </si>
  <si>
    <t>1819-04-13</t>
  </si>
  <si>
    <t>sub-5244_ses-9_task-Sem_acq-D2S6_run-01_bold</t>
  </si>
  <si>
    <t>sub-5246_ses-9_task-Sem_acq-D2S2_run-01_bold</t>
  </si>
  <si>
    <t>sub-5258_ses-9_task-Sem_acq-D2S2_run-02_bold</t>
  </si>
  <si>
    <t>1819-01-08</t>
  </si>
  <si>
    <t>sub-5258_ses-9_task-Sem_acq-D2S4_run-01_bold</t>
  </si>
  <si>
    <t>sub-5290_ses-9_task-Sem_acq-D2S2_run-02_bold</t>
  </si>
  <si>
    <t>sub-5290_ses-9_task-Sem_acq-D2S4_run-01_bold</t>
  </si>
  <si>
    <t>sub-5308_ses-9_task-Sem_acq-D1S3_run-01_bold</t>
  </si>
  <si>
    <t>1818-11-15</t>
  </si>
  <si>
    <t>sub-5308_ses-9_task-Sem_acq-D1S5_run-02_bold</t>
  </si>
  <si>
    <t>sub-5312_ses-9_task-Sem_acq-D2S4_run-02_bold</t>
  </si>
  <si>
    <t>sub-5317_ses-9_task-Sem_acq-D1S4_run-02_bold</t>
  </si>
  <si>
    <t>1818-06-09</t>
  </si>
  <si>
    <t>sub-5317_ses-9_task-Sem_acq-D1S6_run-01_bold</t>
  </si>
  <si>
    <t>sub-5334_ses-9_task-Sem_acq-D2S6_run-02_bold</t>
  </si>
  <si>
    <t>sub-5334_ses-9_task-Sem_acq-D2S8_run-01_bold</t>
  </si>
  <si>
    <t>sub-5357_ses-9_task-Sem_acq-D2S2_run-01_bold</t>
  </si>
  <si>
    <t>1818-10-01</t>
  </si>
  <si>
    <t>sub-5357_ses-9_task-Sem_acq-D2S4_run-02_bold</t>
  </si>
  <si>
    <t>sub-5365_ses-9_task-Sem_acq-D2S2_run-01_bold</t>
  </si>
  <si>
    <t>sub-5365_ses-9_task-Sem_acq-D2S4_run-02_bold</t>
  </si>
  <si>
    <t>sub-5367_ses-9_task-Sem_acq-D1S11_run-01_bold</t>
  </si>
  <si>
    <t>sub-5367_ses-9_task-Sem_acq-D1S3_run-01_bold</t>
  </si>
  <si>
    <t>sub-5367_ses-9_task-Sem_acq-D1S5_run-02_bold</t>
  </si>
  <si>
    <t>sub-5369_ses-9_task-Sem_acq-D2S12_run-01_bold</t>
  </si>
  <si>
    <t>sub-5369_ses-9_task-Sem_acq-D2S16_run-02_bold</t>
  </si>
  <si>
    <t>sub-5370_ses-9_task-Sem_acq-D2S6_run-02_bold</t>
  </si>
  <si>
    <t>1818-08-01</t>
  </si>
  <si>
    <t>sub-5372_ses-9_task-Sem_acq-D1S4_run-01_bold</t>
  </si>
  <si>
    <t>1818-07-10</t>
  </si>
  <si>
    <t>sub-5372_ses-9_task-Sem_acq-D1S6_run-02_bold</t>
  </si>
  <si>
    <t>sub-5374_ses-9_task-Sem_acq-D2S6_run-01_bold</t>
  </si>
  <si>
    <t>1818-02-27</t>
  </si>
  <si>
    <t>sub-5374_ses-9_task-Sem_acq-D2S8_run-02_bold</t>
  </si>
  <si>
    <t>sub-5379_ses-9_task-Sem_acq-D2S12_run-02_bold</t>
  </si>
  <si>
    <t>sub-5379_ses-9_task-Sem_acq-D2S14_run-01_bold</t>
  </si>
  <si>
    <t>sub-5389_ses-9_task-Sem_acq-D2S2_run-01_bold</t>
  </si>
  <si>
    <t>sub-5393_ses-9_task-Sem_acq-D2S6_run-01_bold</t>
  </si>
  <si>
    <t>1818-11-27</t>
  </si>
  <si>
    <t>sub-5393_ses-9_task-Sem_acq-D2S8_run-02_bold</t>
  </si>
  <si>
    <t>sub-5400_ses-9_task-Sem_acq-D2S6_run-01_bold</t>
  </si>
  <si>
    <t>sub-5409_ses-9_task-Sem_acq-D2S2_run-02_bold</t>
  </si>
  <si>
    <t>sub-5409_ses-9_task-Sem_acq-D2S4_run-01_bold</t>
  </si>
  <si>
    <t>sub-5414_ses-9_task-Sem_acq-D2S6_run-02_bold</t>
  </si>
  <si>
    <t>1819-01-17</t>
  </si>
  <si>
    <t>sub-5414_ses-9_task-Sem_acq-D2S8_run-01_bold</t>
  </si>
  <si>
    <t>sub-5430_ses-9_task-Sem_acq-D2S10_run-02_bold</t>
  </si>
  <si>
    <t>1818-07-14</t>
  </si>
  <si>
    <t>sub-5430_ses-9_task-Sem_acq-D2S12_run-01_bold</t>
  </si>
  <si>
    <t>sub-5430_ses-9_task-Sem_acq-D2S8_run-02_bold</t>
  </si>
  <si>
    <t>sub-5435_ses-9_task-Sem_acq-D1S7_run-01_bold</t>
  </si>
  <si>
    <t>sub-5447_ses-9_task-Sem_acq-D2S6_run-02_bold</t>
  </si>
  <si>
    <t>sub-5447_ses-9_task-Sem_acq-D2S8_run-01_bold</t>
  </si>
  <si>
    <t>sub-5460_ses-9_task-Sem_acq-D1S3_run-02_bold</t>
  </si>
  <si>
    <t>1818-11-20</t>
  </si>
  <si>
    <t>sub-5460_ses-9_task-Sem_acq-D1S5_run-01_bold</t>
  </si>
  <si>
    <t>sub-5476_ses-9_task-Sem_acq-D2S6_run-01_bold</t>
  </si>
  <si>
    <t>1819-05-21</t>
  </si>
  <si>
    <t>sub-5476_ses-9_task-Sem_acq-D2S8_run-02_bold</t>
  </si>
  <si>
    <t>% Good</t>
  </si>
  <si>
    <t>Bad</t>
  </si>
  <si>
    <t>Good</t>
  </si>
  <si>
    <t>good_acc_above_chance</t>
  </si>
  <si>
    <t>No response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</si>
</sst>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 tint="-0.499984740745262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1"/>
      <color theme="9" tint="-0.499984740745262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sz val="11"/>
      <color theme="1"/>
      <name val="Aptos Narrow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6" fillId="0" borderId="0" xfId="1" applyFill="1"/>
    <xf numFmtId="0" fontId="12" fillId="0" borderId="0" xfId="0" applyFont="1"/>
  </cellXfs>
  <cellStyles count="2">
    <cellStyle name="Neutral 2" xfId="1" xr:uid="{C37F6F6E-7286-074E-A0DE-329B932A80A7}"/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0A3C-135B-4D4D-B538-2C7288380824}">
  <sheetPr codeName="Sheet1"/>
  <dimension ref="A1:W82"/>
  <sheetViews>
    <sheetView tabSelected="1" topLeftCell="C1" zoomScale="120" zoomScaleNormal="120" workbookViewId="0">
      <pane ySplit="1" topLeftCell="A2" activePane="bottomLeft" state="frozen"/>
      <selection pane="bottomLeft" activeCell="M82" sqref="M82"/>
    </sheetView>
  </sheetViews>
  <sheetFormatPr baseColWidth="10" defaultColWidth="8.83203125" defaultRowHeight="15" x14ac:dyDescent="0.2"/>
  <cols>
    <col min="1" max="1" width="17.83203125" customWidth="1"/>
    <col min="2" max="12" width="8.83203125" customWidth="1"/>
    <col min="13" max="13" width="15" style="1" customWidth="1"/>
    <col min="14" max="14" width="19.1640625" style="1" customWidth="1"/>
    <col min="15" max="17" width="33.33203125" style="1" customWidth="1"/>
    <col min="18" max="18" width="16" style="1" customWidth="1"/>
    <col min="19" max="20" width="10.1640625" style="1" customWidth="1"/>
    <col min="21" max="21" width="9.1640625" customWidth="1"/>
    <col min="22" max="22" width="8.832031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1" t="s">
        <v>20</v>
      </c>
    </row>
    <row r="2" spans="1:23" x14ac:dyDescent="0.2">
      <c r="A2" t="s">
        <v>21</v>
      </c>
      <c r="B2" t="s">
        <v>22</v>
      </c>
      <c r="C2" t="s">
        <v>23</v>
      </c>
      <c r="D2">
        <v>5</v>
      </c>
      <c r="E2">
        <v>5</v>
      </c>
      <c r="F2">
        <v>5</v>
      </c>
      <c r="G2" t="s">
        <v>24</v>
      </c>
      <c r="H2" t="s">
        <v>25</v>
      </c>
      <c r="I2" t="s">
        <v>26</v>
      </c>
      <c r="J2" t="s">
        <v>27</v>
      </c>
      <c r="K2" t="s">
        <v>27</v>
      </c>
      <c r="L2" t="s">
        <v>27</v>
      </c>
      <c r="M2">
        <v>0</v>
      </c>
      <c r="N2">
        <v>0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V2">
        <f>SUM(M2:T2)</f>
        <v>5</v>
      </c>
      <c r="W2" t="b">
        <f>IF(V2=8,TRUE,FALSE)</f>
        <v>0</v>
      </c>
    </row>
    <row r="3" spans="1:23" x14ac:dyDescent="0.2">
      <c r="A3" t="s">
        <v>28</v>
      </c>
      <c r="B3" t="s">
        <v>29</v>
      </c>
      <c r="C3" t="s">
        <v>30</v>
      </c>
      <c r="D3">
        <v>5</v>
      </c>
      <c r="E3">
        <v>5</v>
      </c>
      <c r="F3" t="s">
        <v>27</v>
      </c>
      <c r="G3" t="s">
        <v>31</v>
      </c>
      <c r="H3" t="s">
        <v>32</v>
      </c>
      <c r="I3" t="s">
        <v>33</v>
      </c>
      <c r="J3" t="s">
        <v>27</v>
      </c>
      <c r="K3" t="s">
        <v>27</v>
      </c>
      <c r="L3" t="s">
        <v>27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V3">
        <f t="shared" ref="V3:V65" si="0">SUM(M3:T3)</f>
        <v>8</v>
      </c>
      <c r="W3" t="b">
        <f t="shared" ref="W3:W66" si="1">IF(V3=8,TRUE,FALSE)</f>
        <v>1</v>
      </c>
    </row>
    <row r="4" spans="1:23" x14ac:dyDescent="0.2">
      <c r="A4" t="s">
        <v>34</v>
      </c>
      <c r="B4" t="s">
        <v>35</v>
      </c>
      <c r="C4" t="s">
        <v>30</v>
      </c>
      <c r="D4">
        <v>3</v>
      </c>
      <c r="E4">
        <v>5</v>
      </c>
      <c r="F4">
        <v>5</v>
      </c>
      <c r="G4" t="s">
        <v>36</v>
      </c>
      <c r="H4" t="s">
        <v>37</v>
      </c>
      <c r="I4" t="s">
        <v>38</v>
      </c>
      <c r="J4" t="s">
        <v>39</v>
      </c>
      <c r="K4" t="s">
        <v>27</v>
      </c>
      <c r="L4" t="s">
        <v>27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V4">
        <f t="shared" si="0"/>
        <v>8</v>
      </c>
      <c r="W4" t="b">
        <f t="shared" si="1"/>
        <v>1</v>
      </c>
    </row>
    <row r="5" spans="1:23" x14ac:dyDescent="0.2">
      <c r="A5" t="s">
        <v>40</v>
      </c>
      <c r="B5" t="s">
        <v>41</v>
      </c>
      <c r="C5" t="s">
        <v>23</v>
      </c>
      <c r="D5">
        <v>4</v>
      </c>
      <c r="E5">
        <v>5</v>
      </c>
      <c r="F5">
        <v>5</v>
      </c>
      <c r="G5" t="s">
        <v>42</v>
      </c>
      <c r="H5" t="s">
        <v>43</v>
      </c>
      <c r="I5" t="s">
        <v>44</v>
      </c>
      <c r="J5" t="s">
        <v>27</v>
      </c>
      <c r="K5" t="s">
        <v>27</v>
      </c>
      <c r="L5" t="s">
        <v>27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V5">
        <f t="shared" si="0"/>
        <v>7</v>
      </c>
      <c r="W5" t="b">
        <f t="shared" si="1"/>
        <v>0</v>
      </c>
    </row>
    <row r="6" spans="1:23" x14ac:dyDescent="0.2">
      <c r="A6" t="s">
        <v>45</v>
      </c>
      <c r="B6" t="s">
        <v>46</v>
      </c>
      <c r="C6" t="s">
        <v>30</v>
      </c>
      <c r="D6">
        <v>5</v>
      </c>
      <c r="E6">
        <v>5</v>
      </c>
      <c r="F6">
        <v>4</v>
      </c>
      <c r="G6" t="s">
        <v>47</v>
      </c>
      <c r="H6" t="s">
        <v>48</v>
      </c>
      <c r="I6" t="s">
        <v>49</v>
      </c>
      <c r="J6" t="s">
        <v>27</v>
      </c>
      <c r="K6" t="s">
        <v>27</v>
      </c>
      <c r="L6" t="s">
        <v>27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V6">
        <f t="shared" si="0"/>
        <v>8</v>
      </c>
      <c r="W6" t="b">
        <f t="shared" si="1"/>
        <v>1</v>
      </c>
    </row>
    <row r="7" spans="1:23" x14ac:dyDescent="0.2">
      <c r="A7" t="s">
        <v>50</v>
      </c>
      <c r="B7" t="s">
        <v>51</v>
      </c>
      <c r="C7" t="s">
        <v>23</v>
      </c>
      <c r="D7">
        <v>5</v>
      </c>
      <c r="E7">
        <v>4</v>
      </c>
      <c r="F7">
        <v>5</v>
      </c>
      <c r="G7" t="s">
        <v>52</v>
      </c>
      <c r="H7" t="s">
        <v>53</v>
      </c>
      <c r="I7" t="s">
        <v>54</v>
      </c>
      <c r="J7" t="s">
        <v>27</v>
      </c>
      <c r="K7" t="s">
        <v>27</v>
      </c>
      <c r="L7" t="s">
        <v>27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V7">
        <f t="shared" si="0"/>
        <v>8</v>
      </c>
      <c r="W7" t="b">
        <f t="shared" si="1"/>
        <v>1</v>
      </c>
    </row>
    <row r="8" spans="1:23" x14ac:dyDescent="0.2">
      <c r="A8" t="s">
        <v>55</v>
      </c>
      <c r="B8" t="s">
        <v>56</v>
      </c>
      <c r="C8" t="s">
        <v>23</v>
      </c>
      <c r="D8">
        <v>4</v>
      </c>
      <c r="E8">
        <v>5</v>
      </c>
      <c r="F8">
        <v>5</v>
      </c>
      <c r="G8" t="s">
        <v>57</v>
      </c>
      <c r="H8" t="s">
        <v>58</v>
      </c>
      <c r="I8" t="s">
        <v>59</v>
      </c>
      <c r="J8" t="s">
        <v>39</v>
      </c>
      <c r="K8" t="s">
        <v>27</v>
      </c>
      <c r="L8" t="s">
        <v>27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V8">
        <f t="shared" si="0"/>
        <v>8</v>
      </c>
      <c r="W8" t="b">
        <f t="shared" si="1"/>
        <v>1</v>
      </c>
    </row>
    <row r="9" spans="1:23" x14ac:dyDescent="0.2">
      <c r="A9" t="s">
        <v>64</v>
      </c>
      <c r="B9" t="s">
        <v>65</v>
      </c>
      <c r="C9" t="s">
        <v>30</v>
      </c>
      <c r="D9">
        <v>4</v>
      </c>
      <c r="E9">
        <v>5</v>
      </c>
      <c r="F9">
        <v>5</v>
      </c>
      <c r="G9" t="s">
        <v>66</v>
      </c>
      <c r="H9" t="s">
        <v>67</v>
      </c>
      <c r="I9" t="s">
        <v>68</v>
      </c>
      <c r="J9" t="s">
        <v>39</v>
      </c>
      <c r="K9" t="s">
        <v>27</v>
      </c>
      <c r="L9" t="s">
        <v>27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V9">
        <f t="shared" si="0"/>
        <v>8</v>
      </c>
      <c r="W9" t="b">
        <f t="shared" si="1"/>
        <v>1</v>
      </c>
    </row>
    <row r="10" spans="1:23" x14ac:dyDescent="0.2">
      <c r="A10" t="s">
        <v>69</v>
      </c>
      <c r="B10" t="s">
        <v>70</v>
      </c>
      <c r="C10" t="s">
        <v>23</v>
      </c>
      <c r="D10">
        <v>5</v>
      </c>
      <c r="E10" t="s">
        <v>27</v>
      </c>
      <c r="F10">
        <v>5</v>
      </c>
      <c r="G10" t="s">
        <v>71</v>
      </c>
      <c r="H10" t="s">
        <v>72</v>
      </c>
      <c r="I10" t="s">
        <v>73</v>
      </c>
      <c r="J10" t="s">
        <v>39</v>
      </c>
      <c r="K10" t="s">
        <v>27</v>
      </c>
      <c r="L10" t="s">
        <v>27</v>
      </c>
      <c r="M10">
        <v>1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0</v>
      </c>
      <c r="V10">
        <f t="shared" si="0"/>
        <v>4</v>
      </c>
      <c r="W10" t="b">
        <f t="shared" si="1"/>
        <v>0</v>
      </c>
    </row>
    <row r="11" spans="1:23" x14ac:dyDescent="0.2">
      <c r="A11" t="s">
        <v>74</v>
      </c>
      <c r="B11" t="s">
        <v>75</v>
      </c>
      <c r="C11" t="s">
        <v>23</v>
      </c>
      <c r="D11">
        <v>4</v>
      </c>
      <c r="E11">
        <v>5</v>
      </c>
      <c r="F11">
        <v>5</v>
      </c>
      <c r="G11" t="s">
        <v>76</v>
      </c>
      <c r="H11" t="s">
        <v>77</v>
      </c>
      <c r="I11" t="s">
        <v>78</v>
      </c>
      <c r="J11" t="s">
        <v>39</v>
      </c>
      <c r="K11" t="s">
        <v>27</v>
      </c>
      <c r="L11" t="s">
        <v>27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V11">
        <f t="shared" si="0"/>
        <v>8</v>
      </c>
      <c r="W11" t="b">
        <f t="shared" si="1"/>
        <v>1</v>
      </c>
    </row>
    <row r="12" spans="1:23" x14ac:dyDescent="0.2">
      <c r="A12" t="s">
        <v>79</v>
      </c>
      <c r="B12" t="s">
        <v>80</v>
      </c>
      <c r="C12" t="s">
        <v>23</v>
      </c>
      <c r="D12">
        <v>5</v>
      </c>
      <c r="E12">
        <v>5</v>
      </c>
      <c r="F12">
        <v>5</v>
      </c>
      <c r="G12" t="s">
        <v>81</v>
      </c>
      <c r="H12" t="s">
        <v>82</v>
      </c>
      <c r="I12" t="s">
        <v>83</v>
      </c>
      <c r="J12" t="s">
        <v>39</v>
      </c>
      <c r="K12" t="s">
        <v>27</v>
      </c>
      <c r="L12" t="s">
        <v>27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V12">
        <f t="shared" si="0"/>
        <v>8</v>
      </c>
      <c r="W12" t="b">
        <f t="shared" si="1"/>
        <v>1</v>
      </c>
    </row>
    <row r="13" spans="1:23" x14ac:dyDescent="0.2">
      <c r="A13" t="s">
        <v>84</v>
      </c>
      <c r="B13" t="s">
        <v>85</v>
      </c>
      <c r="C13" t="s">
        <v>30</v>
      </c>
      <c r="D13">
        <v>5</v>
      </c>
      <c r="E13">
        <v>4</v>
      </c>
      <c r="F13">
        <v>5</v>
      </c>
      <c r="G13" t="s">
        <v>86</v>
      </c>
      <c r="H13" t="s">
        <v>87</v>
      </c>
      <c r="I13" t="s">
        <v>88</v>
      </c>
      <c r="J13" t="s">
        <v>39</v>
      </c>
      <c r="K13" t="s">
        <v>27</v>
      </c>
      <c r="L13" t="s">
        <v>27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V13">
        <f t="shared" si="0"/>
        <v>8</v>
      </c>
      <c r="W13" t="b">
        <f t="shared" si="1"/>
        <v>1</v>
      </c>
    </row>
    <row r="14" spans="1:23" x14ac:dyDescent="0.2">
      <c r="A14" t="s">
        <v>89</v>
      </c>
      <c r="B14" t="s">
        <v>90</v>
      </c>
      <c r="C14" t="s">
        <v>30</v>
      </c>
      <c r="D14">
        <v>3</v>
      </c>
      <c r="E14">
        <v>5</v>
      </c>
      <c r="F14">
        <v>4</v>
      </c>
      <c r="G14" t="s">
        <v>91</v>
      </c>
      <c r="H14" t="s">
        <v>92</v>
      </c>
      <c r="I14" t="s">
        <v>93</v>
      </c>
      <c r="J14" t="s">
        <v>39</v>
      </c>
      <c r="K14" t="s">
        <v>27</v>
      </c>
      <c r="L14" t="s">
        <v>27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V14">
        <f>SUM(M14:T14)</f>
        <v>6</v>
      </c>
      <c r="W14" t="b">
        <f t="shared" si="1"/>
        <v>0</v>
      </c>
    </row>
    <row r="15" spans="1:23" x14ac:dyDescent="0.2">
      <c r="A15" t="s">
        <v>94</v>
      </c>
      <c r="B15" t="s">
        <v>95</v>
      </c>
      <c r="C15" t="s">
        <v>23</v>
      </c>
      <c r="D15">
        <v>5</v>
      </c>
      <c r="E15">
        <v>4</v>
      </c>
      <c r="F15">
        <v>4</v>
      </c>
      <c r="G15" t="s">
        <v>96</v>
      </c>
      <c r="H15" t="s">
        <v>97</v>
      </c>
      <c r="I15" t="s">
        <v>98</v>
      </c>
      <c r="J15" t="s">
        <v>39</v>
      </c>
      <c r="K15" t="s">
        <v>27</v>
      </c>
      <c r="L15" t="s">
        <v>27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V15">
        <f t="shared" si="0"/>
        <v>8</v>
      </c>
      <c r="W15" t="b">
        <f t="shared" si="1"/>
        <v>1</v>
      </c>
    </row>
    <row r="16" spans="1:23" x14ac:dyDescent="0.2">
      <c r="A16" t="s">
        <v>99</v>
      </c>
      <c r="B16" t="s">
        <v>100</v>
      </c>
      <c r="C16" t="s">
        <v>30</v>
      </c>
      <c r="D16">
        <v>5</v>
      </c>
      <c r="E16">
        <v>4</v>
      </c>
      <c r="F16">
        <v>5</v>
      </c>
      <c r="G16" t="s">
        <v>101</v>
      </c>
      <c r="H16" t="s">
        <v>102</v>
      </c>
      <c r="I16" t="s">
        <v>103</v>
      </c>
      <c r="J16" t="s">
        <v>39</v>
      </c>
      <c r="K16" t="s">
        <v>27</v>
      </c>
      <c r="L16" t="s">
        <v>27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1</v>
      </c>
      <c r="T16">
        <v>1</v>
      </c>
      <c r="V16">
        <f t="shared" si="0"/>
        <v>3</v>
      </c>
      <c r="W16" t="b">
        <f t="shared" si="1"/>
        <v>0</v>
      </c>
    </row>
    <row r="17" spans="1:23" x14ac:dyDescent="0.2">
      <c r="A17" t="s">
        <v>104</v>
      </c>
      <c r="B17" t="s">
        <v>105</v>
      </c>
      <c r="C17" t="s">
        <v>23</v>
      </c>
      <c r="D17">
        <v>5</v>
      </c>
      <c r="E17">
        <v>4</v>
      </c>
      <c r="F17">
        <v>5</v>
      </c>
      <c r="G17" t="s">
        <v>106</v>
      </c>
      <c r="H17" t="s">
        <v>107</v>
      </c>
      <c r="I17" t="s">
        <v>108</v>
      </c>
      <c r="J17" t="s">
        <v>39</v>
      </c>
      <c r="K17" t="s">
        <v>27</v>
      </c>
      <c r="L17" t="s">
        <v>27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V17">
        <f t="shared" si="0"/>
        <v>5</v>
      </c>
      <c r="W17" t="b">
        <f t="shared" si="1"/>
        <v>0</v>
      </c>
    </row>
    <row r="18" spans="1:23" x14ac:dyDescent="0.2">
      <c r="A18" t="s">
        <v>109</v>
      </c>
      <c r="B18" t="s">
        <v>110</v>
      </c>
      <c r="C18" t="s">
        <v>30</v>
      </c>
      <c r="D18">
        <v>2</v>
      </c>
      <c r="E18">
        <v>3</v>
      </c>
      <c r="F18">
        <v>4</v>
      </c>
      <c r="G18" t="s">
        <v>111</v>
      </c>
      <c r="H18" t="s">
        <v>112</v>
      </c>
      <c r="I18" t="s">
        <v>113</v>
      </c>
      <c r="J18" t="s">
        <v>39</v>
      </c>
      <c r="K18" t="s">
        <v>27</v>
      </c>
      <c r="L18" t="s">
        <v>27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V18">
        <f t="shared" si="0"/>
        <v>8</v>
      </c>
      <c r="W18" t="b">
        <f t="shared" si="1"/>
        <v>1</v>
      </c>
    </row>
    <row r="19" spans="1:23" x14ac:dyDescent="0.2">
      <c r="A19" t="s">
        <v>114</v>
      </c>
      <c r="B19" t="s">
        <v>115</v>
      </c>
      <c r="C19" t="s">
        <v>23</v>
      </c>
      <c r="D19">
        <v>4</v>
      </c>
      <c r="E19">
        <v>4</v>
      </c>
      <c r="F19">
        <v>5</v>
      </c>
      <c r="G19" t="s">
        <v>116</v>
      </c>
      <c r="H19" t="s">
        <v>117</v>
      </c>
      <c r="I19" t="s">
        <v>118</v>
      </c>
      <c r="J19" t="s">
        <v>39</v>
      </c>
      <c r="K19" t="s">
        <v>27</v>
      </c>
      <c r="L19" t="s">
        <v>27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  <c r="V19">
        <f t="shared" si="0"/>
        <v>6</v>
      </c>
      <c r="W19" t="b">
        <f t="shared" si="1"/>
        <v>0</v>
      </c>
    </row>
    <row r="20" spans="1:23" x14ac:dyDescent="0.2">
      <c r="A20" t="s">
        <v>119</v>
      </c>
      <c r="B20" t="s">
        <v>120</v>
      </c>
      <c r="C20" t="s">
        <v>30</v>
      </c>
      <c r="D20">
        <v>5</v>
      </c>
      <c r="E20" t="s">
        <v>27</v>
      </c>
      <c r="F20">
        <v>4</v>
      </c>
      <c r="G20" t="s">
        <v>121</v>
      </c>
      <c r="H20" t="s">
        <v>122</v>
      </c>
      <c r="I20" t="s">
        <v>123</v>
      </c>
      <c r="J20" t="s">
        <v>39</v>
      </c>
      <c r="K20" t="s">
        <v>27</v>
      </c>
      <c r="L20" t="s">
        <v>27</v>
      </c>
      <c r="M20">
        <v>0</v>
      </c>
      <c r="N20">
        <v>1</v>
      </c>
      <c r="O20">
        <v>1</v>
      </c>
      <c r="P20">
        <v>1</v>
      </c>
      <c r="Q20">
        <v>1</v>
      </c>
      <c r="R20">
        <v>0</v>
      </c>
      <c r="S20">
        <v>1</v>
      </c>
      <c r="T20">
        <v>1</v>
      </c>
      <c r="V20">
        <f t="shared" si="0"/>
        <v>6</v>
      </c>
      <c r="W20" t="b">
        <f t="shared" si="1"/>
        <v>0</v>
      </c>
    </row>
    <row r="21" spans="1:23" x14ac:dyDescent="0.2">
      <c r="A21" t="s">
        <v>124</v>
      </c>
      <c r="B21" t="s">
        <v>125</v>
      </c>
      <c r="C21" t="s">
        <v>30</v>
      </c>
      <c r="D21">
        <v>5</v>
      </c>
      <c r="E21">
        <v>4</v>
      </c>
      <c r="F21">
        <v>5</v>
      </c>
      <c r="G21" t="s">
        <v>126</v>
      </c>
      <c r="H21" t="s">
        <v>127</v>
      </c>
      <c r="I21" t="s">
        <v>128</v>
      </c>
      <c r="J21" t="s">
        <v>39</v>
      </c>
      <c r="K21" t="s">
        <v>27</v>
      </c>
      <c r="L21" t="s">
        <v>27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V21">
        <f t="shared" si="0"/>
        <v>7</v>
      </c>
      <c r="W21" t="b">
        <f t="shared" si="1"/>
        <v>0</v>
      </c>
    </row>
    <row r="22" spans="1:23" x14ac:dyDescent="0.2">
      <c r="A22" t="s">
        <v>129</v>
      </c>
      <c r="B22" t="s">
        <v>130</v>
      </c>
      <c r="C22" t="s">
        <v>23</v>
      </c>
      <c r="D22">
        <v>4</v>
      </c>
      <c r="E22">
        <v>5</v>
      </c>
      <c r="F22" t="s">
        <v>27</v>
      </c>
      <c r="G22" t="s">
        <v>131</v>
      </c>
      <c r="H22" t="s">
        <v>132</v>
      </c>
      <c r="I22" t="s">
        <v>133</v>
      </c>
      <c r="J22" t="s">
        <v>39</v>
      </c>
      <c r="K22" t="s">
        <v>27</v>
      </c>
      <c r="L22" t="s">
        <v>27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V22">
        <f t="shared" si="0"/>
        <v>7</v>
      </c>
      <c r="W22" t="b">
        <f t="shared" si="1"/>
        <v>0</v>
      </c>
    </row>
    <row r="23" spans="1:23" x14ac:dyDescent="0.2">
      <c r="A23" t="s">
        <v>134</v>
      </c>
      <c r="B23" t="s">
        <v>51</v>
      </c>
      <c r="C23" t="s">
        <v>30</v>
      </c>
      <c r="D23">
        <v>4</v>
      </c>
      <c r="E23">
        <v>5</v>
      </c>
      <c r="F23">
        <v>5</v>
      </c>
      <c r="G23" t="s">
        <v>135</v>
      </c>
      <c r="H23" t="s">
        <v>136</v>
      </c>
      <c r="I23" t="s">
        <v>137</v>
      </c>
      <c r="J23" t="s">
        <v>138</v>
      </c>
      <c r="K23" t="s">
        <v>27</v>
      </c>
      <c r="L23" t="s">
        <v>27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V23">
        <f t="shared" si="0"/>
        <v>8</v>
      </c>
      <c r="W23" t="b">
        <f>IF(V23=8,TRUE,FALSE)</f>
        <v>1</v>
      </c>
    </row>
    <row r="24" spans="1:23" x14ac:dyDescent="0.2">
      <c r="A24" t="s">
        <v>139</v>
      </c>
      <c r="B24" t="s">
        <v>140</v>
      </c>
      <c r="C24" t="s">
        <v>30</v>
      </c>
      <c r="D24">
        <v>5</v>
      </c>
      <c r="E24">
        <v>5</v>
      </c>
      <c r="F24">
        <v>5</v>
      </c>
      <c r="G24" t="s">
        <v>141</v>
      </c>
      <c r="H24" t="s">
        <v>87</v>
      </c>
      <c r="I24" t="s">
        <v>142</v>
      </c>
      <c r="J24" t="s">
        <v>39</v>
      </c>
      <c r="K24" t="s">
        <v>27</v>
      </c>
      <c r="L24" t="s">
        <v>27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V24">
        <f t="shared" si="0"/>
        <v>8</v>
      </c>
      <c r="W24" t="b">
        <f t="shared" si="1"/>
        <v>1</v>
      </c>
    </row>
    <row r="25" spans="1:23" x14ac:dyDescent="0.2">
      <c r="A25" t="s">
        <v>143</v>
      </c>
      <c r="B25" t="s">
        <v>144</v>
      </c>
      <c r="C25" t="s">
        <v>30</v>
      </c>
      <c r="D25">
        <v>5</v>
      </c>
      <c r="E25">
        <v>3</v>
      </c>
      <c r="F25">
        <v>2</v>
      </c>
      <c r="G25" t="s">
        <v>145</v>
      </c>
      <c r="H25" t="s">
        <v>146</v>
      </c>
      <c r="I25" t="s">
        <v>147</v>
      </c>
      <c r="J25" t="s">
        <v>39</v>
      </c>
      <c r="K25" t="s">
        <v>27</v>
      </c>
      <c r="L25" t="s">
        <v>27</v>
      </c>
      <c r="M25">
        <v>1</v>
      </c>
      <c r="N25">
        <v>0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V25">
        <f t="shared" si="0"/>
        <v>6</v>
      </c>
      <c r="W25" t="b">
        <f t="shared" si="1"/>
        <v>0</v>
      </c>
    </row>
    <row r="26" spans="1:23" x14ac:dyDescent="0.2">
      <c r="A26" t="s">
        <v>148</v>
      </c>
      <c r="B26" t="s">
        <v>149</v>
      </c>
      <c r="C26" t="s">
        <v>30</v>
      </c>
      <c r="D26">
        <v>4</v>
      </c>
      <c r="E26">
        <v>5</v>
      </c>
      <c r="F26">
        <v>5</v>
      </c>
      <c r="G26" t="s">
        <v>150</v>
      </c>
      <c r="H26" t="s">
        <v>151</v>
      </c>
      <c r="I26" t="s">
        <v>152</v>
      </c>
      <c r="J26" t="s">
        <v>39</v>
      </c>
      <c r="K26" t="s">
        <v>27</v>
      </c>
      <c r="L26" t="s">
        <v>27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V26">
        <f t="shared" si="0"/>
        <v>7</v>
      </c>
      <c r="W26" t="b">
        <f t="shared" si="1"/>
        <v>0</v>
      </c>
    </row>
    <row r="27" spans="1:23" x14ac:dyDescent="0.2">
      <c r="A27" t="s">
        <v>153</v>
      </c>
      <c r="B27" t="s">
        <v>154</v>
      </c>
      <c r="C27" t="s">
        <v>23</v>
      </c>
      <c r="D27">
        <v>5</v>
      </c>
      <c r="E27">
        <v>5</v>
      </c>
      <c r="F27">
        <v>5</v>
      </c>
      <c r="G27" t="s">
        <v>155</v>
      </c>
      <c r="H27" t="s">
        <v>156</v>
      </c>
      <c r="I27" t="s">
        <v>157</v>
      </c>
      <c r="J27" t="s">
        <v>39</v>
      </c>
      <c r="K27" t="s">
        <v>27</v>
      </c>
      <c r="L27" t="s">
        <v>27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V27">
        <f t="shared" si="0"/>
        <v>8</v>
      </c>
      <c r="W27" t="b">
        <f t="shared" si="1"/>
        <v>1</v>
      </c>
    </row>
    <row r="28" spans="1:23" x14ac:dyDescent="0.2">
      <c r="A28" t="s">
        <v>158</v>
      </c>
      <c r="B28" t="s">
        <v>159</v>
      </c>
      <c r="C28" t="s">
        <v>23</v>
      </c>
      <c r="D28">
        <v>5</v>
      </c>
      <c r="E28">
        <v>4</v>
      </c>
      <c r="F28">
        <v>4</v>
      </c>
      <c r="G28" t="s">
        <v>160</v>
      </c>
      <c r="H28" t="s">
        <v>161</v>
      </c>
      <c r="I28" t="s">
        <v>162</v>
      </c>
      <c r="J28" t="s">
        <v>39</v>
      </c>
      <c r="K28" t="s">
        <v>27</v>
      </c>
      <c r="L28" t="s">
        <v>27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1</v>
      </c>
      <c r="V28">
        <f t="shared" si="0"/>
        <v>7</v>
      </c>
      <c r="W28" t="b">
        <f t="shared" si="1"/>
        <v>0</v>
      </c>
    </row>
    <row r="29" spans="1:23" x14ac:dyDescent="0.2">
      <c r="A29" t="s">
        <v>163</v>
      </c>
      <c r="B29" t="s">
        <v>164</v>
      </c>
      <c r="C29" t="s">
        <v>30</v>
      </c>
      <c r="D29">
        <v>5</v>
      </c>
      <c r="E29">
        <v>5</v>
      </c>
      <c r="F29">
        <v>5</v>
      </c>
      <c r="G29" t="s">
        <v>165</v>
      </c>
      <c r="H29" t="s">
        <v>166</v>
      </c>
      <c r="I29" t="s">
        <v>167</v>
      </c>
      <c r="J29" t="s">
        <v>39</v>
      </c>
      <c r="K29" t="s">
        <v>27</v>
      </c>
      <c r="L29" t="s">
        <v>27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V29">
        <f t="shared" si="0"/>
        <v>8</v>
      </c>
      <c r="W29" t="b">
        <f t="shared" si="1"/>
        <v>1</v>
      </c>
    </row>
    <row r="30" spans="1:23" x14ac:dyDescent="0.2">
      <c r="A30" t="s">
        <v>168</v>
      </c>
      <c r="B30" t="s">
        <v>169</v>
      </c>
      <c r="C30" t="s">
        <v>30</v>
      </c>
      <c r="D30">
        <v>3</v>
      </c>
      <c r="E30">
        <v>5</v>
      </c>
      <c r="F30">
        <v>5</v>
      </c>
      <c r="G30" t="s">
        <v>170</v>
      </c>
      <c r="H30" t="s">
        <v>171</v>
      </c>
      <c r="I30" t="s">
        <v>172</v>
      </c>
      <c r="J30" t="s">
        <v>39</v>
      </c>
      <c r="K30" t="s">
        <v>27</v>
      </c>
      <c r="L30" t="s">
        <v>27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1</v>
      </c>
      <c r="T30">
        <v>1</v>
      </c>
      <c r="V30">
        <f t="shared" si="0"/>
        <v>7</v>
      </c>
      <c r="W30" t="b">
        <f t="shared" si="1"/>
        <v>0</v>
      </c>
    </row>
    <row r="31" spans="1:23" x14ac:dyDescent="0.2">
      <c r="A31" t="s">
        <v>173</v>
      </c>
      <c r="B31" t="s">
        <v>130</v>
      </c>
      <c r="C31" t="s">
        <v>23</v>
      </c>
      <c r="D31">
        <v>4</v>
      </c>
      <c r="E31">
        <v>3</v>
      </c>
      <c r="F31">
        <v>5</v>
      </c>
      <c r="G31" t="s">
        <v>174</v>
      </c>
      <c r="H31" t="s">
        <v>175</v>
      </c>
      <c r="I31" t="s">
        <v>176</v>
      </c>
      <c r="J31" t="s">
        <v>39</v>
      </c>
      <c r="K31" t="s">
        <v>27</v>
      </c>
      <c r="L31" t="s">
        <v>27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V31">
        <f t="shared" si="0"/>
        <v>8</v>
      </c>
      <c r="W31" t="b">
        <f t="shared" si="1"/>
        <v>1</v>
      </c>
    </row>
    <row r="32" spans="1:23" x14ac:dyDescent="0.2">
      <c r="A32" t="s">
        <v>177</v>
      </c>
      <c r="B32" t="s">
        <v>178</v>
      </c>
      <c r="C32" t="s">
        <v>30</v>
      </c>
      <c r="D32">
        <v>5</v>
      </c>
      <c r="E32">
        <v>5</v>
      </c>
      <c r="F32">
        <v>5</v>
      </c>
      <c r="G32" t="s">
        <v>179</v>
      </c>
      <c r="H32" t="s">
        <v>180</v>
      </c>
      <c r="I32" t="s">
        <v>181</v>
      </c>
      <c r="J32" t="s">
        <v>39</v>
      </c>
      <c r="K32" t="s">
        <v>27</v>
      </c>
      <c r="L32" t="s">
        <v>27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V32">
        <f t="shared" si="0"/>
        <v>8</v>
      </c>
      <c r="W32" t="b">
        <f t="shared" si="1"/>
        <v>1</v>
      </c>
    </row>
    <row r="33" spans="1:23" x14ac:dyDescent="0.2">
      <c r="A33" t="s">
        <v>182</v>
      </c>
      <c r="B33" t="s">
        <v>183</v>
      </c>
      <c r="C33" t="s">
        <v>30</v>
      </c>
      <c r="D33">
        <v>4</v>
      </c>
      <c r="E33">
        <v>4</v>
      </c>
      <c r="F33">
        <v>4</v>
      </c>
      <c r="G33" t="s">
        <v>184</v>
      </c>
      <c r="H33" t="s">
        <v>185</v>
      </c>
      <c r="I33" t="s">
        <v>186</v>
      </c>
      <c r="J33" t="s">
        <v>39</v>
      </c>
      <c r="K33" t="s">
        <v>27</v>
      </c>
      <c r="L33" t="s">
        <v>27</v>
      </c>
      <c r="M33">
        <v>1</v>
      </c>
      <c r="N33">
        <v>1</v>
      </c>
      <c r="O33">
        <v>0</v>
      </c>
      <c r="P33">
        <v>1</v>
      </c>
      <c r="Q33">
        <v>0</v>
      </c>
      <c r="R33">
        <v>0</v>
      </c>
      <c r="S33">
        <v>0</v>
      </c>
      <c r="T33">
        <v>1</v>
      </c>
      <c r="V33">
        <f t="shared" si="0"/>
        <v>4</v>
      </c>
      <c r="W33" t="b">
        <f t="shared" si="1"/>
        <v>0</v>
      </c>
    </row>
    <row r="34" spans="1:23" x14ac:dyDescent="0.2">
      <c r="A34" t="s">
        <v>187</v>
      </c>
      <c r="B34" t="s">
        <v>188</v>
      </c>
      <c r="C34" t="s">
        <v>30</v>
      </c>
      <c r="D34">
        <v>4</v>
      </c>
      <c r="E34">
        <v>3</v>
      </c>
      <c r="F34">
        <v>3</v>
      </c>
      <c r="G34" t="s">
        <v>189</v>
      </c>
      <c r="H34" t="s">
        <v>190</v>
      </c>
      <c r="I34" t="s">
        <v>191</v>
      </c>
      <c r="J34" t="s">
        <v>39</v>
      </c>
      <c r="K34" t="s">
        <v>27</v>
      </c>
      <c r="L34" t="s">
        <v>27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V34">
        <f t="shared" si="0"/>
        <v>6</v>
      </c>
      <c r="W34" t="b">
        <f t="shared" si="1"/>
        <v>0</v>
      </c>
    </row>
    <row r="35" spans="1:23" x14ac:dyDescent="0.2">
      <c r="A35" t="s">
        <v>192</v>
      </c>
      <c r="B35" t="s">
        <v>193</v>
      </c>
      <c r="C35" t="s">
        <v>23</v>
      </c>
      <c r="D35">
        <v>4</v>
      </c>
      <c r="E35">
        <v>4</v>
      </c>
      <c r="F35">
        <v>5</v>
      </c>
      <c r="G35" t="s">
        <v>194</v>
      </c>
      <c r="H35" t="s">
        <v>195</v>
      </c>
      <c r="I35" t="s">
        <v>196</v>
      </c>
      <c r="J35" t="s">
        <v>39</v>
      </c>
      <c r="K35" t="s">
        <v>27</v>
      </c>
      <c r="L35" t="s">
        <v>27</v>
      </c>
      <c r="M35">
        <v>1</v>
      </c>
      <c r="N35">
        <v>1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V35">
        <f t="shared" si="0"/>
        <v>6</v>
      </c>
      <c r="W35" t="b">
        <f t="shared" si="1"/>
        <v>0</v>
      </c>
    </row>
    <row r="36" spans="1:23" x14ac:dyDescent="0.2">
      <c r="A36" t="s">
        <v>197</v>
      </c>
      <c r="B36" t="s">
        <v>198</v>
      </c>
      <c r="C36" t="s">
        <v>30</v>
      </c>
      <c r="D36">
        <v>4</v>
      </c>
      <c r="E36">
        <v>5</v>
      </c>
      <c r="F36" t="s">
        <v>27</v>
      </c>
      <c r="G36" t="s">
        <v>199</v>
      </c>
      <c r="H36" t="s">
        <v>161</v>
      </c>
      <c r="I36" t="s">
        <v>200</v>
      </c>
      <c r="J36" t="s">
        <v>39</v>
      </c>
      <c r="K36" t="s">
        <v>27</v>
      </c>
      <c r="L36" t="s">
        <v>27</v>
      </c>
      <c r="M36">
        <v>0</v>
      </c>
      <c r="N36">
        <v>1</v>
      </c>
      <c r="O36">
        <v>0</v>
      </c>
      <c r="P36">
        <v>1</v>
      </c>
      <c r="Q36">
        <v>1</v>
      </c>
      <c r="R36">
        <v>1</v>
      </c>
      <c r="S36">
        <v>1</v>
      </c>
      <c r="T36">
        <v>1</v>
      </c>
      <c r="V36">
        <f t="shared" si="0"/>
        <v>6</v>
      </c>
      <c r="W36" t="b">
        <f t="shared" si="1"/>
        <v>0</v>
      </c>
    </row>
    <row r="37" spans="1:23" x14ac:dyDescent="0.2">
      <c r="A37" t="s">
        <v>201</v>
      </c>
      <c r="B37" t="s">
        <v>202</v>
      </c>
      <c r="C37" t="s">
        <v>30</v>
      </c>
      <c r="D37">
        <v>5</v>
      </c>
      <c r="E37">
        <v>4</v>
      </c>
      <c r="F37">
        <v>5</v>
      </c>
      <c r="G37" t="s">
        <v>203</v>
      </c>
      <c r="H37" t="s">
        <v>204</v>
      </c>
      <c r="I37" t="s">
        <v>205</v>
      </c>
      <c r="J37" t="s">
        <v>39</v>
      </c>
      <c r="K37" t="s">
        <v>27</v>
      </c>
      <c r="L37" t="s">
        <v>27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V37">
        <f t="shared" si="0"/>
        <v>8</v>
      </c>
      <c r="W37" t="b">
        <f t="shared" si="1"/>
        <v>1</v>
      </c>
    </row>
    <row r="38" spans="1:23" x14ac:dyDescent="0.2">
      <c r="A38" t="s">
        <v>206</v>
      </c>
      <c r="B38" t="s">
        <v>207</v>
      </c>
      <c r="C38" t="s">
        <v>30</v>
      </c>
      <c r="D38">
        <v>5</v>
      </c>
      <c r="E38">
        <v>5</v>
      </c>
      <c r="F38">
        <v>3</v>
      </c>
      <c r="G38" t="s">
        <v>27</v>
      </c>
      <c r="H38" t="s">
        <v>208</v>
      </c>
      <c r="I38" t="s">
        <v>209</v>
      </c>
      <c r="J38" t="s">
        <v>27</v>
      </c>
      <c r="K38" t="s">
        <v>210</v>
      </c>
      <c r="L38" t="s">
        <v>27</v>
      </c>
      <c r="M38">
        <v>1</v>
      </c>
      <c r="N38">
        <v>0</v>
      </c>
      <c r="O38">
        <v>1</v>
      </c>
      <c r="P38">
        <v>1</v>
      </c>
      <c r="Q38">
        <v>1</v>
      </c>
      <c r="R38">
        <v>1</v>
      </c>
      <c r="S38">
        <v>0</v>
      </c>
      <c r="T38">
        <v>1</v>
      </c>
      <c r="V38">
        <f t="shared" si="0"/>
        <v>6</v>
      </c>
      <c r="W38" t="b">
        <f t="shared" si="1"/>
        <v>0</v>
      </c>
    </row>
    <row r="39" spans="1:23" x14ac:dyDescent="0.2">
      <c r="A39" t="s">
        <v>211</v>
      </c>
      <c r="B39" t="s">
        <v>212</v>
      </c>
      <c r="C39" t="s">
        <v>30</v>
      </c>
      <c r="D39">
        <v>3</v>
      </c>
      <c r="E39">
        <v>5</v>
      </c>
      <c r="F39">
        <v>5</v>
      </c>
      <c r="G39" t="s">
        <v>213</v>
      </c>
      <c r="H39" t="s">
        <v>214</v>
      </c>
      <c r="I39" t="s">
        <v>215</v>
      </c>
      <c r="J39" t="s">
        <v>39</v>
      </c>
      <c r="K39" t="s">
        <v>27</v>
      </c>
      <c r="L39" t="s">
        <v>27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V39">
        <f t="shared" si="0"/>
        <v>8</v>
      </c>
      <c r="W39" t="b">
        <f t="shared" si="1"/>
        <v>1</v>
      </c>
    </row>
    <row r="40" spans="1:23" x14ac:dyDescent="0.2">
      <c r="A40" t="s">
        <v>216</v>
      </c>
      <c r="B40" t="s">
        <v>217</v>
      </c>
      <c r="C40" t="s">
        <v>30</v>
      </c>
      <c r="D40">
        <v>5</v>
      </c>
      <c r="E40">
        <v>5</v>
      </c>
      <c r="F40">
        <v>4</v>
      </c>
      <c r="G40" t="s">
        <v>218</v>
      </c>
      <c r="H40" t="s">
        <v>219</v>
      </c>
      <c r="I40" t="s">
        <v>220</v>
      </c>
      <c r="J40" t="s">
        <v>27</v>
      </c>
      <c r="K40" t="s">
        <v>221</v>
      </c>
      <c r="L40" t="s">
        <v>27</v>
      </c>
      <c r="M40">
        <v>0</v>
      </c>
      <c r="N40">
        <v>1</v>
      </c>
      <c r="O40">
        <v>1</v>
      </c>
      <c r="P40">
        <v>1</v>
      </c>
      <c r="Q40">
        <v>0</v>
      </c>
      <c r="R40">
        <v>1</v>
      </c>
      <c r="S40">
        <v>1</v>
      </c>
      <c r="T40">
        <v>1</v>
      </c>
      <c r="V40">
        <f t="shared" si="0"/>
        <v>6</v>
      </c>
      <c r="W40" t="b">
        <f t="shared" si="1"/>
        <v>0</v>
      </c>
    </row>
    <row r="41" spans="1:23" x14ac:dyDescent="0.2">
      <c r="A41" t="s">
        <v>222</v>
      </c>
      <c r="B41" t="s">
        <v>223</v>
      </c>
      <c r="C41" t="s">
        <v>30</v>
      </c>
      <c r="D41">
        <v>5</v>
      </c>
      <c r="E41">
        <v>5</v>
      </c>
      <c r="F41">
        <v>4</v>
      </c>
      <c r="G41" t="s">
        <v>224</v>
      </c>
      <c r="H41" t="s">
        <v>225</v>
      </c>
      <c r="I41" t="s">
        <v>226</v>
      </c>
      <c r="J41" t="s">
        <v>39</v>
      </c>
      <c r="K41" t="s">
        <v>27</v>
      </c>
      <c r="L41" t="s">
        <v>27</v>
      </c>
      <c r="M41">
        <v>1</v>
      </c>
      <c r="N41">
        <v>1</v>
      </c>
      <c r="O41">
        <v>0</v>
      </c>
      <c r="P41">
        <v>1</v>
      </c>
      <c r="Q41">
        <v>1</v>
      </c>
      <c r="R41">
        <v>1</v>
      </c>
      <c r="S41">
        <v>1</v>
      </c>
      <c r="T41">
        <v>0</v>
      </c>
      <c r="V41">
        <f t="shared" si="0"/>
        <v>6</v>
      </c>
      <c r="W41" t="b">
        <f t="shared" si="1"/>
        <v>0</v>
      </c>
    </row>
    <row r="42" spans="1:23" x14ac:dyDescent="0.2">
      <c r="A42" t="s">
        <v>227</v>
      </c>
      <c r="B42" t="s">
        <v>228</v>
      </c>
      <c r="C42" t="s">
        <v>23</v>
      </c>
      <c r="D42">
        <v>5</v>
      </c>
      <c r="E42">
        <v>4</v>
      </c>
      <c r="F42">
        <v>4</v>
      </c>
      <c r="G42" t="s">
        <v>179</v>
      </c>
      <c r="H42" t="s">
        <v>219</v>
      </c>
      <c r="I42" t="s">
        <v>229</v>
      </c>
      <c r="J42" t="s">
        <v>39</v>
      </c>
      <c r="K42" t="s">
        <v>27</v>
      </c>
      <c r="L42" t="s">
        <v>27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V42">
        <f t="shared" si="0"/>
        <v>8</v>
      </c>
      <c r="W42" t="b">
        <f t="shared" si="1"/>
        <v>1</v>
      </c>
    </row>
    <row r="43" spans="1:23" x14ac:dyDescent="0.2">
      <c r="A43" t="s">
        <v>230</v>
      </c>
      <c r="B43" t="s">
        <v>231</v>
      </c>
      <c r="C43" t="s">
        <v>23</v>
      </c>
      <c r="D43">
        <v>5</v>
      </c>
      <c r="E43">
        <v>4</v>
      </c>
      <c r="F43">
        <v>5</v>
      </c>
      <c r="G43" t="s">
        <v>232</v>
      </c>
      <c r="H43" t="s">
        <v>233</v>
      </c>
      <c r="I43" t="s">
        <v>234</v>
      </c>
      <c r="J43" t="s">
        <v>39</v>
      </c>
      <c r="K43" t="s">
        <v>27</v>
      </c>
      <c r="L43" t="s">
        <v>27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  <c r="V43">
        <f t="shared" si="0"/>
        <v>7</v>
      </c>
      <c r="W43" t="b">
        <f t="shared" si="1"/>
        <v>0</v>
      </c>
    </row>
    <row r="44" spans="1:23" x14ac:dyDescent="0.2">
      <c r="A44" t="s">
        <v>235</v>
      </c>
      <c r="B44" t="s">
        <v>236</v>
      </c>
      <c r="C44" t="s">
        <v>30</v>
      </c>
      <c r="D44">
        <v>5</v>
      </c>
      <c r="E44">
        <v>5</v>
      </c>
      <c r="F44">
        <v>4</v>
      </c>
      <c r="G44" t="s">
        <v>237</v>
      </c>
      <c r="H44" t="s">
        <v>238</v>
      </c>
      <c r="I44" t="s">
        <v>239</v>
      </c>
      <c r="J44" t="s">
        <v>39</v>
      </c>
      <c r="K44" t="s">
        <v>27</v>
      </c>
      <c r="L44" t="s">
        <v>27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V44">
        <f t="shared" si="0"/>
        <v>6</v>
      </c>
      <c r="W44" t="b">
        <f t="shared" si="1"/>
        <v>0</v>
      </c>
    </row>
    <row r="45" spans="1:23" x14ac:dyDescent="0.2">
      <c r="A45" t="s">
        <v>240</v>
      </c>
      <c r="B45" t="s">
        <v>241</v>
      </c>
      <c r="C45" t="s">
        <v>30</v>
      </c>
      <c r="D45">
        <v>3</v>
      </c>
      <c r="E45">
        <v>5</v>
      </c>
      <c r="F45">
        <v>4</v>
      </c>
      <c r="G45" t="s">
        <v>242</v>
      </c>
      <c r="H45" t="s">
        <v>243</v>
      </c>
      <c r="I45" t="s">
        <v>244</v>
      </c>
      <c r="J45" t="s">
        <v>39</v>
      </c>
      <c r="K45" t="s">
        <v>27</v>
      </c>
      <c r="L45" t="s">
        <v>27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>
        <f t="shared" si="0"/>
        <v>8</v>
      </c>
      <c r="W45" t="b">
        <f t="shared" si="1"/>
        <v>1</v>
      </c>
    </row>
    <row r="46" spans="1:23" x14ac:dyDescent="0.2">
      <c r="A46" t="s">
        <v>245</v>
      </c>
      <c r="B46" t="s">
        <v>246</v>
      </c>
      <c r="C46" t="s">
        <v>23</v>
      </c>
      <c r="D46">
        <v>4</v>
      </c>
      <c r="E46">
        <v>3</v>
      </c>
      <c r="F46">
        <v>4</v>
      </c>
      <c r="G46" t="s">
        <v>247</v>
      </c>
      <c r="H46" t="s">
        <v>248</v>
      </c>
      <c r="I46" t="s">
        <v>249</v>
      </c>
      <c r="J46" t="s">
        <v>39</v>
      </c>
      <c r="K46" t="s">
        <v>27</v>
      </c>
      <c r="L46" t="s">
        <v>27</v>
      </c>
      <c r="M46">
        <v>1</v>
      </c>
      <c r="N46">
        <v>1</v>
      </c>
      <c r="O46">
        <v>1</v>
      </c>
      <c r="P46">
        <v>1</v>
      </c>
      <c r="Q46">
        <v>0</v>
      </c>
      <c r="R46">
        <v>1</v>
      </c>
      <c r="S46">
        <v>1</v>
      </c>
      <c r="T46">
        <v>1</v>
      </c>
      <c r="V46">
        <f t="shared" si="0"/>
        <v>7</v>
      </c>
      <c r="W46" t="b">
        <f t="shared" si="1"/>
        <v>0</v>
      </c>
    </row>
    <row r="47" spans="1:23" x14ac:dyDescent="0.2">
      <c r="A47" t="s">
        <v>250</v>
      </c>
      <c r="B47" t="s">
        <v>251</v>
      </c>
      <c r="C47" t="s">
        <v>23</v>
      </c>
      <c r="D47">
        <v>5</v>
      </c>
      <c r="E47">
        <v>5</v>
      </c>
      <c r="F47">
        <v>5</v>
      </c>
      <c r="G47" t="s">
        <v>252</v>
      </c>
      <c r="H47" t="s">
        <v>253</v>
      </c>
      <c r="I47" t="s">
        <v>254</v>
      </c>
      <c r="J47" t="s">
        <v>39</v>
      </c>
      <c r="K47" t="s">
        <v>27</v>
      </c>
      <c r="L47" t="s">
        <v>27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V47">
        <f t="shared" si="0"/>
        <v>6</v>
      </c>
      <c r="W47" t="b">
        <f t="shared" si="1"/>
        <v>0</v>
      </c>
    </row>
    <row r="48" spans="1:23" x14ac:dyDescent="0.2">
      <c r="A48" t="s">
        <v>255</v>
      </c>
      <c r="B48" t="s">
        <v>256</v>
      </c>
      <c r="C48" t="s">
        <v>30</v>
      </c>
      <c r="D48">
        <v>4</v>
      </c>
      <c r="E48">
        <v>4</v>
      </c>
      <c r="F48">
        <v>5</v>
      </c>
      <c r="G48" t="s">
        <v>257</v>
      </c>
      <c r="H48" t="s">
        <v>258</v>
      </c>
      <c r="I48" t="s">
        <v>259</v>
      </c>
      <c r="J48" t="s">
        <v>39</v>
      </c>
      <c r="K48" t="s">
        <v>27</v>
      </c>
      <c r="L48" t="s">
        <v>27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V48">
        <f t="shared" si="0"/>
        <v>4</v>
      </c>
      <c r="W48" t="b">
        <f t="shared" si="1"/>
        <v>0</v>
      </c>
    </row>
    <row r="49" spans="1:23" x14ac:dyDescent="0.2">
      <c r="A49" t="s">
        <v>260</v>
      </c>
      <c r="B49" t="s">
        <v>261</v>
      </c>
      <c r="C49" t="s">
        <v>23</v>
      </c>
      <c r="D49">
        <v>4</v>
      </c>
      <c r="E49">
        <v>4</v>
      </c>
      <c r="F49">
        <v>4</v>
      </c>
      <c r="G49" t="s">
        <v>27</v>
      </c>
      <c r="H49" t="s">
        <v>237</v>
      </c>
      <c r="I49" t="s">
        <v>262</v>
      </c>
      <c r="J49" t="s">
        <v>27</v>
      </c>
      <c r="K49" t="s">
        <v>263</v>
      </c>
      <c r="L49" t="s">
        <v>27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V49">
        <f t="shared" si="0"/>
        <v>3</v>
      </c>
      <c r="W49" t="b">
        <f t="shared" si="1"/>
        <v>0</v>
      </c>
    </row>
    <row r="50" spans="1:23" x14ac:dyDescent="0.2">
      <c r="A50" t="s">
        <v>264</v>
      </c>
      <c r="B50" t="s">
        <v>265</v>
      </c>
      <c r="C50" t="s">
        <v>30</v>
      </c>
      <c r="D50">
        <v>3</v>
      </c>
      <c r="E50">
        <v>3</v>
      </c>
      <c r="F50">
        <v>5</v>
      </c>
      <c r="G50" t="s">
        <v>27</v>
      </c>
      <c r="H50" t="s">
        <v>266</v>
      </c>
      <c r="I50" t="s">
        <v>267</v>
      </c>
      <c r="J50" t="s">
        <v>27</v>
      </c>
      <c r="K50" t="s">
        <v>263</v>
      </c>
      <c r="L50" t="s">
        <v>27</v>
      </c>
      <c r="M50">
        <v>1</v>
      </c>
      <c r="N50">
        <v>1</v>
      </c>
      <c r="O50">
        <v>1</v>
      </c>
      <c r="P50">
        <v>0</v>
      </c>
      <c r="Q50">
        <v>1</v>
      </c>
      <c r="R50">
        <v>1</v>
      </c>
      <c r="S50">
        <v>0</v>
      </c>
      <c r="T50">
        <v>0</v>
      </c>
      <c r="V50">
        <f t="shared" si="0"/>
        <v>5</v>
      </c>
      <c r="W50" t="b">
        <f t="shared" si="1"/>
        <v>0</v>
      </c>
    </row>
    <row r="51" spans="1:23" x14ac:dyDescent="0.2">
      <c r="A51" t="s">
        <v>268</v>
      </c>
      <c r="B51" t="s">
        <v>269</v>
      </c>
      <c r="C51" t="s">
        <v>30</v>
      </c>
      <c r="D51">
        <v>5</v>
      </c>
      <c r="E51">
        <v>5</v>
      </c>
      <c r="F51">
        <v>5</v>
      </c>
      <c r="G51" t="s">
        <v>27</v>
      </c>
      <c r="H51" t="s">
        <v>270</v>
      </c>
      <c r="I51" t="s">
        <v>271</v>
      </c>
      <c r="J51" t="s">
        <v>27</v>
      </c>
      <c r="K51" t="s">
        <v>263</v>
      </c>
      <c r="L51" t="s">
        <v>27</v>
      </c>
      <c r="M51">
        <v>0</v>
      </c>
      <c r="N51">
        <v>0</v>
      </c>
      <c r="O51">
        <v>1</v>
      </c>
      <c r="P51">
        <v>1</v>
      </c>
      <c r="Q51">
        <v>1</v>
      </c>
      <c r="R51">
        <v>0</v>
      </c>
      <c r="S51">
        <v>1</v>
      </c>
      <c r="T51">
        <v>1</v>
      </c>
      <c r="V51">
        <f t="shared" si="0"/>
        <v>5</v>
      </c>
      <c r="W51" t="b">
        <f t="shared" si="1"/>
        <v>0</v>
      </c>
    </row>
    <row r="52" spans="1:23" x14ac:dyDescent="0.2">
      <c r="A52" t="s">
        <v>272</v>
      </c>
      <c r="B52" t="s">
        <v>273</v>
      </c>
      <c r="C52" t="s">
        <v>30</v>
      </c>
      <c r="D52">
        <v>4</v>
      </c>
      <c r="E52">
        <v>5</v>
      </c>
      <c r="F52">
        <v>5</v>
      </c>
      <c r="G52" t="s">
        <v>274</v>
      </c>
      <c r="H52" t="s">
        <v>275</v>
      </c>
      <c r="I52" t="s">
        <v>276</v>
      </c>
      <c r="J52" t="s">
        <v>39</v>
      </c>
      <c r="K52" t="s">
        <v>27</v>
      </c>
      <c r="L52" t="s">
        <v>27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V52">
        <f t="shared" si="0"/>
        <v>8</v>
      </c>
      <c r="W52" t="b">
        <f t="shared" si="1"/>
        <v>1</v>
      </c>
    </row>
    <row r="53" spans="1:23" x14ac:dyDescent="0.2">
      <c r="A53" t="s">
        <v>277</v>
      </c>
      <c r="B53" t="s">
        <v>278</v>
      </c>
      <c r="C53" t="s">
        <v>30</v>
      </c>
      <c r="D53">
        <v>5</v>
      </c>
      <c r="E53">
        <v>5</v>
      </c>
      <c r="F53">
        <v>5</v>
      </c>
      <c r="G53" t="s">
        <v>279</v>
      </c>
      <c r="H53" t="s">
        <v>280</v>
      </c>
      <c r="I53" t="s">
        <v>281</v>
      </c>
      <c r="J53" t="s">
        <v>39</v>
      </c>
      <c r="K53" t="s">
        <v>27</v>
      </c>
      <c r="L53" t="s">
        <v>27</v>
      </c>
      <c r="M53">
        <v>0</v>
      </c>
      <c r="N53">
        <v>1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V53">
        <f t="shared" si="0"/>
        <v>3</v>
      </c>
      <c r="W53" t="b">
        <f t="shared" si="1"/>
        <v>0</v>
      </c>
    </row>
    <row r="54" spans="1:23" x14ac:dyDescent="0.2">
      <c r="A54" t="s">
        <v>282</v>
      </c>
      <c r="B54" t="s">
        <v>283</v>
      </c>
      <c r="C54" t="s">
        <v>23</v>
      </c>
      <c r="D54">
        <v>4</v>
      </c>
      <c r="E54">
        <v>4</v>
      </c>
      <c r="F54">
        <v>4</v>
      </c>
      <c r="G54" t="s">
        <v>27</v>
      </c>
      <c r="H54" t="s">
        <v>284</v>
      </c>
      <c r="I54" t="s">
        <v>285</v>
      </c>
      <c r="J54" t="s">
        <v>27</v>
      </c>
      <c r="K54" t="s">
        <v>263</v>
      </c>
      <c r="L54" t="s">
        <v>27</v>
      </c>
      <c r="M54">
        <v>1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V54">
        <f t="shared" si="0"/>
        <v>6</v>
      </c>
      <c r="W54" t="b">
        <f t="shared" si="1"/>
        <v>0</v>
      </c>
    </row>
    <row r="55" spans="1:23" x14ac:dyDescent="0.2">
      <c r="A55" t="s">
        <v>286</v>
      </c>
      <c r="B55" t="s">
        <v>287</v>
      </c>
      <c r="C55" t="s">
        <v>23</v>
      </c>
      <c r="D55">
        <v>5</v>
      </c>
      <c r="E55">
        <v>5</v>
      </c>
      <c r="F55">
        <v>3</v>
      </c>
      <c r="G55" t="s">
        <v>27</v>
      </c>
      <c r="H55" t="s">
        <v>288</v>
      </c>
      <c r="I55" t="s">
        <v>289</v>
      </c>
      <c r="J55" t="s">
        <v>27</v>
      </c>
      <c r="K55" t="s">
        <v>221</v>
      </c>
      <c r="L55" t="s">
        <v>27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V55">
        <f t="shared" si="0"/>
        <v>8</v>
      </c>
      <c r="W55" t="b">
        <f t="shared" si="1"/>
        <v>1</v>
      </c>
    </row>
    <row r="56" spans="1:23" x14ac:dyDescent="0.2">
      <c r="A56" t="s">
        <v>290</v>
      </c>
      <c r="B56" t="s">
        <v>291</v>
      </c>
      <c r="C56" t="s">
        <v>30</v>
      </c>
      <c r="D56">
        <v>5</v>
      </c>
      <c r="E56">
        <v>5</v>
      </c>
      <c r="F56">
        <v>5</v>
      </c>
      <c r="G56" t="s">
        <v>292</v>
      </c>
      <c r="H56" t="s">
        <v>267</v>
      </c>
      <c r="I56" t="s">
        <v>293</v>
      </c>
      <c r="J56" t="s">
        <v>39</v>
      </c>
      <c r="K56" t="s">
        <v>27</v>
      </c>
      <c r="L56" t="s">
        <v>27</v>
      </c>
      <c r="M56">
        <v>0</v>
      </c>
      <c r="N56">
        <v>1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V56">
        <f t="shared" si="0"/>
        <v>5</v>
      </c>
      <c r="W56" t="b">
        <f t="shared" si="1"/>
        <v>0</v>
      </c>
    </row>
    <row r="57" spans="1:23" x14ac:dyDescent="0.2">
      <c r="A57" t="s">
        <v>294</v>
      </c>
      <c r="B57" t="s">
        <v>295</v>
      </c>
      <c r="C57" t="s">
        <v>23</v>
      </c>
      <c r="D57">
        <v>4</v>
      </c>
      <c r="E57">
        <v>4</v>
      </c>
      <c r="F57">
        <v>5</v>
      </c>
      <c r="G57" t="s">
        <v>27</v>
      </c>
      <c r="H57" t="s">
        <v>72</v>
      </c>
      <c r="I57" t="s">
        <v>123</v>
      </c>
      <c r="J57" t="s">
        <v>27</v>
      </c>
      <c r="K57" t="s">
        <v>263</v>
      </c>
      <c r="L57" t="s">
        <v>27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1</v>
      </c>
      <c r="T57">
        <v>0</v>
      </c>
      <c r="V57">
        <f t="shared" si="0"/>
        <v>2</v>
      </c>
      <c r="W57" t="b">
        <f t="shared" si="1"/>
        <v>0</v>
      </c>
    </row>
    <row r="58" spans="1:23" x14ac:dyDescent="0.2">
      <c r="A58" t="s">
        <v>296</v>
      </c>
      <c r="B58" t="s">
        <v>149</v>
      </c>
      <c r="C58" t="s">
        <v>23</v>
      </c>
      <c r="D58">
        <v>4</v>
      </c>
      <c r="E58">
        <v>4</v>
      </c>
      <c r="F58">
        <v>5</v>
      </c>
      <c r="G58" t="s">
        <v>27</v>
      </c>
      <c r="H58" t="s">
        <v>297</v>
      </c>
      <c r="I58" t="s">
        <v>298</v>
      </c>
      <c r="J58" t="s">
        <v>27</v>
      </c>
      <c r="K58" t="s">
        <v>221</v>
      </c>
      <c r="L58" t="s">
        <v>27</v>
      </c>
      <c r="M58">
        <v>1</v>
      </c>
      <c r="N58">
        <v>1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V58">
        <f t="shared" si="0"/>
        <v>6</v>
      </c>
      <c r="W58" t="b">
        <f t="shared" si="1"/>
        <v>0</v>
      </c>
    </row>
    <row r="59" spans="1:23" x14ac:dyDescent="0.2">
      <c r="A59" t="s">
        <v>299</v>
      </c>
      <c r="B59" t="s">
        <v>300</v>
      </c>
      <c r="C59" t="s">
        <v>30</v>
      </c>
      <c r="D59">
        <v>5</v>
      </c>
      <c r="E59">
        <v>5</v>
      </c>
      <c r="F59">
        <v>5</v>
      </c>
      <c r="G59" t="s">
        <v>27</v>
      </c>
      <c r="H59" t="s">
        <v>301</v>
      </c>
      <c r="I59" t="s">
        <v>302</v>
      </c>
      <c r="J59" t="s">
        <v>27</v>
      </c>
      <c r="K59" t="s">
        <v>221</v>
      </c>
      <c r="L59" t="s">
        <v>27</v>
      </c>
      <c r="M59">
        <v>1</v>
      </c>
      <c r="N59">
        <v>0</v>
      </c>
      <c r="O59">
        <v>1</v>
      </c>
      <c r="P59">
        <v>0</v>
      </c>
      <c r="Q59">
        <v>0</v>
      </c>
      <c r="R59">
        <v>0</v>
      </c>
      <c r="S59">
        <v>1</v>
      </c>
      <c r="T59">
        <v>1</v>
      </c>
      <c r="V59">
        <f t="shared" si="0"/>
        <v>4</v>
      </c>
      <c r="W59" t="b">
        <f t="shared" si="1"/>
        <v>0</v>
      </c>
    </row>
    <row r="60" spans="1:23" x14ac:dyDescent="0.2">
      <c r="A60" t="s">
        <v>303</v>
      </c>
      <c r="B60" t="s">
        <v>61</v>
      </c>
      <c r="C60" t="s">
        <v>23</v>
      </c>
      <c r="D60">
        <v>4</v>
      </c>
      <c r="E60">
        <v>4</v>
      </c>
      <c r="F60">
        <v>4</v>
      </c>
      <c r="G60" t="s">
        <v>27</v>
      </c>
      <c r="H60" t="s">
        <v>238</v>
      </c>
      <c r="I60" t="s">
        <v>304</v>
      </c>
      <c r="J60" t="s">
        <v>27</v>
      </c>
      <c r="K60" t="s">
        <v>263</v>
      </c>
      <c r="L60" t="s">
        <v>27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V60">
        <f t="shared" si="0"/>
        <v>8</v>
      </c>
      <c r="W60" t="b">
        <f t="shared" si="1"/>
        <v>1</v>
      </c>
    </row>
    <row r="61" spans="1:23" x14ac:dyDescent="0.2">
      <c r="A61" t="s">
        <v>305</v>
      </c>
      <c r="B61" t="s">
        <v>306</v>
      </c>
      <c r="C61" t="s">
        <v>30</v>
      </c>
      <c r="D61">
        <v>5</v>
      </c>
      <c r="E61">
        <v>5</v>
      </c>
      <c r="F61">
        <v>5</v>
      </c>
      <c r="G61" t="s">
        <v>27</v>
      </c>
      <c r="H61" t="s">
        <v>307</v>
      </c>
      <c r="I61" t="s">
        <v>308</v>
      </c>
      <c r="J61" t="s">
        <v>27</v>
      </c>
      <c r="K61" t="s">
        <v>221</v>
      </c>
      <c r="L61" t="s">
        <v>27</v>
      </c>
      <c r="M61">
        <v>1</v>
      </c>
      <c r="N61">
        <v>1</v>
      </c>
      <c r="O61">
        <v>0</v>
      </c>
      <c r="P61">
        <v>1</v>
      </c>
      <c r="Q61">
        <v>1</v>
      </c>
      <c r="R61">
        <v>1</v>
      </c>
      <c r="S61">
        <v>0</v>
      </c>
      <c r="T61">
        <v>1</v>
      </c>
      <c r="V61">
        <f t="shared" si="0"/>
        <v>6</v>
      </c>
      <c r="W61" t="b">
        <f t="shared" si="1"/>
        <v>0</v>
      </c>
    </row>
    <row r="62" spans="1:23" x14ac:dyDescent="0.2">
      <c r="A62" t="s">
        <v>309</v>
      </c>
      <c r="B62" t="s">
        <v>310</v>
      </c>
      <c r="C62" t="s">
        <v>23</v>
      </c>
      <c r="D62">
        <v>4</v>
      </c>
      <c r="E62">
        <v>4</v>
      </c>
      <c r="F62">
        <v>4</v>
      </c>
      <c r="G62" t="s">
        <v>27</v>
      </c>
      <c r="H62" t="s">
        <v>311</v>
      </c>
      <c r="I62" t="s">
        <v>312</v>
      </c>
      <c r="J62" t="s">
        <v>27</v>
      </c>
      <c r="K62" t="s">
        <v>221</v>
      </c>
      <c r="L62" t="s">
        <v>27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V62">
        <f t="shared" si="0"/>
        <v>8</v>
      </c>
      <c r="W62" t="b">
        <f t="shared" si="1"/>
        <v>1</v>
      </c>
    </row>
    <row r="63" spans="1:23" x14ac:dyDescent="0.2">
      <c r="A63" t="s">
        <v>313</v>
      </c>
      <c r="B63" t="s">
        <v>314</v>
      </c>
      <c r="C63" t="s">
        <v>23</v>
      </c>
      <c r="D63">
        <v>5</v>
      </c>
      <c r="E63">
        <v>5</v>
      </c>
      <c r="F63">
        <v>4</v>
      </c>
      <c r="G63" t="s">
        <v>27</v>
      </c>
      <c r="H63" t="s">
        <v>315</v>
      </c>
      <c r="I63" t="s">
        <v>316</v>
      </c>
      <c r="J63" t="s">
        <v>27</v>
      </c>
      <c r="K63" t="s">
        <v>263</v>
      </c>
      <c r="L63" t="s">
        <v>27</v>
      </c>
      <c r="M63">
        <v>1</v>
      </c>
      <c r="N63">
        <v>1</v>
      </c>
      <c r="O63">
        <v>0</v>
      </c>
      <c r="P63">
        <v>1</v>
      </c>
      <c r="Q63">
        <v>1</v>
      </c>
      <c r="R63">
        <v>1</v>
      </c>
      <c r="S63">
        <v>1</v>
      </c>
      <c r="T63">
        <v>1</v>
      </c>
      <c r="V63">
        <f t="shared" si="0"/>
        <v>7</v>
      </c>
      <c r="W63" t="b">
        <f t="shared" si="1"/>
        <v>0</v>
      </c>
    </row>
    <row r="64" spans="1:23" x14ac:dyDescent="0.2">
      <c r="A64" t="s">
        <v>317</v>
      </c>
      <c r="B64" t="s">
        <v>65</v>
      </c>
      <c r="C64" t="s">
        <v>30</v>
      </c>
      <c r="D64">
        <v>4</v>
      </c>
      <c r="E64">
        <v>4</v>
      </c>
      <c r="F64">
        <v>5</v>
      </c>
      <c r="G64" t="s">
        <v>27</v>
      </c>
      <c r="H64" t="s">
        <v>318</v>
      </c>
      <c r="I64" t="s">
        <v>319</v>
      </c>
      <c r="J64" t="s">
        <v>27</v>
      </c>
      <c r="K64" t="s">
        <v>221</v>
      </c>
      <c r="L64" t="s">
        <v>27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V64">
        <f t="shared" si="0"/>
        <v>8</v>
      </c>
      <c r="W64" t="b">
        <f t="shared" si="1"/>
        <v>1</v>
      </c>
    </row>
    <row r="65" spans="1:23" x14ac:dyDescent="0.2">
      <c r="A65" t="s">
        <v>320</v>
      </c>
      <c r="B65" t="s">
        <v>321</v>
      </c>
      <c r="C65" t="s">
        <v>23</v>
      </c>
      <c r="D65">
        <v>5</v>
      </c>
      <c r="E65">
        <v>5</v>
      </c>
      <c r="F65">
        <v>4</v>
      </c>
      <c r="G65" t="s">
        <v>27</v>
      </c>
      <c r="H65" t="s">
        <v>180</v>
      </c>
      <c r="I65" t="s">
        <v>322</v>
      </c>
      <c r="J65" t="s">
        <v>27</v>
      </c>
      <c r="K65" t="s">
        <v>221</v>
      </c>
      <c r="L65" t="s">
        <v>27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V65">
        <f t="shared" si="0"/>
        <v>8</v>
      </c>
      <c r="W65" t="b">
        <f t="shared" si="1"/>
        <v>1</v>
      </c>
    </row>
    <row r="66" spans="1:23" x14ac:dyDescent="0.2">
      <c r="A66" t="s">
        <v>323</v>
      </c>
      <c r="B66" t="s">
        <v>324</v>
      </c>
      <c r="C66" t="s">
        <v>30</v>
      </c>
      <c r="D66">
        <v>5</v>
      </c>
      <c r="E66">
        <v>5</v>
      </c>
      <c r="F66">
        <v>4</v>
      </c>
      <c r="G66" t="s">
        <v>27</v>
      </c>
      <c r="H66" t="s">
        <v>325</v>
      </c>
      <c r="I66" t="s">
        <v>326</v>
      </c>
      <c r="J66" t="s">
        <v>27</v>
      </c>
      <c r="K66" t="s">
        <v>221</v>
      </c>
      <c r="L66" t="s">
        <v>27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V66">
        <f t="shared" ref="V66:V79" si="2">SUM(M66:T66)</f>
        <v>8</v>
      </c>
      <c r="W66" t="b">
        <f t="shared" si="1"/>
        <v>1</v>
      </c>
    </row>
    <row r="67" spans="1:23" x14ac:dyDescent="0.2">
      <c r="A67" t="s">
        <v>327</v>
      </c>
      <c r="B67" t="s">
        <v>328</v>
      </c>
      <c r="C67" t="s">
        <v>23</v>
      </c>
      <c r="D67">
        <v>3</v>
      </c>
      <c r="E67">
        <v>3</v>
      </c>
      <c r="F67">
        <v>5</v>
      </c>
      <c r="G67" t="s">
        <v>27</v>
      </c>
      <c r="H67" t="s">
        <v>43</v>
      </c>
      <c r="I67" t="s">
        <v>63</v>
      </c>
      <c r="J67" t="s">
        <v>27</v>
      </c>
      <c r="K67" t="s">
        <v>263</v>
      </c>
      <c r="L67" t="s">
        <v>27</v>
      </c>
      <c r="M67">
        <v>1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V67">
        <f t="shared" si="2"/>
        <v>6</v>
      </c>
      <c r="W67" t="b">
        <f t="shared" ref="W67:W79" si="3">IF(V67=8,TRUE,FALSE)</f>
        <v>0</v>
      </c>
    </row>
    <row r="68" spans="1:23" x14ac:dyDescent="0.2">
      <c r="A68" t="s">
        <v>333</v>
      </c>
      <c r="B68" t="s">
        <v>334</v>
      </c>
      <c r="C68" t="s">
        <v>23</v>
      </c>
      <c r="D68">
        <v>4</v>
      </c>
      <c r="E68">
        <v>4</v>
      </c>
      <c r="F68">
        <v>5</v>
      </c>
      <c r="G68" t="s">
        <v>27</v>
      </c>
      <c r="H68" t="s">
        <v>335</v>
      </c>
      <c r="I68" t="s">
        <v>336</v>
      </c>
      <c r="J68" t="s">
        <v>27</v>
      </c>
      <c r="K68" t="s">
        <v>221</v>
      </c>
      <c r="L68" t="s">
        <v>27</v>
      </c>
      <c r="M68">
        <v>1</v>
      </c>
      <c r="N68">
        <v>1</v>
      </c>
      <c r="O68">
        <v>0</v>
      </c>
      <c r="P68">
        <v>0</v>
      </c>
      <c r="Q68">
        <v>1</v>
      </c>
      <c r="R68">
        <v>1</v>
      </c>
      <c r="S68">
        <v>1</v>
      </c>
      <c r="T68">
        <v>1</v>
      </c>
      <c r="V68">
        <f t="shared" si="2"/>
        <v>6</v>
      </c>
      <c r="W68" t="b">
        <f t="shared" si="3"/>
        <v>0</v>
      </c>
    </row>
    <row r="69" spans="1:23" x14ac:dyDescent="0.2">
      <c r="A69" t="s">
        <v>337</v>
      </c>
      <c r="B69" t="s">
        <v>338</v>
      </c>
      <c r="C69" t="s">
        <v>30</v>
      </c>
      <c r="D69">
        <v>5</v>
      </c>
      <c r="E69">
        <v>5</v>
      </c>
      <c r="F69">
        <v>4</v>
      </c>
      <c r="G69" t="s">
        <v>27</v>
      </c>
      <c r="H69" t="s">
        <v>339</v>
      </c>
      <c r="I69" t="s">
        <v>340</v>
      </c>
      <c r="J69" t="s">
        <v>27</v>
      </c>
      <c r="K69" t="s">
        <v>263</v>
      </c>
      <c r="L69" t="s">
        <v>27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V69">
        <f t="shared" si="2"/>
        <v>8</v>
      </c>
      <c r="W69" t="b">
        <f t="shared" si="3"/>
        <v>1</v>
      </c>
    </row>
    <row r="70" spans="1:23" x14ac:dyDescent="0.2">
      <c r="A70" t="s">
        <v>341</v>
      </c>
      <c r="B70" t="s">
        <v>342</v>
      </c>
      <c r="C70" t="s">
        <v>30</v>
      </c>
      <c r="D70">
        <v>5</v>
      </c>
      <c r="E70">
        <v>5</v>
      </c>
      <c r="F70">
        <v>5</v>
      </c>
      <c r="G70" t="s">
        <v>27</v>
      </c>
      <c r="H70" t="s">
        <v>343</v>
      </c>
      <c r="I70" t="s">
        <v>344</v>
      </c>
      <c r="J70" t="s">
        <v>27</v>
      </c>
      <c r="K70" t="s">
        <v>263</v>
      </c>
      <c r="L70" t="s">
        <v>27</v>
      </c>
      <c r="M70">
        <v>1</v>
      </c>
      <c r="N70">
        <v>0</v>
      </c>
      <c r="O70">
        <v>1</v>
      </c>
      <c r="P70">
        <v>1</v>
      </c>
      <c r="Q70">
        <v>0</v>
      </c>
      <c r="R70">
        <v>0</v>
      </c>
      <c r="S70">
        <v>1</v>
      </c>
      <c r="T70">
        <v>0</v>
      </c>
      <c r="V70">
        <f t="shared" si="2"/>
        <v>4</v>
      </c>
      <c r="W70" t="b">
        <f t="shared" si="3"/>
        <v>0</v>
      </c>
    </row>
    <row r="71" spans="1:23" x14ac:dyDescent="0.2">
      <c r="A71" t="s">
        <v>345</v>
      </c>
      <c r="B71" t="s">
        <v>241</v>
      </c>
      <c r="C71" t="s">
        <v>30</v>
      </c>
      <c r="D71">
        <v>5</v>
      </c>
      <c r="E71" t="s">
        <v>27</v>
      </c>
      <c r="F71">
        <v>5</v>
      </c>
      <c r="G71" t="s">
        <v>27</v>
      </c>
      <c r="H71" t="s">
        <v>346</v>
      </c>
      <c r="I71" t="s">
        <v>347</v>
      </c>
      <c r="J71" t="s">
        <v>27</v>
      </c>
      <c r="K71" t="s">
        <v>263</v>
      </c>
      <c r="L71" t="s">
        <v>27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V71">
        <f t="shared" si="2"/>
        <v>8</v>
      </c>
      <c r="W71" t="b">
        <f t="shared" si="3"/>
        <v>1</v>
      </c>
    </row>
    <row r="72" spans="1:23" x14ac:dyDescent="0.2">
      <c r="A72" t="s">
        <v>348</v>
      </c>
      <c r="B72" t="s">
        <v>349</v>
      </c>
      <c r="C72" t="s">
        <v>23</v>
      </c>
      <c r="D72">
        <v>5</v>
      </c>
      <c r="E72">
        <v>5</v>
      </c>
      <c r="F72">
        <v>3</v>
      </c>
      <c r="G72" t="s">
        <v>27</v>
      </c>
      <c r="H72" t="s">
        <v>350</v>
      </c>
      <c r="I72" t="s">
        <v>351</v>
      </c>
      <c r="J72" t="s">
        <v>27</v>
      </c>
      <c r="K72" t="s">
        <v>263</v>
      </c>
      <c r="L72" t="s">
        <v>27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0</v>
      </c>
      <c r="V72">
        <f t="shared" si="2"/>
        <v>7</v>
      </c>
      <c r="W72" t="b">
        <f t="shared" si="3"/>
        <v>0</v>
      </c>
    </row>
    <row r="73" spans="1:23" x14ac:dyDescent="0.2">
      <c r="A73" t="s">
        <v>352</v>
      </c>
      <c r="B73" t="s">
        <v>353</v>
      </c>
      <c r="C73" t="s">
        <v>30</v>
      </c>
      <c r="D73">
        <v>5</v>
      </c>
      <c r="E73">
        <v>5</v>
      </c>
      <c r="F73">
        <v>5</v>
      </c>
      <c r="G73" t="s">
        <v>27</v>
      </c>
      <c r="H73" t="s">
        <v>354</v>
      </c>
      <c r="I73" t="s">
        <v>355</v>
      </c>
      <c r="J73" t="s">
        <v>27</v>
      </c>
      <c r="K73" t="s">
        <v>263</v>
      </c>
      <c r="L73" t="s">
        <v>27</v>
      </c>
      <c r="M73">
        <v>1</v>
      </c>
      <c r="N73">
        <v>0</v>
      </c>
      <c r="O73">
        <v>0</v>
      </c>
      <c r="P73">
        <v>0</v>
      </c>
      <c r="Q73">
        <v>1</v>
      </c>
      <c r="R73">
        <v>0</v>
      </c>
      <c r="S73">
        <v>1</v>
      </c>
      <c r="T73">
        <v>1</v>
      </c>
      <c r="V73">
        <f t="shared" si="2"/>
        <v>4</v>
      </c>
      <c r="W73" t="b">
        <f t="shared" si="3"/>
        <v>0</v>
      </c>
    </row>
    <row r="74" spans="1:23" x14ac:dyDescent="0.2">
      <c r="A74" t="s">
        <v>356</v>
      </c>
      <c r="B74" t="s">
        <v>357</v>
      </c>
      <c r="C74" t="s">
        <v>23</v>
      </c>
      <c r="D74">
        <v>5</v>
      </c>
      <c r="E74">
        <v>5</v>
      </c>
      <c r="F74">
        <v>5</v>
      </c>
      <c r="G74" t="s">
        <v>27</v>
      </c>
      <c r="H74" t="s">
        <v>358</v>
      </c>
      <c r="I74" t="s">
        <v>359</v>
      </c>
      <c r="J74" t="s">
        <v>27</v>
      </c>
      <c r="K74" t="s">
        <v>263</v>
      </c>
      <c r="L74" t="s">
        <v>27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V74">
        <f t="shared" si="2"/>
        <v>8</v>
      </c>
      <c r="W74" t="b">
        <f t="shared" si="3"/>
        <v>1</v>
      </c>
    </row>
    <row r="75" spans="1:23" x14ac:dyDescent="0.2">
      <c r="A75" t="s">
        <v>360</v>
      </c>
      <c r="B75" t="s">
        <v>361</v>
      </c>
      <c r="C75" t="s">
        <v>30</v>
      </c>
      <c r="D75">
        <v>5</v>
      </c>
      <c r="E75">
        <v>5</v>
      </c>
      <c r="F75">
        <v>5</v>
      </c>
      <c r="G75" t="s">
        <v>27</v>
      </c>
      <c r="H75" t="s">
        <v>362</v>
      </c>
      <c r="I75" t="s">
        <v>363</v>
      </c>
      <c r="J75" t="s">
        <v>27</v>
      </c>
      <c r="K75" t="s">
        <v>221</v>
      </c>
      <c r="L75" t="s">
        <v>27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>
        <f t="shared" si="2"/>
        <v>8</v>
      </c>
      <c r="W75" t="b">
        <f t="shared" si="3"/>
        <v>1</v>
      </c>
    </row>
    <row r="76" spans="1:23" x14ac:dyDescent="0.2">
      <c r="A76" t="s">
        <v>364</v>
      </c>
      <c r="B76" t="s">
        <v>365</v>
      </c>
      <c r="C76" t="s">
        <v>30</v>
      </c>
      <c r="D76">
        <v>5</v>
      </c>
      <c r="E76">
        <v>5</v>
      </c>
      <c r="F76">
        <v>5</v>
      </c>
      <c r="G76" t="s">
        <v>27</v>
      </c>
      <c r="H76" t="s">
        <v>366</v>
      </c>
      <c r="I76" t="s">
        <v>367</v>
      </c>
      <c r="J76" t="s">
        <v>27</v>
      </c>
      <c r="K76" t="s">
        <v>210</v>
      </c>
      <c r="L76" t="s">
        <v>27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0</v>
      </c>
      <c r="V76">
        <f t="shared" si="2"/>
        <v>7</v>
      </c>
      <c r="W76" t="b">
        <f t="shared" si="3"/>
        <v>0</v>
      </c>
    </row>
    <row r="77" spans="1:23" x14ac:dyDescent="0.2">
      <c r="A77" t="s">
        <v>368</v>
      </c>
      <c r="B77" t="s">
        <v>369</v>
      </c>
      <c r="C77" t="s">
        <v>30</v>
      </c>
      <c r="D77">
        <v>5</v>
      </c>
      <c r="E77">
        <v>5</v>
      </c>
      <c r="F77">
        <v>5</v>
      </c>
      <c r="G77" t="s">
        <v>27</v>
      </c>
      <c r="H77" t="s">
        <v>370</v>
      </c>
      <c r="I77" t="s">
        <v>371</v>
      </c>
      <c r="J77" t="s">
        <v>27</v>
      </c>
      <c r="K77" t="s">
        <v>221</v>
      </c>
      <c r="L77" t="s">
        <v>27</v>
      </c>
      <c r="M77">
        <v>0</v>
      </c>
      <c r="N77">
        <v>0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V77">
        <f t="shared" si="2"/>
        <v>6</v>
      </c>
      <c r="W77" t="b">
        <f t="shared" si="3"/>
        <v>0</v>
      </c>
    </row>
    <row r="78" spans="1:23" x14ac:dyDescent="0.2">
      <c r="A78" t="s">
        <v>372</v>
      </c>
      <c r="B78" t="s">
        <v>373</v>
      </c>
      <c r="C78" t="s">
        <v>30</v>
      </c>
      <c r="D78">
        <v>5</v>
      </c>
      <c r="E78">
        <v>5</v>
      </c>
      <c r="F78" t="s">
        <v>27</v>
      </c>
      <c r="G78" t="s">
        <v>27</v>
      </c>
      <c r="H78" t="s">
        <v>374</v>
      </c>
      <c r="I78" t="s">
        <v>375</v>
      </c>
      <c r="J78" t="s">
        <v>27</v>
      </c>
      <c r="K78" t="s">
        <v>221</v>
      </c>
      <c r="L78" t="s">
        <v>27</v>
      </c>
      <c r="M78">
        <v>0</v>
      </c>
      <c r="N78">
        <v>1</v>
      </c>
      <c r="O78">
        <v>0</v>
      </c>
      <c r="P78">
        <v>0</v>
      </c>
      <c r="Q78">
        <v>1</v>
      </c>
      <c r="R78">
        <v>1</v>
      </c>
      <c r="S78">
        <v>1</v>
      </c>
      <c r="T78">
        <v>1</v>
      </c>
      <c r="V78">
        <f t="shared" si="2"/>
        <v>5</v>
      </c>
      <c r="W78" t="b">
        <f t="shared" si="3"/>
        <v>0</v>
      </c>
    </row>
    <row r="79" spans="1:23" x14ac:dyDescent="0.2">
      <c r="A79" t="s">
        <v>376</v>
      </c>
      <c r="B79" t="s">
        <v>377</v>
      </c>
      <c r="C79" t="s">
        <v>23</v>
      </c>
      <c r="D79">
        <v>5</v>
      </c>
      <c r="E79">
        <v>5</v>
      </c>
      <c r="F79">
        <v>5</v>
      </c>
      <c r="G79" t="s">
        <v>27</v>
      </c>
      <c r="H79" t="s">
        <v>378</v>
      </c>
      <c r="I79" t="s">
        <v>379</v>
      </c>
      <c r="J79" t="s">
        <v>27</v>
      </c>
      <c r="K79" t="s">
        <v>221</v>
      </c>
      <c r="L79" t="s">
        <v>27</v>
      </c>
      <c r="M79">
        <v>0</v>
      </c>
      <c r="N79">
        <v>0</v>
      </c>
      <c r="O79">
        <v>0</v>
      </c>
      <c r="P79">
        <v>1</v>
      </c>
      <c r="Q79">
        <v>0</v>
      </c>
      <c r="R79">
        <v>1</v>
      </c>
      <c r="S79">
        <v>1</v>
      </c>
      <c r="T79">
        <v>1</v>
      </c>
      <c r="V79">
        <f t="shared" si="2"/>
        <v>4</v>
      </c>
      <c r="W79" t="b">
        <f t="shared" si="3"/>
        <v>0</v>
      </c>
    </row>
    <row r="80" spans="1:23" x14ac:dyDescent="0.2">
      <c r="A80" s="10" t="s">
        <v>1382</v>
      </c>
      <c r="M80" s="1">
        <f>COUNTIF(M1:M79,0)</f>
        <v>17</v>
      </c>
      <c r="N80" s="1">
        <f t="shared" ref="N80:T80" si="4">COUNTIF(N1:N79,0)</f>
        <v>15</v>
      </c>
      <c r="O80" s="1">
        <f t="shared" si="4"/>
        <v>10</v>
      </c>
      <c r="P80" s="1">
        <f t="shared" si="4"/>
        <v>8</v>
      </c>
      <c r="Q80" s="1">
        <f t="shared" si="4"/>
        <v>19</v>
      </c>
      <c r="R80" s="1">
        <f t="shared" si="4"/>
        <v>22</v>
      </c>
      <c r="S80" s="1">
        <f t="shared" si="4"/>
        <v>11</v>
      </c>
      <c r="T80" s="1">
        <f t="shared" si="4"/>
        <v>12</v>
      </c>
      <c r="V80" s="1">
        <f>COUNTIF(V1:V79,8)</f>
        <v>32</v>
      </c>
      <c r="W80" s="1">
        <f>COUNTIF(W1:W79,TRUE)</f>
        <v>32</v>
      </c>
    </row>
    <row r="81" spans="1:22" x14ac:dyDescent="0.2">
      <c r="A81" s="10" t="s">
        <v>1383</v>
      </c>
      <c r="M81" s="1">
        <f>COUNTIF(M2:M80,1)</f>
        <v>61</v>
      </c>
      <c r="N81" s="1">
        <f t="shared" ref="N81:T81" si="5">SUM(N2:N79)</f>
        <v>63</v>
      </c>
      <c r="O81" s="1">
        <f t="shared" si="5"/>
        <v>68</v>
      </c>
      <c r="P81" s="1">
        <f t="shared" si="5"/>
        <v>70</v>
      </c>
      <c r="Q81" s="1">
        <f t="shared" si="5"/>
        <v>59</v>
      </c>
      <c r="R81" s="1">
        <f t="shared" si="5"/>
        <v>56</v>
      </c>
      <c r="S81" s="1">
        <f t="shared" si="5"/>
        <v>67</v>
      </c>
      <c r="T81" s="1">
        <f t="shared" si="5"/>
        <v>66</v>
      </c>
    </row>
    <row r="82" spans="1:22" x14ac:dyDescent="0.2">
      <c r="A82" s="10" t="s">
        <v>1381</v>
      </c>
      <c r="M82" s="1">
        <f>M81/78*100</f>
        <v>78.205128205128204</v>
      </c>
      <c r="N82" s="1">
        <f t="shared" ref="N82:T82" si="6">N81/78*100</f>
        <v>80.769230769230774</v>
      </c>
      <c r="O82" s="1">
        <f t="shared" si="6"/>
        <v>87.179487179487182</v>
      </c>
      <c r="P82" s="1">
        <f t="shared" si="6"/>
        <v>89.743589743589752</v>
      </c>
      <c r="Q82" s="1">
        <f t="shared" si="6"/>
        <v>75.641025641025635</v>
      </c>
      <c r="R82" s="1">
        <f t="shared" si="6"/>
        <v>71.794871794871796</v>
      </c>
      <c r="S82" s="1">
        <f t="shared" si="6"/>
        <v>85.897435897435898</v>
      </c>
      <c r="T82" s="1">
        <f t="shared" si="6"/>
        <v>84.615384615384613</v>
      </c>
      <c r="V82" s="1">
        <f>32/81*100</f>
        <v>39.506172839506171</v>
      </c>
    </row>
  </sheetData>
  <conditionalFormatting sqref="M1:M8 N2:T8 M9:T79">
    <cfRule type="cellIs" dxfId="59" priority="4" operator="equal">
      <formula>0</formula>
    </cfRule>
  </conditionalFormatting>
  <conditionalFormatting sqref="V2:V79">
    <cfRule type="cellIs" dxfId="58" priority="6" operator="equal">
      <formula>8</formula>
    </cfRule>
  </conditionalFormatting>
  <conditionalFormatting sqref="W1:W86 W94:W1048576">
    <cfRule type="containsText" dxfId="57" priority="1" operator="containsText" text="TRUE">
      <formula>NOT(ISERROR(SEARCH("TRUE",W1)))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01AAA-B97F-F04E-B23C-16B6070F858F}">
  <sheetPr codeName="Sheet2">
    <tabColor rgb="FFFFFF00"/>
  </sheetPr>
  <dimension ref="A1:Z91"/>
  <sheetViews>
    <sheetView zoomScale="110" zoomScaleNormal="110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AD28" sqref="AD28"/>
    </sheetView>
  </sheetViews>
  <sheetFormatPr baseColWidth="10" defaultColWidth="8.83203125" defaultRowHeight="15" x14ac:dyDescent="0.2"/>
  <cols>
    <col min="1" max="1" width="17.6640625" customWidth="1"/>
    <col min="2" max="2" width="38.5" customWidth="1"/>
    <col min="3" max="3" width="11.1640625" customWidth="1"/>
    <col min="4" max="4" width="10.83203125" customWidth="1"/>
    <col min="5" max="5" width="26" customWidth="1"/>
    <col min="6" max="21" width="8.83203125" customWidth="1"/>
    <col min="23" max="23" width="0" hidden="1" customWidth="1"/>
    <col min="24" max="24" width="2.83203125" customWidth="1"/>
    <col min="26" max="26" width="8.83203125" style="12"/>
  </cols>
  <sheetData>
    <row r="1" spans="1:26" x14ac:dyDescent="0.2">
      <c r="A1" s="2" t="s">
        <v>380</v>
      </c>
      <c r="B1" s="2" t="s">
        <v>381</v>
      </c>
      <c r="C1" s="2" t="s">
        <v>382</v>
      </c>
      <c r="D1" s="2" t="s">
        <v>383</v>
      </c>
      <c r="E1" s="2" t="s">
        <v>384</v>
      </c>
      <c r="F1" s="3" t="s">
        <v>385</v>
      </c>
      <c r="G1" s="2" t="s">
        <v>386</v>
      </c>
      <c r="H1" s="2" t="s">
        <v>387</v>
      </c>
      <c r="I1" s="2" t="s">
        <v>388</v>
      </c>
      <c r="J1" s="2" t="s">
        <v>389</v>
      </c>
      <c r="K1" s="2" t="s">
        <v>390</v>
      </c>
      <c r="L1" s="3" t="s">
        <v>391</v>
      </c>
      <c r="M1" s="2" t="s">
        <v>392</v>
      </c>
      <c r="N1" s="2" t="s">
        <v>393</v>
      </c>
      <c r="O1" s="2" t="s">
        <v>394</v>
      </c>
      <c r="P1" s="2" t="s">
        <v>395</v>
      </c>
      <c r="Q1" s="2" t="s">
        <v>396</v>
      </c>
      <c r="R1" s="2"/>
      <c r="S1" s="2" t="s">
        <v>397</v>
      </c>
      <c r="T1" s="2" t="s">
        <v>398</v>
      </c>
      <c r="U1" s="2"/>
      <c r="V1" t="s">
        <v>399</v>
      </c>
      <c r="W1" t="s">
        <v>400</v>
      </c>
      <c r="Y1" t="s">
        <v>1384</v>
      </c>
      <c r="Z1" s="12" t="s">
        <v>1385</v>
      </c>
    </row>
    <row r="2" spans="1:26" s="2" customFormat="1" x14ac:dyDescent="0.2">
      <c r="A2" s="5" t="s">
        <v>21</v>
      </c>
      <c r="B2" t="s">
        <v>426</v>
      </c>
      <c r="C2" t="s">
        <v>427</v>
      </c>
      <c r="D2">
        <v>0</v>
      </c>
      <c r="E2">
        <v>0</v>
      </c>
      <c r="F2" t="s">
        <v>403</v>
      </c>
      <c r="G2">
        <v>0.75</v>
      </c>
      <c r="H2">
        <v>1.0435000000000001</v>
      </c>
      <c r="I2" t="s">
        <v>404</v>
      </c>
      <c r="J2">
        <v>0.58330000000000004</v>
      </c>
      <c r="K2">
        <v>1.3031429999999999</v>
      </c>
      <c r="L2" t="s">
        <v>405</v>
      </c>
      <c r="M2">
        <v>0.5</v>
      </c>
      <c r="N2">
        <v>1.2066669999999999</v>
      </c>
      <c r="O2" t="s">
        <v>406</v>
      </c>
      <c r="P2">
        <v>0.5</v>
      </c>
      <c r="Q2">
        <v>1.252</v>
      </c>
      <c r="R2"/>
      <c r="S2">
        <f t="shared" ref="S2:S33" si="0">M2-P2</f>
        <v>0</v>
      </c>
      <c r="T2">
        <f t="shared" ref="T2:T33" si="1">ABS(S2)</f>
        <v>0</v>
      </c>
      <c r="U2"/>
      <c r="V2" t="b">
        <f t="shared" ref="V2:V33" si="2">IF(AND(D2&lt;=16,E2&lt;1),TRUE,FALSE)</f>
        <v>1</v>
      </c>
      <c r="W2" t="b">
        <f t="shared" ref="W2:W33" si="3">IF(AND(M2 &gt; 0.5,G2 &gt; 0.5, ABS(M2-P2)&lt;0.4),TRUE,FALSE)</f>
        <v>0</v>
      </c>
      <c r="X2"/>
      <c r="Y2" t="b">
        <f>IF(AND(M2 &gt; 0.5,G2 &gt; 0.5),TRUE,FALSE)</f>
        <v>0</v>
      </c>
      <c r="Z2" s="12" t="b">
        <f>IF(T2&lt;0.4,TRUE,FALSE)</f>
        <v>1</v>
      </c>
    </row>
    <row r="3" spans="1:26" x14ac:dyDescent="0.2">
      <c r="A3" s="5" t="s">
        <v>99</v>
      </c>
      <c r="B3" t="s">
        <v>401</v>
      </c>
      <c r="C3" t="s">
        <v>402</v>
      </c>
      <c r="D3">
        <v>24</v>
      </c>
      <c r="E3">
        <v>1</v>
      </c>
      <c r="F3" t="s">
        <v>403</v>
      </c>
      <c r="G3">
        <v>0.75</v>
      </c>
      <c r="H3">
        <v>1.322333</v>
      </c>
      <c r="I3" t="s">
        <v>404</v>
      </c>
      <c r="J3">
        <v>0.58330000000000004</v>
      </c>
      <c r="K3">
        <v>1.2668569999999999</v>
      </c>
      <c r="L3" t="s">
        <v>405</v>
      </c>
      <c r="M3">
        <v>0.5</v>
      </c>
      <c r="N3">
        <v>1.5986</v>
      </c>
      <c r="O3" t="s">
        <v>406</v>
      </c>
      <c r="P3">
        <v>0.33329999999999999</v>
      </c>
      <c r="Q3">
        <v>1.375</v>
      </c>
      <c r="S3">
        <f t="shared" si="0"/>
        <v>0.16670000000000001</v>
      </c>
      <c r="T3">
        <f t="shared" si="1"/>
        <v>0.16670000000000001</v>
      </c>
      <c r="V3" t="b">
        <f t="shared" si="2"/>
        <v>0</v>
      </c>
      <c r="W3" t="b">
        <f t="shared" si="3"/>
        <v>0</v>
      </c>
      <c r="X3" s="2"/>
      <c r="Y3" t="b">
        <f t="shared" ref="Y3:Y66" si="4">IF(AND(M3 &gt; 0.5,G3 &gt; 0.5),TRUE,FALSE)</f>
        <v>0</v>
      </c>
      <c r="Z3" s="12" t="b">
        <f t="shared" ref="Z3:Z66" si="5">IF(T3&lt;0.4,TRUE,FALSE)</f>
        <v>1</v>
      </c>
    </row>
    <row r="4" spans="1:26" x14ac:dyDescent="0.2">
      <c r="A4" s="5" t="s">
        <v>99</v>
      </c>
      <c r="B4" t="s">
        <v>429</v>
      </c>
      <c r="C4" t="s">
        <v>430</v>
      </c>
      <c r="D4">
        <v>0</v>
      </c>
      <c r="E4">
        <v>0</v>
      </c>
      <c r="F4" t="s">
        <v>403</v>
      </c>
      <c r="G4">
        <v>1</v>
      </c>
      <c r="H4">
        <v>0.914636</v>
      </c>
      <c r="I4" t="s">
        <v>404</v>
      </c>
      <c r="J4">
        <v>0.75</v>
      </c>
      <c r="K4">
        <v>1.229889</v>
      </c>
      <c r="L4" t="s">
        <v>405</v>
      </c>
      <c r="M4">
        <v>0.91669999999999996</v>
      </c>
      <c r="N4">
        <v>1.536273</v>
      </c>
      <c r="O4" t="s">
        <v>406</v>
      </c>
      <c r="P4">
        <v>0.41670000000000001</v>
      </c>
      <c r="Q4">
        <v>1.5369999999999999</v>
      </c>
      <c r="S4">
        <f t="shared" si="0"/>
        <v>0.49999999999999994</v>
      </c>
      <c r="T4">
        <f t="shared" si="1"/>
        <v>0.49999999999999994</v>
      </c>
      <c r="V4" t="b">
        <f t="shared" si="2"/>
        <v>1</v>
      </c>
      <c r="W4" t="b">
        <f t="shared" si="3"/>
        <v>0</v>
      </c>
      <c r="Y4" t="b">
        <f t="shared" si="4"/>
        <v>1</v>
      </c>
      <c r="Z4" s="12" t="b">
        <f t="shared" si="5"/>
        <v>0</v>
      </c>
    </row>
    <row r="5" spans="1:26" x14ac:dyDescent="0.2">
      <c r="A5" s="5" t="s">
        <v>104</v>
      </c>
      <c r="B5" t="s">
        <v>432</v>
      </c>
      <c r="C5" t="s">
        <v>433</v>
      </c>
      <c r="D5">
        <v>0</v>
      </c>
      <c r="E5">
        <v>0</v>
      </c>
      <c r="F5" t="s">
        <v>403</v>
      </c>
      <c r="G5">
        <v>0.91669999999999996</v>
      </c>
      <c r="H5">
        <v>1.0508999999999999</v>
      </c>
      <c r="I5" t="s">
        <v>404</v>
      </c>
      <c r="J5">
        <v>0.66669999999999996</v>
      </c>
      <c r="K5">
        <v>0.87662499999999999</v>
      </c>
      <c r="L5" t="s">
        <v>405</v>
      </c>
      <c r="M5">
        <v>0.5</v>
      </c>
      <c r="N5">
        <v>1.0553330000000001</v>
      </c>
      <c r="O5" t="s">
        <v>406</v>
      </c>
      <c r="P5">
        <v>0.58330000000000004</v>
      </c>
      <c r="Q5">
        <v>0.97742899999999999</v>
      </c>
      <c r="S5">
        <f t="shared" si="0"/>
        <v>-8.3300000000000041E-2</v>
      </c>
      <c r="T5">
        <f t="shared" si="1"/>
        <v>8.3300000000000041E-2</v>
      </c>
      <c r="V5" t="b">
        <f t="shared" si="2"/>
        <v>1</v>
      </c>
      <c r="W5" t="b">
        <f t="shared" si="3"/>
        <v>0</v>
      </c>
      <c r="Y5" t="b">
        <f t="shared" si="4"/>
        <v>0</v>
      </c>
      <c r="Z5" s="12" t="b">
        <f t="shared" si="5"/>
        <v>1</v>
      </c>
    </row>
    <row r="6" spans="1:26" x14ac:dyDescent="0.2">
      <c r="A6" s="5" t="s">
        <v>104</v>
      </c>
      <c r="B6" t="s">
        <v>434</v>
      </c>
      <c r="C6" t="s">
        <v>433</v>
      </c>
      <c r="D6">
        <v>0</v>
      </c>
      <c r="E6">
        <v>0</v>
      </c>
      <c r="F6" t="s">
        <v>403</v>
      </c>
      <c r="G6">
        <v>0.91669999999999996</v>
      </c>
      <c r="H6">
        <v>1.2653639999999999</v>
      </c>
      <c r="I6" t="s">
        <v>404</v>
      </c>
      <c r="J6">
        <v>0.66669999999999996</v>
      </c>
      <c r="K6">
        <v>0.93012499999999998</v>
      </c>
      <c r="L6" t="s">
        <v>405</v>
      </c>
      <c r="M6">
        <v>0.5</v>
      </c>
      <c r="N6">
        <v>0.90033300000000005</v>
      </c>
      <c r="O6" t="s">
        <v>406</v>
      </c>
      <c r="P6">
        <v>0.25</v>
      </c>
      <c r="Q6">
        <v>1.229333</v>
      </c>
      <c r="S6">
        <f t="shared" si="0"/>
        <v>0.25</v>
      </c>
      <c r="T6">
        <f t="shared" si="1"/>
        <v>0.25</v>
      </c>
      <c r="V6" t="b">
        <f t="shared" si="2"/>
        <v>1</v>
      </c>
      <c r="W6" t="b">
        <f t="shared" si="3"/>
        <v>0</v>
      </c>
      <c r="Y6" t="b">
        <f t="shared" si="4"/>
        <v>0</v>
      </c>
      <c r="Z6" s="12" t="b">
        <f t="shared" si="5"/>
        <v>1</v>
      </c>
    </row>
    <row r="7" spans="1:26" x14ac:dyDescent="0.2">
      <c r="A7" s="5" t="s">
        <v>114</v>
      </c>
      <c r="B7" t="s">
        <v>435</v>
      </c>
      <c r="C7" t="s">
        <v>436</v>
      </c>
      <c r="D7">
        <v>0</v>
      </c>
      <c r="E7">
        <v>0</v>
      </c>
      <c r="F7" t="s">
        <v>403</v>
      </c>
      <c r="G7">
        <v>0.91669999999999996</v>
      </c>
      <c r="H7">
        <v>1.720909</v>
      </c>
      <c r="I7" t="s">
        <v>404</v>
      </c>
      <c r="J7">
        <v>0.33329999999999999</v>
      </c>
      <c r="K7">
        <v>1.4750000000000001</v>
      </c>
      <c r="L7" t="s">
        <v>405</v>
      </c>
      <c r="M7">
        <v>0.33329999999999999</v>
      </c>
      <c r="N7">
        <v>1.2142500000000001</v>
      </c>
      <c r="O7" t="s">
        <v>406</v>
      </c>
      <c r="P7">
        <v>0.91669999999999996</v>
      </c>
      <c r="Q7">
        <v>1.273182</v>
      </c>
      <c r="S7">
        <f t="shared" si="0"/>
        <v>-0.58339999999999992</v>
      </c>
      <c r="T7">
        <f t="shared" si="1"/>
        <v>0.58339999999999992</v>
      </c>
      <c r="V7" t="b">
        <f t="shared" si="2"/>
        <v>1</v>
      </c>
      <c r="W7" t="b">
        <f t="shared" si="3"/>
        <v>0</v>
      </c>
      <c r="Y7" t="b">
        <f t="shared" si="4"/>
        <v>0</v>
      </c>
      <c r="Z7" s="12" t="b">
        <f t="shared" si="5"/>
        <v>0</v>
      </c>
    </row>
    <row r="8" spans="1:26" x14ac:dyDescent="0.2">
      <c r="A8" s="5" t="s">
        <v>119</v>
      </c>
      <c r="B8" t="s">
        <v>417</v>
      </c>
      <c r="C8" t="s">
        <v>418</v>
      </c>
      <c r="D8">
        <v>51</v>
      </c>
      <c r="E8">
        <v>2</v>
      </c>
      <c r="F8" t="s">
        <v>403</v>
      </c>
      <c r="G8">
        <v>0.75</v>
      </c>
      <c r="H8">
        <v>0.748</v>
      </c>
      <c r="I8" t="s">
        <v>404</v>
      </c>
      <c r="J8">
        <v>0.66669999999999996</v>
      </c>
      <c r="K8">
        <v>0.98042899999999999</v>
      </c>
      <c r="L8" t="s">
        <v>405</v>
      </c>
      <c r="M8">
        <v>0.91669999999999996</v>
      </c>
      <c r="N8">
        <v>0.99936400000000003</v>
      </c>
      <c r="O8" t="s">
        <v>406</v>
      </c>
      <c r="P8">
        <v>0.75</v>
      </c>
      <c r="Q8">
        <v>1.0293330000000001</v>
      </c>
      <c r="S8">
        <f t="shared" si="0"/>
        <v>0.16669999999999996</v>
      </c>
      <c r="T8">
        <f t="shared" si="1"/>
        <v>0.16669999999999996</v>
      </c>
      <c r="V8" t="b">
        <f t="shared" si="2"/>
        <v>0</v>
      </c>
      <c r="W8" t="b">
        <f t="shared" si="3"/>
        <v>1</v>
      </c>
      <c r="Y8" t="b">
        <f t="shared" si="4"/>
        <v>1</v>
      </c>
      <c r="Z8" s="12" t="b">
        <f t="shared" si="5"/>
        <v>1</v>
      </c>
    </row>
    <row r="9" spans="1:26" x14ac:dyDescent="0.2">
      <c r="A9" s="5" t="s">
        <v>197</v>
      </c>
      <c r="B9" t="s">
        <v>421</v>
      </c>
      <c r="C9" t="s">
        <v>422</v>
      </c>
      <c r="D9">
        <v>25</v>
      </c>
      <c r="E9">
        <v>1</v>
      </c>
      <c r="F9" t="s">
        <v>403</v>
      </c>
      <c r="G9">
        <v>1</v>
      </c>
      <c r="H9">
        <v>1.2010000000000001</v>
      </c>
      <c r="I9" t="s">
        <v>404</v>
      </c>
      <c r="J9">
        <v>0.75</v>
      </c>
      <c r="K9">
        <v>1.022</v>
      </c>
      <c r="L9" t="s">
        <v>405</v>
      </c>
      <c r="M9">
        <v>1</v>
      </c>
      <c r="N9">
        <v>1.1563330000000001</v>
      </c>
      <c r="O9" t="s">
        <v>406</v>
      </c>
      <c r="P9">
        <v>0.91669999999999996</v>
      </c>
      <c r="Q9">
        <v>1.0287269999999999</v>
      </c>
      <c r="S9">
        <f t="shared" si="0"/>
        <v>8.3300000000000041E-2</v>
      </c>
      <c r="T9">
        <f t="shared" si="1"/>
        <v>8.3300000000000041E-2</v>
      </c>
      <c r="V9" t="b">
        <f t="shared" si="2"/>
        <v>0</v>
      </c>
      <c r="W9" t="b">
        <f t="shared" si="3"/>
        <v>1</v>
      </c>
      <c r="Y9" t="b">
        <f t="shared" si="4"/>
        <v>1</v>
      </c>
      <c r="Z9" s="12" t="b">
        <f t="shared" si="5"/>
        <v>1</v>
      </c>
    </row>
    <row r="10" spans="1:26" x14ac:dyDescent="0.2">
      <c r="A10" s="5" t="s">
        <v>197</v>
      </c>
      <c r="B10" t="s">
        <v>439</v>
      </c>
      <c r="C10" t="s">
        <v>422</v>
      </c>
      <c r="D10">
        <v>14</v>
      </c>
      <c r="E10">
        <v>0</v>
      </c>
      <c r="F10" t="s">
        <v>403</v>
      </c>
      <c r="G10">
        <v>0.33329999999999999</v>
      </c>
      <c r="H10">
        <v>1.5263329999999999</v>
      </c>
      <c r="I10" t="s">
        <v>404</v>
      </c>
      <c r="J10">
        <v>0.66669999999999996</v>
      </c>
      <c r="K10">
        <v>1.0546249999999999</v>
      </c>
      <c r="L10" t="s">
        <v>405</v>
      </c>
      <c r="M10">
        <v>1</v>
      </c>
      <c r="N10">
        <v>0.97650000000000003</v>
      </c>
      <c r="O10" t="s">
        <v>406</v>
      </c>
      <c r="P10">
        <v>0.83330000000000004</v>
      </c>
      <c r="Q10">
        <v>0.99790000000000001</v>
      </c>
      <c r="S10">
        <f t="shared" si="0"/>
        <v>0.16669999999999996</v>
      </c>
      <c r="T10">
        <f t="shared" si="1"/>
        <v>0.16669999999999996</v>
      </c>
      <c r="V10" t="b">
        <f t="shared" si="2"/>
        <v>1</v>
      </c>
      <c r="W10" t="b">
        <f t="shared" si="3"/>
        <v>0</v>
      </c>
      <c r="Y10" t="b">
        <f t="shared" si="4"/>
        <v>0</v>
      </c>
      <c r="Z10" s="12" t="b">
        <f t="shared" si="5"/>
        <v>1</v>
      </c>
    </row>
    <row r="11" spans="1:26" x14ac:dyDescent="0.2">
      <c r="A11" s="5" t="s">
        <v>216</v>
      </c>
      <c r="B11" t="s">
        <v>442</v>
      </c>
      <c r="C11" t="s">
        <v>443</v>
      </c>
      <c r="D11">
        <v>0</v>
      </c>
      <c r="E11">
        <v>0</v>
      </c>
      <c r="F11" t="s">
        <v>403</v>
      </c>
      <c r="G11">
        <v>0.91669999999999996</v>
      </c>
      <c r="H11">
        <v>0.78590899999999997</v>
      </c>
      <c r="I11" t="s">
        <v>404</v>
      </c>
      <c r="J11">
        <v>0.75</v>
      </c>
      <c r="K11">
        <v>1.333</v>
      </c>
      <c r="L11" t="s">
        <v>405</v>
      </c>
      <c r="M11">
        <v>0.83330000000000004</v>
      </c>
      <c r="N11">
        <v>1.4630000000000001</v>
      </c>
      <c r="O11" t="s">
        <v>406</v>
      </c>
      <c r="P11">
        <v>0.41670000000000001</v>
      </c>
      <c r="Q11">
        <v>1.728</v>
      </c>
      <c r="S11">
        <f t="shared" si="0"/>
        <v>0.41660000000000003</v>
      </c>
      <c r="T11">
        <f t="shared" si="1"/>
        <v>0.41660000000000003</v>
      </c>
      <c r="V11" t="b">
        <f t="shared" si="2"/>
        <v>1</v>
      </c>
      <c r="W11" t="b">
        <f t="shared" si="3"/>
        <v>0</v>
      </c>
      <c r="Y11" t="b">
        <f t="shared" si="4"/>
        <v>1</v>
      </c>
      <c r="Z11" s="12" t="b">
        <f t="shared" si="5"/>
        <v>0</v>
      </c>
    </row>
    <row r="12" spans="1:26" x14ac:dyDescent="0.2">
      <c r="A12" s="5" t="s">
        <v>250</v>
      </c>
      <c r="B12" t="s">
        <v>445</v>
      </c>
      <c r="C12" t="s">
        <v>112</v>
      </c>
      <c r="D12">
        <v>0</v>
      </c>
      <c r="E12">
        <v>0</v>
      </c>
      <c r="F12" t="s">
        <v>403</v>
      </c>
      <c r="G12">
        <v>0.91669999999999996</v>
      </c>
      <c r="H12">
        <v>1.516818</v>
      </c>
      <c r="I12" t="s">
        <v>404</v>
      </c>
      <c r="J12">
        <v>0.83330000000000004</v>
      </c>
      <c r="K12">
        <v>1.1393</v>
      </c>
      <c r="L12" t="s">
        <v>405</v>
      </c>
      <c r="M12">
        <v>1</v>
      </c>
      <c r="N12">
        <v>1.06</v>
      </c>
      <c r="O12" t="s">
        <v>406</v>
      </c>
      <c r="P12">
        <v>0.58330000000000004</v>
      </c>
      <c r="Q12">
        <v>1.0780000000000001</v>
      </c>
      <c r="S12">
        <f t="shared" si="0"/>
        <v>0.41669999999999996</v>
      </c>
      <c r="T12">
        <f t="shared" si="1"/>
        <v>0.41669999999999996</v>
      </c>
      <c r="V12" t="b">
        <f t="shared" si="2"/>
        <v>1</v>
      </c>
      <c r="W12" t="b">
        <f t="shared" si="3"/>
        <v>0</v>
      </c>
      <c r="Y12" t="b">
        <f t="shared" si="4"/>
        <v>1</v>
      </c>
      <c r="Z12" s="12" t="b">
        <f t="shared" si="5"/>
        <v>0</v>
      </c>
    </row>
    <row r="13" spans="1:26" x14ac:dyDescent="0.2">
      <c r="A13" s="5" t="s">
        <v>255</v>
      </c>
      <c r="B13" t="s">
        <v>446</v>
      </c>
      <c r="C13" t="s">
        <v>447</v>
      </c>
      <c r="D13">
        <v>0</v>
      </c>
      <c r="E13">
        <v>0</v>
      </c>
      <c r="F13" t="s">
        <v>403</v>
      </c>
      <c r="G13">
        <v>0.75</v>
      </c>
      <c r="H13">
        <v>1.389556</v>
      </c>
      <c r="I13" t="s">
        <v>404</v>
      </c>
      <c r="J13">
        <v>0.66669999999999996</v>
      </c>
      <c r="K13">
        <v>1.8712500000000001</v>
      </c>
      <c r="L13" t="s">
        <v>405</v>
      </c>
      <c r="M13">
        <v>0.41670000000000001</v>
      </c>
      <c r="N13">
        <v>2.1818</v>
      </c>
      <c r="O13" t="s">
        <v>406</v>
      </c>
      <c r="P13">
        <v>0.66669999999999996</v>
      </c>
      <c r="Q13">
        <v>2.2318750000000001</v>
      </c>
      <c r="S13">
        <f t="shared" si="0"/>
        <v>-0.24999999999999994</v>
      </c>
      <c r="T13">
        <f t="shared" si="1"/>
        <v>0.24999999999999994</v>
      </c>
      <c r="V13" t="b">
        <f t="shared" si="2"/>
        <v>1</v>
      </c>
      <c r="W13" t="b">
        <f t="shared" si="3"/>
        <v>0</v>
      </c>
      <c r="Y13" t="b">
        <f t="shared" si="4"/>
        <v>0</v>
      </c>
      <c r="Z13" s="12" t="b">
        <f t="shared" si="5"/>
        <v>1</v>
      </c>
    </row>
    <row r="14" spans="1:26" x14ac:dyDescent="0.2">
      <c r="A14" s="5" t="s">
        <v>260</v>
      </c>
      <c r="B14" t="s">
        <v>407</v>
      </c>
      <c r="C14" t="s">
        <v>408</v>
      </c>
      <c r="D14">
        <v>81</v>
      </c>
      <c r="E14">
        <v>1</v>
      </c>
      <c r="F14" t="s">
        <v>403</v>
      </c>
      <c r="G14">
        <v>1</v>
      </c>
      <c r="H14">
        <v>2.1857500000000001</v>
      </c>
      <c r="I14" t="s">
        <v>404</v>
      </c>
      <c r="J14">
        <v>0.75</v>
      </c>
      <c r="K14">
        <v>1.4566669999999999</v>
      </c>
      <c r="L14" t="s">
        <v>405</v>
      </c>
      <c r="M14">
        <v>0.5</v>
      </c>
      <c r="N14">
        <v>1.6093329999999999</v>
      </c>
      <c r="O14" t="s">
        <v>406</v>
      </c>
      <c r="P14">
        <v>0.75</v>
      </c>
      <c r="Q14">
        <v>1.800111</v>
      </c>
      <c r="S14">
        <f t="shared" si="0"/>
        <v>-0.25</v>
      </c>
      <c r="T14">
        <f t="shared" si="1"/>
        <v>0.25</v>
      </c>
      <c r="V14" t="b">
        <f t="shared" si="2"/>
        <v>0</v>
      </c>
      <c r="W14" t="b">
        <f t="shared" si="3"/>
        <v>0</v>
      </c>
      <c r="Y14" t="b">
        <f t="shared" si="4"/>
        <v>0</v>
      </c>
      <c r="Z14" s="12" t="b">
        <f t="shared" si="5"/>
        <v>1</v>
      </c>
    </row>
    <row r="15" spans="1:26" x14ac:dyDescent="0.2">
      <c r="A15" s="5" t="s">
        <v>268</v>
      </c>
      <c r="B15" t="s">
        <v>423</v>
      </c>
      <c r="C15" t="s">
        <v>410</v>
      </c>
      <c r="D15">
        <v>18</v>
      </c>
      <c r="E15">
        <v>1</v>
      </c>
      <c r="F15" t="s">
        <v>403</v>
      </c>
      <c r="G15">
        <v>0.91669999999999996</v>
      </c>
      <c r="H15">
        <v>0.81363600000000003</v>
      </c>
      <c r="I15" t="s">
        <v>404</v>
      </c>
      <c r="J15">
        <v>0.66669999999999996</v>
      </c>
      <c r="K15">
        <v>1.348875</v>
      </c>
      <c r="L15" t="s">
        <v>405</v>
      </c>
      <c r="M15">
        <v>0.75</v>
      </c>
      <c r="N15">
        <v>1.667778</v>
      </c>
      <c r="O15" t="s">
        <v>406</v>
      </c>
      <c r="P15">
        <v>0.58330000000000004</v>
      </c>
      <c r="Q15">
        <v>1.7671429999999999</v>
      </c>
      <c r="S15">
        <f t="shared" si="0"/>
        <v>0.16669999999999996</v>
      </c>
      <c r="T15">
        <f t="shared" si="1"/>
        <v>0.16669999999999996</v>
      </c>
      <c r="V15" t="b">
        <f t="shared" si="2"/>
        <v>0</v>
      </c>
      <c r="W15" t="b">
        <f t="shared" si="3"/>
        <v>1</v>
      </c>
      <c r="Y15" t="b">
        <f t="shared" si="4"/>
        <v>1</v>
      </c>
      <c r="Z15" s="12" t="b">
        <f t="shared" si="5"/>
        <v>1</v>
      </c>
    </row>
    <row r="16" spans="1:26" x14ac:dyDescent="0.2">
      <c r="A16" s="5" t="s">
        <v>277</v>
      </c>
      <c r="B16" t="s">
        <v>411</v>
      </c>
      <c r="C16" t="s">
        <v>412</v>
      </c>
      <c r="D16">
        <v>24</v>
      </c>
      <c r="E16">
        <v>1</v>
      </c>
      <c r="F16" t="s">
        <v>403</v>
      </c>
      <c r="G16">
        <v>0.91669999999999996</v>
      </c>
      <c r="H16">
        <v>1.0889089999999999</v>
      </c>
      <c r="I16" t="s">
        <v>404</v>
      </c>
      <c r="J16">
        <v>0.75</v>
      </c>
      <c r="K16">
        <v>1.379556</v>
      </c>
      <c r="L16" t="s">
        <v>405</v>
      </c>
      <c r="M16">
        <v>1</v>
      </c>
      <c r="N16">
        <v>1.511833</v>
      </c>
      <c r="O16" t="s">
        <v>406</v>
      </c>
      <c r="P16">
        <v>0.5</v>
      </c>
      <c r="Q16">
        <v>1.73</v>
      </c>
      <c r="S16">
        <f t="shared" si="0"/>
        <v>0.5</v>
      </c>
      <c r="T16">
        <f t="shared" si="1"/>
        <v>0.5</v>
      </c>
      <c r="V16" t="b">
        <f t="shared" si="2"/>
        <v>0</v>
      </c>
      <c r="W16" t="b">
        <f t="shared" si="3"/>
        <v>0</v>
      </c>
      <c r="Y16" t="b">
        <f t="shared" si="4"/>
        <v>1</v>
      </c>
      <c r="Z16" s="12" t="b">
        <f t="shared" si="5"/>
        <v>0</v>
      </c>
    </row>
    <row r="17" spans="1:26" x14ac:dyDescent="0.2">
      <c r="A17" s="5" t="s">
        <v>290</v>
      </c>
      <c r="B17" t="s">
        <v>450</v>
      </c>
      <c r="C17" t="s">
        <v>451</v>
      </c>
      <c r="D17">
        <v>0</v>
      </c>
      <c r="E17">
        <v>0</v>
      </c>
      <c r="F17" t="s">
        <v>403</v>
      </c>
      <c r="G17">
        <v>1</v>
      </c>
      <c r="H17">
        <v>2.0525449999999998</v>
      </c>
      <c r="I17" t="s">
        <v>404</v>
      </c>
      <c r="J17">
        <v>0.5</v>
      </c>
      <c r="K17">
        <v>1.3240000000000001</v>
      </c>
      <c r="L17" t="s">
        <v>405</v>
      </c>
      <c r="M17">
        <v>0.91669999999999996</v>
      </c>
      <c r="N17">
        <v>1.104636</v>
      </c>
      <c r="O17" t="s">
        <v>406</v>
      </c>
      <c r="P17">
        <v>0.41670000000000001</v>
      </c>
      <c r="Q17">
        <v>1.6786000000000001</v>
      </c>
      <c r="S17">
        <f t="shared" si="0"/>
        <v>0.49999999999999994</v>
      </c>
      <c r="T17">
        <f t="shared" si="1"/>
        <v>0.49999999999999994</v>
      </c>
      <c r="V17" t="b">
        <f t="shared" si="2"/>
        <v>1</v>
      </c>
      <c r="W17" t="b">
        <f t="shared" si="3"/>
        <v>0</v>
      </c>
      <c r="Y17" t="b">
        <f t="shared" si="4"/>
        <v>1</v>
      </c>
      <c r="Z17" s="12" t="b">
        <f t="shared" si="5"/>
        <v>0</v>
      </c>
    </row>
    <row r="18" spans="1:26" x14ac:dyDescent="0.2">
      <c r="A18" s="5" t="s">
        <v>294</v>
      </c>
      <c r="B18" t="s">
        <v>452</v>
      </c>
      <c r="C18" t="s">
        <v>453</v>
      </c>
      <c r="D18">
        <v>0</v>
      </c>
      <c r="E18">
        <v>0</v>
      </c>
      <c r="F18" t="s">
        <v>403</v>
      </c>
      <c r="G18">
        <v>0.83330000000000004</v>
      </c>
      <c r="H18">
        <v>3.0895999999999999</v>
      </c>
      <c r="I18" t="s">
        <v>404</v>
      </c>
      <c r="J18">
        <v>0.83330000000000004</v>
      </c>
      <c r="K18">
        <v>1.4182999999999999</v>
      </c>
      <c r="L18" t="s">
        <v>405</v>
      </c>
      <c r="M18">
        <v>0.75</v>
      </c>
      <c r="N18">
        <v>1.5874440000000001</v>
      </c>
      <c r="O18" t="s">
        <v>406</v>
      </c>
      <c r="P18">
        <v>0.33329999999999999</v>
      </c>
      <c r="Q18">
        <v>0.99424999999999997</v>
      </c>
      <c r="S18">
        <f t="shared" si="0"/>
        <v>0.41670000000000001</v>
      </c>
      <c r="T18">
        <f t="shared" si="1"/>
        <v>0.41670000000000001</v>
      </c>
      <c r="V18" t="b">
        <f t="shared" si="2"/>
        <v>1</v>
      </c>
      <c r="W18" t="b">
        <f t="shared" si="3"/>
        <v>0</v>
      </c>
      <c r="Y18" t="b">
        <f t="shared" si="4"/>
        <v>1</v>
      </c>
      <c r="Z18" s="12" t="b">
        <f t="shared" si="5"/>
        <v>0</v>
      </c>
    </row>
    <row r="19" spans="1:26" x14ac:dyDescent="0.2">
      <c r="A19" s="5" t="s">
        <v>329</v>
      </c>
      <c r="B19" t="s">
        <v>457</v>
      </c>
      <c r="C19" t="s">
        <v>458</v>
      </c>
      <c r="D19">
        <v>15</v>
      </c>
      <c r="E19">
        <v>0</v>
      </c>
      <c r="F19" t="s">
        <v>403</v>
      </c>
      <c r="G19">
        <v>0.91669999999999996</v>
      </c>
      <c r="H19">
        <v>2.0590000000000002</v>
      </c>
      <c r="I19" t="s">
        <v>404</v>
      </c>
      <c r="J19">
        <v>0.66669999999999996</v>
      </c>
      <c r="K19">
        <v>1.5001249999999999</v>
      </c>
      <c r="L19" t="s">
        <v>405</v>
      </c>
      <c r="M19">
        <v>8.3299999999999999E-2</v>
      </c>
      <c r="N19">
        <v>2.544</v>
      </c>
      <c r="O19" t="s">
        <v>406</v>
      </c>
      <c r="P19">
        <v>0.91669999999999996</v>
      </c>
      <c r="Q19">
        <v>1.377364</v>
      </c>
      <c r="S19">
        <f t="shared" si="0"/>
        <v>-0.83339999999999992</v>
      </c>
      <c r="T19">
        <f t="shared" si="1"/>
        <v>0.83339999999999992</v>
      </c>
      <c r="V19" t="b">
        <f t="shared" si="2"/>
        <v>1</v>
      </c>
      <c r="W19" t="b">
        <f t="shared" si="3"/>
        <v>0</v>
      </c>
      <c r="Y19" t="b">
        <f t="shared" si="4"/>
        <v>0</v>
      </c>
      <c r="Z19" s="12" t="b">
        <f t="shared" si="5"/>
        <v>0</v>
      </c>
    </row>
    <row r="20" spans="1:26" x14ac:dyDescent="0.2">
      <c r="A20" s="5" t="s">
        <v>329</v>
      </c>
      <c r="B20" t="s">
        <v>459</v>
      </c>
      <c r="C20" t="s">
        <v>458</v>
      </c>
      <c r="D20">
        <v>2</v>
      </c>
      <c r="E20">
        <v>0</v>
      </c>
      <c r="F20" t="s">
        <v>403</v>
      </c>
      <c r="G20">
        <v>1</v>
      </c>
      <c r="H20">
        <v>1.6797500000000001</v>
      </c>
      <c r="I20" t="s">
        <v>404</v>
      </c>
      <c r="J20">
        <v>0.91669999999999996</v>
      </c>
      <c r="K20">
        <v>1.386455</v>
      </c>
      <c r="L20" t="s">
        <v>405</v>
      </c>
      <c r="M20">
        <v>8.3299999999999999E-2</v>
      </c>
      <c r="N20">
        <v>1.077</v>
      </c>
      <c r="O20" t="s">
        <v>406</v>
      </c>
      <c r="P20">
        <v>1</v>
      </c>
      <c r="Q20">
        <v>1.0725</v>
      </c>
      <c r="S20">
        <f t="shared" si="0"/>
        <v>-0.91669999999999996</v>
      </c>
      <c r="T20">
        <f t="shared" si="1"/>
        <v>0.91669999999999996</v>
      </c>
      <c r="V20" t="b">
        <f t="shared" si="2"/>
        <v>1</v>
      </c>
      <c r="W20" t="b">
        <f t="shared" si="3"/>
        <v>0</v>
      </c>
      <c r="Y20" t="b">
        <f t="shared" si="4"/>
        <v>0</v>
      </c>
      <c r="Z20" s="12" t="b">
        <f t="shared" si="5"/>
        <v>0</v>
      </c>
    </row>
    <row r="21" spans="1:26" x14ac:dyDescent="0.2">
      <c r="A21" s="5" t="s">
        <v>368</v>
      </c>
      <c r="B21" t="s">
        <v>463</v>
      </c>
      <c r="C21" t="s">
        <v>464</v>
      </c>
      <c r="D21">
        <v>0</v>
      </c>
      <c r="E21">
        <v>0</v>
      </c>
      <c r="F21" t="s">
        <v>403</v>
      </c>
      <c r="G21">
        <v>0.91669999999999996</v>
      </c>
      <c r="H21">
        <v>1.439273</v>
      </c>
      <c r="I21" t="s">
        <v>404</v>
      </c>
      <c r="J21">
        <v>0.58330000000000004</v>
      </c>
      <c r="K21">
        <v>1.6851430000000001</v>
      </c>
      <c r="L21" t="s">
        <v>405</v>
      </c>
      <c r="M21">
        <v>1</v>
      </c>
      <c r="N21">
        <v>1.5325</v>
      </c>
      <c r="O21" t="s">
        <v>406</v>
      </c>
      <c r="P21">
        <v>0.41670000000000001</v>
      </c>
      <c r="Q21">
        <v>1.7549999999999999</v>
      </c>
      <c r="S21">
        <f t="shared" si="0"/>
        <v>0.58329999999999993</v>
      </c>
      <c r="T21">
        <f t="shared" si="1"/>
        <v>0.58329999999999993</v>
      </c>
      <c r="V21" t="b">
        <f t="shared" si="2"/>
        <v>1</v>
      </c>
      <c r="W21" t="b">
        <f t="shared" si="3"/>
        <v>0</v>
      </c>
      <c r="Y21" t="b">
        <f t="shared" si="4"/>
        <v>1</v>
      </c>
      <c r="Z21" s="12" t="b">
        <f t="shared" si="5"/>
        <v>0</v>
      </c>
    </row>
    <row r="22" spans="1:26" x14ac:dyDescent="0.2">
      <c r="A22" s="5" t="s">
        <v>372</v>
      </c>
      <c r="B22" t="s">
        <v>468</v>
      </c>
      <c r="C22" t="s">
        <v>467</v>
      </c>
      <c r="D22">
        <v>0</v>
      </c>
      <c r="E22">
        <v>0</v>
      </c>
      <c r="F22" t="s">
        <v>403</v>
      </c>
      <c r="G22">
        <v>1</v>
      </c>
      <c r="H22">
        <v>1.339917</v>
      </c>
      <c r="I22" t="s">
        <v>404</v>
      </c>
      <c r="J22">
        <v>0.75</v>
      </c>
      <c r="K22">
        <v>1.556333</v>
      </c>
      <c r="L22" t="s">
        <v>405</v>
      </c>
      <c r="M22">
        <v>0.41670000000000001</v>
      </c>
      <c r="N22">
        <v>1.7198</v>
      </c>
      <c r="O22" t="s">
        <v>406</v>
      </c>
      <c r="P22">
        <v>0.66669999999999996</v>
      </c>
      <c r="Q22">
        <v>1.5222500000000001</v>
      </c>
      <c r="S22">
        <f t="shared" si="0"/>
        <v>-0.24999999999999994</v>
      </c>
      <c r="T22">
        <f t="shared" si="1"/>
        <v>0.24999999999999994</v>
      </c>
      <c r="V22" t="b">
        <f t="shared" si="2"/>
        <v>1</v>
      </c>
      <c r="W22" t="b">
        <f t="shared" si="3"/>
        <v>0</v>
      </c>
      <c r="Y22" t="b">
        <f t="shared" si="4"/>
        <v>0</v>
      </c>
      <c r="Z22" s="12" t="b">
        <f t="shared" si="5"/>
        <v>1</v>
      </c>
    </row>
    <row r="23" spans="1:26" x14ac:dyDescent="0.2">
      <c r="A23" s="5" t="s">
        <v>376</v>
      </c>
      <c r="B23" t="s">
        <v>469</v>
      </c>
      <c r="C23" t="s">
        <v>470</v>
      </c>
      <c r="D23">
        <v>6</v>
      </c>
      <c r="E23">
        <v>0</v>
      </c>
      <c r="F23" t="s">
        <v>403</v>
      </c>
      <c r="G23">
        <v>0.66669999999999996</v>
      </c>
      <c r="H23">
        <v>2.28525</v>
      </c>
      <c r="I23" t="s">
        <v>404</v>
      </c>
      <c r="J23">
        <v>0.66669999999999996</v>
      </c>
      <c r="K23">
        <v>1.5262500000000001</v>
      </c>
      <c r="L23" t="s">
        <v>405</v>
      </c>
      <c r="M23">
        <v>0.91669999999999996</v>
      </c>
      <c r="N23">
        <v>1.3029999999999999</v>
      </c>
      <c r="O23" t="s">
        <v>406</v>
      </c>
      <c r="P23">
        <v>0.5</v>
      </c>
      <c r="Q23">
        <v>1.863167</v>
      </c>
      <c r="S23">
        <f t="shared" si="0"/>
        <v>0.41669999999999996</v>
      </c>
      <c r="T23">
        <f t="shared" si="1"/>
        <v>0.41669999999999996</v>
      </c>
      <c r="V23" t="b">
        <f t="shared" si="2"/>
        <v>1</v>
      </c>
      <c r="W23" t="b">
        <f t="shared" si="3"/>
        <v>0</v>
      </c>
      <c r="Y23" t="b">
        <f t="shared" si="4"/>
        <v>1</v>
      </c>
      <c r="Z23" s="12" t="b">
        <f t="shared" si="5"/>
        <v>0</v>
      </c>
    </row>
    <row r="24" spans="1:26" x14ac:dyDescent="0.2">
      <c r="A24" t="s">
        <v>28</v>
      </c>
      <c r="B24" t="s">
        <v>473</v>
      </c>
      <c r="C24" t="s">
        <v>456</v>
      </c>
      <c r="D24">
        <v>1</v>
      </c>
      <c r="E24">
        <v>0</v>
      </c>
      <c r="F24" t="s">
        <v>403</v>
      </c>
      <c r="G24">
        <v>1</v>
      </c>
      <c r="H24">
        <v>1.9910829999999999</v>
      </c>
      <c r="I24" t="s">
        <v>404</v>
      </c>
      <c r="J24">
        <v>0.66669999999999996</v>
      </c>
      <c r="K24">
        <v>1.3556250000000001</v>
      </c>
      <c r="L24" t="s">
        <v>405</v>
      </c>
      <c r="M24">
        <v>1</v>
      </c>
      <c r="N24">
        <v>1.3142499999999999</v>
      </c>
      <c r="O24" t="s">
        <v>406</v>
      </c>
      <c r="P24">
        <v>0.75</v>
      </c>
      <c r="Q24">
        <v>1.3586670000000001</v>
      </c>
      <c r="S24">
        <f t="shared" si="0"/>
        <v>0.25</v>
      </c>
      <c r="T24">
        <f t="shared" si="1"/>
        <v>0.25</v>
      </c>
      <c r="V24" t="b">
        <f t="shared" si="2"/>
        <v>1</v>
      </c>
      <c r="W24" t="b">
        <f t="shared" si="3"/>
        <v>1</v>
      </c>
      <c r="Y24" t="b">
        <f t="shared" si="4"/>
        <v>1</v>
      </c>
      <c r="Z24" s="12" t="b">
        <f t="shared" si="5"/>
        <v>1</v>
      </c>
    </row>
    <row r="25" spans="1:26" x14ac:dyDescent="0.2">
      <c r="A25" t="s">
        <v>34</v>
      </c>
      <c r="B25" t="s">
        <v>474</v>
      </c>
      <c r="C25" t="s">
        <v>475</v>
      </c>
      <c r="D25">
        <v>0</v>
      </c>
      <c r="E25">
        <v>0</v>
      </c>
      <c r="F25" t="s">
        <v>403</v>
      </c>
      <c r="G25">
        <v>0.91669999999999996</v>
      </c>
      <c r="H25">
        <v>1.3374550000000001</v>
      </c>
      <c r="I25" t="s">
        <v>404</v>
      </c>
      <c r="J25">
        <v>0.5</v>
      </c>
      <c r="K25">
        <v>1.7563329999999999</v>
      </c>
      <c r="L25" t="s">
        <v>405</v>
      </c>
      <c r="M25">
        <v>1</v>
      </c>
      <c r="N25">
        <v>1.7135830000000001</v>
      </c>
      <c r="O25" t="s">
        <v>406</v>
      </c>
      <c r="P25">
        <v>0.91669999999999996</v>
      </c>
      <c r="Q25">
        <v>1.2406360000000001</v>
      </c>
      <c r="S25">
        <f t="shared" si="0"/>
        <v>8.3300000000000041E-2</v>
      </c>
      <c r="T25">
        <f t="shared" si="1"/>
        <v>8.3300000000000041E-2</v>
      </c>
      <c r="V25" t="b">
        <f t="shared" si="2"/>
        <v>1</v>
      </c>
      <c r="W25" t="b">
        <f t="shared" si="3"/>
        <v>1</v>
      </c>
      <c r="Y25" t="b">
        <f t="shared" si="4"/>
        <v>1</v>
      </c>
      <c r="Z25" s="12" t="b">
        <f t="shared" si="5"/>
        <v>1</v>
      </c>
    </row>
    <row r="26" spans="1:26" x14ac:dyDescent="0.2">
      <c r="A26" t="s">
        <v>40</v>
      </c>
      <c r="B26" t="s">
        <v>477</v>
      </c>
      <c r="C26" t="s">
        <v>478</v>
      </c>
      <c r="D26">
        <v>4</v>
      </c>
      <c r="E26">
        <v>0</v>
      </c>
      <c r="F26" t="s">
        <v>403</v>
      </c>
      <c r="G26">
        <v>0.91669999999999996</v>
      </c>
      <c r="H26">
        <v>0.99954500000000002</v>
      </c>
      <c r="I26" t="s">
        <v>404</v>
      </c>
      <c r="J26">
        <v>0.66669999999999996</v>
      </c>
      <c r="K26">
        <v>1.3812500000000001</v>
      </c>
      <c r="L26" t="s">
        <v>405</v>
      </c>
      <c r="M26">
        <v>1</v>
      </c>
      <c r="N26">
        <v>1.5851999999999999</v>
      </c>
      <c r="O26" t="s">
        <v>406</v>
      </c>
      <c r="P26">
        <v>0.75</v>
      </c>
      <c r="Q26">
        <v>1.374444</v>
      </c>
      <c r="S26">
        <f t="shared" si="0"/>
        <v>0.25</v>
      </c>
      <c r="T26">
        <f t="shared" si="1"/>
        <v>0.25</v>
      </c>
      <c r="V26" t="b">
        <f t="shared" si="2"/>
        <v>1</v>
      </c>
      <c r="W26" t="b">
        <f t="shared" si="3"/>
        <v>1</v>
      </c>
      <c r="Y26" t="b">
        <f t="shared" si="4"/>
        <v>1</v>
      </c>
      <c r="Z26" s="12" t="b">
        <f t="shared" si="5"/>
        <v>1</v>
      </c>
    </row>
    <row r="27" spans="1:26" x14ac:dyDescent="0.2">
      <c r="A27" t="s">
        <v>45</v>
      </c>
      <c r="B27" t="s">
        <v>480</v>
      </c>
      <c r="C27" t="s">
        <v>447</v>
      </c>
      <c r="D27">
        <v>0</v>
      </c>
      <c r="E27">
        <v>0</v>
      </c>
      <c r="F27" t="s">
        <v>403</v>
      </c>
      <c r="G27">
        <v>1</v>
      </c>
      <c r="H27">
        <v>1.0039169999999999</v>
      </c>
      <c r="I27" t="s">
        <v>404</v>
      </c>
      <c r="J27">
        <v>0.58330000000000004</v>
      </c>
      <c r="K27">
        <v>1.204</v>
      </c>
      <c r="L27" t="s">
        <v>405</v>
      </c>
      <c r="M27">
        <v>0.75</v>
      </c>
      <c r="N27">
        <v>1.351111</v>
      </c>
      <c r="O27" t="s">
        <v>406</v>
      </c>
      <c r="P27">
        <v>0.75</v>
      </c>
      <c r="Q27">
        <v>1.2856669999999999</v>
      </c>
      <c r="S27">
        <f t="shared" si="0"/>
        <v>0</v>
      </c>
      <c r="T27">
        <f t="shared" si="1"/>
        <v>0</v>
      </c>
      <c r="V27" t="b">
        <f t="shared" si="2"/>
        <v>1</v>
      </c>
      <c r="W27" t="b">
        <f t="shared" si="3"/>
        <v>1</v>
      </c>
      <c r="Y27" t="b">
        <f t="shared" si="4"/>
        <v>1</v>
      </c>
      <c r="Z27" s="12" t="b">
        <f t="shared" si="5"/>
        <v>1</v>
      </c>
    </row>
    <row r="28" spans="1:26" x14ac:dyDescent="0.2">
      <c r="A28" t="s">
        <v>50</v>
      </c>
      <c r="B28" t="s">
        <v>484</v>
      </c>
      <c r="C28" t="s">
        <v>483</v>
      </c>
      <c r="D28">
        <v>0</v>
      </c>
      <c r="E28">
        <v>0</v>
      </c>
      <c r="F28" t="s">
        <v>403</v>
      </c>
      <c r="G28">
        <v>1</v>
      </c>
      <c r="H28">
        <v>1.241333</v>
      </c>
      <c r="I28" t="s">
        <v>404</v>
      </c>
      <c r="J28">
        <v>0.83330000000000004</v>
      </c>
      <c r="K28">
        <v>1.2351000000000001</v>
      </c>
      <c r="L28" t="s">
        <v>405</v>
      </c>
      <c r="M28">
        <v>0.91669999999999996</v>
      </c>
      <c r="N28">
        <v>1.091818</v>
      </c>
      <c r="O28" t="s">
        <v>406</v>
      </c>
      <c r="P28">
        <v>0.91669999999999996</v>
      </c>
      <c r="Q28">
        <v>1.327091</v>
      </c>
      <c r="S28">
        <f t="shared" si="0"/>
        <v>0</v>
      </c>
      <c r="T28">
        <f t="shared" si="1"/>
        <v>0</v>
      </c>
      <c r="V28" t="b">
        <f t="shared" si="2"/>
        <v>1</v>
      </c>
      <c r="W28" t="b">
        <f t="shared" si="3"/>
        <v>1</v>
      </c>
      <c r="Y28" t="b">
        <f t="shared" si="4"/>
        <v>1</v>
      </c>
      <c r="Z28" s="12" t="b">
        <f t="shared" si="5"/>
        <v>1</v>
      </c>
    </row>
    <row r="29" spans="1:26" x14ac:dyDescent="0.2">
      <c r="A29" t="s">
        <v>55</v>
      </c>
      <c r="B29" t="s">
        <v>488</v>
      </c>
      <c r="C29" t="s">
        <v>486</v>
      </c>
      <c r="D29">
        <v>0</v>
      </c>
      <c r="E29">
        <v>0</v>
      </c>
      <c r="F29" t="s">
        <v>403</v>
      </c>
      <c r="G29">
        <v>0.91669999999999996</v>
      </c>
      <c r="H29">
        <v>2.0626359999999999</v>
      </c>
      <c r="I29" t="s">
        <v>404</v>
      </c>
      <c r="J29">
        <v>0.75</v>
      </c>
      <c r="K29">
        <v>1.0189999999999999</v>
      </c>
      <c r="L29" t="s">
        <v>405</v>
      </c>
      <c r="M29">
        <v>0.83330000000000004</v>
      </c>
      <c r="N29">
        <v>1.1478999999999999</v>
      </c>
      <c r="O29" t="s">
        <v>406</v>
      </c>
      <c r="P29">
        <v>0.91669999999999996</v>
      </c>
      <c r="Q29">
        <v>1.1463639999999999</v>
      </c>
      <c r="S29">
        <f t="shared" si="0"/>
        <v>-8.3399999999999919E-2</v>
      </c>
      <c r="T29">
        <f t="shared" si="1"/>
        <v>8.3399999999999919E-2</v>
      </c>
      <c r="V29" t="b">
        <f t="shared" si="2"/>
        <v>1</v>
      </c>
      <c r="W29" t="b">
        <f t="shared" si="3"/>
        <v>1</v>
      </c>
      <c r="Y29" t="b">
        <f t="shared" si="4"/>
        <v>1</v>
      </c>
      <c r="Z29" s="12" t="b">
        <f t="shared" si="5"/>
        <v>1</v>
      </c>
    </row>
    <row r="30" spans="1:26" x14ac:dyDescent="0.2">
      <c r="A30" t="s">
        <v>60</v>
      </c>
      <c r="B30" t="s">
        <v>491</v>
      </c>
      <c r="C30" t="s">
        <v>490</v>
      </c>
      <c r="D30">
        <v>0</v>
      </c>
      <c r="E30">
        <v>0</v>
      </c>
      <c r="F30" t="s">
        <v>403</v>
      </c>
      <c r="G30">
        <v>1</v>
      </c>
      <c r="H30">
        <v>2.1364999999999998</v>
      </c>
      <c r="I30" t="s">
        <v>404</v>
      </c>
      <c r="J30">
        <v>0.16669999999999999</v>
      </c>
      <c r="K30">
        <v>1.4475</v>
      </c>
      <c r="L30" t="s">
        <v>405</v>
      </c>
      <c r="M30">
        <v>1</v>
      </c>
      <c r="N30">
        <v>1.307083</v>
      </c>
      <c r="O30" t="s">
        <v>406</v>
      </c>
      <c r="P30">
        <v>1</v>
      </c>
      <c r="Q30">
        <v>1.3886670000000001</v>
      </c>
      <c r="S30">
        <f t="shared" si="0"/>
        <v>0</v>
      </c>
      <c r="T30">
        <f t="shared" si="1"/>
        <v>0</v>
      </c>
      <c r="V30" t="b">
        <f t="shared" si="2"/>
        <v>1</v>
      </c>
      <c r="W30" t="b">
        <f t="shared" si="3"/>
        <v>1</v>
      </c>
      <c r="Y30" t="b">
        <f t="shared" si="4"/>
        <v>1</v>
      </c>
      <c r="Z30" s="12" t="b">
        <f t="shared" si="5"/>
        <v>1</v>
      </c>
    </row>
    <row r="31" spans="1:26" x14ac:dyDescent="0.2">
      <c r="A31" s="4" t="s">
        <v>64</v>
      </c>
      <c r="B31" s="4" t="s">
        <v>494</v>
      </c>
      <c r="C31" s="4" t="s">
        <v>493</v>
      </c>
      <c r="D31" s="4">
        <v>7</v>
      </c>
      <c r="E31" s="4">
        <v>0</v>
      </c>
      <c r="F31" s="4" t="s">
        <v>403</v>
      </c>
      <c r="G31" s="4">
        <v>1</v>
      </c>
      <c r="H31" s="4">
        <v>1.4839169999999999</v>
      </c>
      <c r="I31" s="4" t="s">
        <v>404</v>
      </c>
      <c r="J31" s="4">
        <v>0.25</v>
      </c>
      <c r="K31" s="4">
        <v>1.615667</v>
      </c>
      <c r="L31" s="4" t="s">
        <v>405</v>
      </c>
      <c r="M31" s="4">
        <v>0.91669999999999996</v>
      </c>
      <c r="N31" s="4">
        <v>1.3934550000000001</v>
      </c>
      <c r="O31" s="4" t="s">
        <v>406</v>
      </c>
      <c r="P31" s="4">
        <v>0.91669999999999996</v>
      </c>
      <c r="Q31" s="4">
        <v>1.7837270000000001</v>
      </c>
      <c r="R31" s="4"/>
      <c r="S31" s="4">
        <f t="shared" si="0"/>
        <v>0</v>
      </c>
      <c r="T31" s="4">
        <f t="shared" si="1"/>
        <v>0</v>
      </c>
      <c r="U31" s="4"/>
      <c r="V31" s="4" t="b">
        <f t="shared" si="2"/>
        <v>1</v>
      </c>
      <c r="W31" s="4" t="b">
        <f t="shared" si="3"/>
        <v>1</v>
      </c>
      <c r="X31" s="4"/>
      <c r="Y31" t="b">
        <f t="shared" si="4"/>
        <v>1</v>
      </c>
      <c r="Z31" s="12" t="b">
        <f t="shared" si="5"/>
        <v>1</v>
      </c>
    </row>
    <row r="32" spans="1:26" x14ac:dyDescent="0.2">
      <c r="A32" s="5" t="s">
        <v>64</v>
      </c>
      <c r="B32" s="5" t="s">
        <v>495</v>
      </c>
      <c r="C32" s="5" t="s">
        <v>493</v>
      </c>
      <c r="D32" s="5">
        <v>0</v>
      </c>
      <c r="E32" s="5">
        <v>0</v>
      </c>
      <c r="F32" s="5" t="s">
        <v>403</v>
      </c>
      <c r="G32" s="5">
        <v>1</v>
      </c>
      <c r="H32" s="5">
        <v>1.0945830000000001</v>
      </c>
      <c r="I32" s="5" t="s">
        <v>404</v>
      </c>
      <c r="J32" s="5">
        <v>0.5</v>
      </c>
      <c r="K32" s="5">
        <v>1.442833</v>
      </c>
      <c r="L32" s="5" t="s">
        <v>405</v>
      </c>
      <c r="M32" s="5">
        <v>0.83330000000000004</v>
      </c>
      <c r="N32" s="5">
        <v>1.2354000000000001</v>
      </c>
      <c r="O32" s="5" t="s">
        <v>406</v>
      </c>
      <c r="P32" s="5">
        <v>0.91669999999999996</v>
      </c>
      <c r="Q32" s="5">
        <v>1.4767269999999999</v>
      </c>
      <c r="R32" s="5"/>
      <c r="S32" s="5">
        <f t="shared" si="0"/>
        <v>-8.3399999999999919E-2</v>
      </c>
      <c r="T32" s="5">
        <f t="shared" si="1"/>
        <v>8.3399999999999919E-2</v>
      </c>
      <c r="U32" s="5"/>
      <c r="V32" s="5" t="b">
        <f t="shared" si="2"/>
        <v>1</v>
      </c>
      <c r="W32" s="5" t="b">
        <f t="shared" si="3"/>
        <v>1</v>
      </c>
      <c r="X32" s="5"/>
      <c r="Y32" t="b">
        <f t="shared" si="4"/>
        <v>1</v>
      </c>
      <c r="Z32" s="12" t="b">
        <f t="shared" si="5"/>
        <v>1</v>
      </c>
    </row>
    <row r="33" spans="1:26" x14ac:dyDescent="0.2">
      <c r="A33" t="s">
        <v>69</v>
      </c>
      <c r="B33" t="s">
        <v>496</v>
      </c>
      <c r="C33" t="s">
        <v>32</v>
      </c>
      <c r="D33">
        <v>9</v>
      </c>
      <c r="E33">
        <v>0</v>
      </c>
      <c r="F33" t="s">
        <v>403</v>
      </c>
      <c r="G33">
        <v>1</v>
      </c>
      <c r="H33">
        <v>1.904417</v>
      </c>
      <c r="I33" t="s">
        <v>404</v>
      </c>
      <c r="J33">
        <v>0.41670000000000001</v>
      </c>
      <c r="K33">
        <v>1.7558</v>
      </c>
      <c r="L33" t="s">
        <v>405</v>
      </c>
      <c r="M33">
        <v>0.83330000000000004</v>
      </c>
      <c r="N33">
        <v>1.5979000000000001</v>
      </c>
      <c r="O33" t="s">
        <v>406</v>
      </c>
      <c r="P33">
        <v>1</v>
      </c>
      <c r="Q33">
        <v>1.485417</v>
      </c>
      <c r="S33">
        <f t="shared" si="0"/>
        <v>-0.16669999999999996</v>
      </c>
      <c r="T33">
        <f t="shared" si="1"/>
        <v>0.16669999999999996</v>
      </c>
      <c r="V33" t="b">
        <f t="shared" si="2"/>
        <v>1</v>
      </c>
      <c r="W33" t="b">
        <f t="shared" si="3"/>
        <v>1</v>
      </c>
      <c r="Y33" t="b">
        <f t="shared" si="4"/>
        <v>1</v>
      </c>
      <c r="Z33" s="12" t="b">
        <f t="shared" si="5"/>
        <v>1</v>
      </c>
    </row>
    <row r="34" spans="1:26" s="4" customFormat="1" x14ac:dyDescent="0.2">
      <c r="A34" t="s">
        <v>74</v>
      </c>
      <c r="B34" t="s">
        <v>501</v>
      </c>
      <c r="C34" t="s">
        <v>500</v>
      </c>
      <c r="D34">
        <v>0</v>
      </c>
      <c r="E34">
        <v>0</v>
      </c>
      <c r="F34" t="s">
        <v>403</v>
      </c>
      <c r="G34">
        <v>0.75</v>
      </c>
      <c r="H34">
        <v>1.6925559999999999</v>
      </c>
      <c r="I34" t="s">
        <v>404</v>
      </c>
      <c r="J34">
        <v>0.16669999999999999</v>
      </c>
      <c r="K34">
        <v>1.5329999999999999</v>
      </c>
      <c r="L34" t="s">
        <v>405</v>
      </c>
      <c r="M34">
        <v>0.83330000000000004</v>
      </c>
      <c r="N34">
        <v>0.98299999999999998</v>
      </c>
      <c r="O34" t="s">
        <v>406</v>
      </c>
      <c r="P34">
        <v>0.75</v>
      </c>
      <c r="Q34">
        <v>1.3165560000000001</v>
      </c>
      <c r="R34"/>
      <c r="S34">
        <f t="shared" ref="S34:S65" si="6">M34-P34</f>
        <v>8.3300000000000041E-2</v>
      </c>
      <c r="T34">
        <f t="shared" ref="T34:T65" si="7">ABS(S34)</f>
        <v>8.3300000000000041E-2</v>
      </c>
      <c r="U34"/>
      <c r="V34" t="b">
        <f t="shared" ref="V34:V65" si="8">IF(AND(D34&lt;=16,E34&lt;1),TRUE,FALSE)</f>
        <v>1</v>
      </c>
      <c r="W34" t="b">
        <f t="shared" ref="W34:W65" si="9">IF(AND(M34 &gt; 0.5,G34 &gt; 0.5, ABS(M34-P34)&lt;0.4),TRUE,FALSE)</f>
        <v>1</v>
      </c>
      <c r="X34"/>
      <c r="Y34" t="b">
        <f t="shared" si="4"/>
        <v>1</v>
      </c>
      <c r="Z34" s="12" t="b">
        <f t="shared" si="5"/>
        <v>1</v>
      </c>
    </row>
    <row r="35" spans="1:26" s="5" customFormat="1" x14ac:dyDescent="0.2">
      <c r="A35" t="s">
        <v>79</v>
      </c>
      <c r="B35" t="s">
        <v>502</v>
      </c>
      <c r="C35" t="s">
        <v>346</v>
      </c>
      <c r="D35">
        <v>0</v>
      </c>
      <c r="E35">
        <v>0</v>
      </c>
      <c r="F35" t="s">
        <v>403</v>
      </c>
      <c r="G35">
        <v>0.83330000000000004</v>
      </c>
      <c r="H35">
        <v>1.8373999999999999</v>
      </c>
      <c r="I35" t="s">
        <v>404</v>
      </c>
      <c r="J35">
        <v>0.75</v>
      </c>
      <c r="K35">
        <v>1.5011110000000001</v>
      </c>
      <c r="L35" t="s">
        <v>405</v>
      </c>
      <c r="M35">
        <v>0.91669999999999996</v>
      </c>
      <c r="N35">
        <v>1.668091</v>
      </c>
      <c r="O35" t="s">
        <v>406</v>
      </c>
      <c r="P35">
        <v>0.83330000000000004</v>
      </c>
      <c r="Q35">
        <v>1.3207</v>
      </c>
      <c r="R35"/>
      <c r="S35">
        <f t="shared" si="6"/>
        <v>8.3399999999999919E-2</v>
      </c>
      <c r="T35">
        <f t="shared" si="7"/>
        <v>8.3399999999999919E-2</v>
      </c>
      <c r="U35"/>
      <c r="V35" t="b">
        <f t="shared" si="8"/>
        <v>1</v>
      </c>
      <c r="W35" t="b">
        <f t="shared" si="9"/>
        <v>1</v>
      </c>
      <c r="X35"/>
      <c r="Y35" t="b">
        <f t="shared" si="4"/>
        <v>1</v>
      </c>
      <c r="Z35" s="12" t="b">
        <f t="shared" si="5"/>
        <v>1</v>
      </c>
    </row>
    <row r="36" spans="1:26" x14ac:dyDescent="0.2">
      <c r="A36" t="s">
        <v>84</v>
      </c>
      <c r="B36" t="s">
        <v>507</v>
      </c>
      <c r="C36" t="s">
        <v>505</v>
      </c>
      <c r="D36">
        <v>5</v>
      </c>
      <c r="E36">
        <v>0</v>
      </c>
      <c r="F36" t="s">
        <v>403</v>
      </c>
      <c r="G36">
        <v>1</v>
      </c>
      <c r="H36">
        <v>0.8105</v>
      </c>
      <c r="I36" t="s">
        <v>404</v>
      </c>
      <c r="J36">
        <v>0.66669999999999996</v>
      </c>
      <c r="K36">
        <v>1.2265710000000001</v>
      </c>
      <c r="L36" t="s">
        <v>405</v>
      </c>
      <c r="M36">
        <v>1</v>
      </c>
      <c r="N36">
        <v>1.1472500000000001</v>
      </c>
      <c r="O36" t="s">
        <v>406</v>
      </c>
      <c r="P36">
        <v>0.83330000000000004</v>
      </c>
      <c r="Q36">
        <v>1.348889</v>
      </c>
      <c r="S36">
        <f t="shared" si="6"/>
        <v>0.16669999999999996</v>
      </c>
      <c r="T36">
        <f t="shared" si="7"/>
        <v>0.16669999999999996</v>
      </c>
      <c r="V36" t="b">
        <f t="shared" si="8"/>
        <v>1</v>
      </c>
      <c r="W36" t="b">
        <f t="shared" si="9"/>
        <v>1</v>
      </c>
      <c r="Y36" t="b">
        <f t="shared" si="4"/>
        <v>1</v>
      </c>
      <c r="Z36" s="12" t="b">
        <f t="shared" si="5"/>
        <v>1</v>
      </c>
    </row>
    <row r="37" spans="1:26" x14ac:dyDescent="0.2">
      <c r="A37" t="s">
        <v>89</v>
      </c>
      <c r="B37" t="s">
        <v>508</v>
      </c>
      <c r="C37" t="s">
        <v>509</v>
      </c>
      <c r="D37">
        <v>6</v>
      </c>
      <c r="E37">
        <v>0</v>
      </c>
      <c r="F37" t="s">
        <v>403</v>
      </c>
      <c r="G37">
        <v>1</v>
      </c>
      <c r="H37">
        <v>0.57872699999999999</v>
      </c>
      <c r="I37" t="s">
        <v>404</v>
      </c>
      <c r="J37">
        <v>0.91669999999999996</v>
      </c>
      <c r="K37">
        <v>1.130636</v>
      </c>
      <c r="L37" t="s">
        <v>405</v>
      </c>
      <c r="M37">
        <v>1</v>
      </c>
      <c r="N37">
        <v>1.0393330000000001</v>
      </c>
      <c r="O37" t="s">
        <v>406</v>
      </c>
      <c r="P37">
        <v>0.66669999999999996</v>
      </c>
      <c r="Q37">
        <v>1.3440000000000001</v>
      </c>
      <c r="S37">
        <f t="shared" si="6"/>
        <v>0.33330000000000004</v>
      </c>
      <c r="T37">
        <f t="shared" si="7"/>
        <v>0.33330000000000004</v>
      </c>
      <c r="V37" t="b">
        <f t="shared" si="8"/>
        <v>1</v>
      </c>
      <c r="W37" t="b">
        <f t="shared" si="9"/>
        <v>1</v>
      </c>
      <c r="Y37" t="b">
        <f t="shared" si="4"/>
        <v>1</v>
      </c>
      <c r="Z37" s="12" t="b">
        <f t="shared" si="5"/>
        <v>1</v>
      </c>
    </row>
    <row r="38" spans="1:26" x14ac:dyDescent="0.2">
      <c r="A38" t="s">
        <v>94</v>
      </c>
      <c r="B38" t="s">
        <v>511</v>
      </c>
      <c r="C38" t="s">
        <v>512</v>
      </c>
      <c r="D38">
        <v>0</v>
      </c>
      <c r="E38">
        <v>0</v>
      </c>
      <c r="F38" t="s">
        <v>403</v>
      </c>
      <c r="G38">
        <v>1</v>
      </c>
      <c r="H38">
        <v>0.97599999999999998</v>
      </c>
      <c r="I38" t="s">
        <v>404</v>
      </c>
      <c r="J38">
        <v>0.58330000000000004</v>
      </c>
      <c r="K38">
        <v>1.178571</v>
      </c>
      <c r="L38" t="s">
        <v>405</v>
      </c>
      <c r="M38">
        <v>0.75</v>
      </c>
      <c r="N38">
        <v>1.544889</v>
      </c>
      <c r="O38" t="s">
        <v>406</v>
      </c>
      <c r="P38">
        <v>0.91669999999999996</v>
      </c>
      <c r="Q38">
        <v>1.1830000000000001</v>
      </c>
      <c r="S38">
        <f t="shared" si="6"/>
        <v>-0.16669999999999996</v>
      </c>
      <c r="T38">
        <f t="shared" si="7"/>
        <v>0.16669999999999996</v>
      </c>
      <c r="V38" t="b">
        <f t="shared" si="8"/>
        <v>1</v>
      </c>
      <c r="W38" t="b">
        <f t="shared" si="9"/>
        <v>1</v>
      </c>
      <c r="Y38" t="b">
        <f t="shared" si="4"/>
        <v>1</v>
      </c>
      <c r="Z38" s="12" t="b">
        <f t="shared" si="5"/>
        <v>1</v>
      </c>
    </row>
    <row r="39" spans="1:26" s="6" customFormat="1" x14ac:dyDescent="0.2">
      <c r="A39" t="s">
        <v>109</v>
      </c>
      <c r="B39" t="s">
        <v>515</v>
      </c>
      <c r="C39" t="s">
        <v>516</v>
      </c>
      <c r="D39">
        <v>5</v>
      </c>
      <c r="E39">
        <v>0</v>
      </c>
      <c r="F39" t="s">
        <v>403</v>
      </c>
      <c r="G39">
        <v>0.91669999999999996</v>
      </c>
      <c r="H39">
        <v>1.3229089999999999</v>
      </c>
      <c r="I39" t="s">
        <v>404</v>
      </c>
      <c r="J39">
        <v>0.75</v>
      </c>
      <c r="K39">
        <v>1.512111</v>
      </c>
      <c r="L39" t="s">
        <v>405</v>
      </c>
      <c r="M39">
        <v>0.75</v>
      </c>
      <c r="N39">
        <v>1.387222</v>
      </c>
      <c r="O39" t="s">
        <v>406</v>
      </c>
      <c r="P39">
        <v>1</v>
      </c>
      <c r="Q39">
        <v>1.7717499999999999</v>
      </c>
      <c r="R39"/>
      <c r="S39">
        <f t="shared" si="6"/>
        <v>-0.25</v>
      </c>
      <c r="T39">
        <f t="shared" si="7"/>
        <v>0.25</v>
      </c>
      <c r="U39"/>
      <c r="V39" t="b">
        <f t="shared" si="8"/>
        <v>1</v>
      </c>
      <c r="W39" t="b">
        <f t="shared" si="9"/>
        <v>1</v>
      </c>
      <c r="X39"/>
      <c r="Y39" t="b">
        <f t="shared" si="4"/>
        <v>1</v>
      </c>
      <c r="Z39" s="12" t="b">
        <f t="shared" si="5"/>
        <v>1</v>
      </c>
    </row>
    <row r="40" spans="1:26" s="4" customFormat="1" x14ac:dyDescent="0.2">
      <c r="A40" t="s">
        <v>119</v>
      </c>
      <c r="B40" t="s">
        <v>522</v>
      </c>
      <c r="C40" t="s">
        <v>418</v>
      </c>
      <c r="D40">
        <v>4</v>
      </c>
      <c r="E40">
        <v>0</v>
      </c>
      <c r="F40" t="s">
        <v>403</v>
      </c>
      <c r="G40">
        <v>0.75</v>
      </c>
      <c r="H40">
        <v>0.96</v>
      </c>
      <c r="I40" t="s">
        <v>404</v>
      </c>
      <c r="J40">
        <v>0.5</v>
      </c>
      <c r="K40">
        <v>1.159</v>
      </c>
      <c r="L40" t="s">
        <v>405</v>
      </c>
      <c r="M40">
        <v>0.83330000000000004</v>
      </c>
      <c r="N40">
        <v>0.86670000000000003</v>
      </c>
      <c r="O40" t="s">
        <v>406</v>
      </c>
      <c r="P40">
        <v>0.5</v>
      </c>
      <c r="Q40">
        <v>1.018167</v>
      </c>
      <c r="R40"/>
      <c r="S40">
        <f t="shared" si="6"/>
        <v>0.33330000000000004</v>
      </c>
      <c r="T40">
        <f t="shared" si="7"/>
        <v>0.33330000000000004</v>
      </c>
      <c r="U40"/>
      <c r="V40" t="b">
        <f t="shared" si="8"/>
        <v>1</v>
      </c>
      <c r="W40" t="b">
        <f t="shared" si="9"/>
        <v>1</v>
      </c>
      <c r="X40"/>
      <c r="Y40" t="b">
        <f t="shared" si="4"/>
        <v>1</v>
      </c>
      <c r="Z40" s="12" t="b">
        <f t="shared" si="5"/>
        <v>1</v>
      </c>
    </row>
    <row r="41" spans="1:26" s="5" customFormat="1" x14ac:dyDescent="0.2">
      <c r="A41" t="s">
        <v>124</v>
      </c>
      <c r="B41" t="s">
        <v>523</v>
      </c>
      <c r="C41" t="s">
        <v>524</v>
      </c>
      <c r="D41">
        <v>0</v>
      </c>
      <c r="E41">
        <v>0</v>
      </c>
      <c r="F41" t="s">
        <v>403</v>
      </c>
      <c r="G41">
        <v>0.66669999999999996</v>
      </c>
      <c r="H41">
        <v>1.93825</v>
      </c>
      <c r="I41" t="s">
        <v>404</v>
      </c>
      <c r="J41">
        <v>0.58330000000000004</v>
      </c>
      <c r="K41">
        <v>1.319</v>
      </c>
      <c r="L41" t="s">
        <v>405</v>
      </c>
      <c r="M41">
        <v>1</v>
      </c>
      <c r="N41">
        <v>1.4703329999999999</v>
      </c>
      <c r="O41" t="s">
        <v>406</v>
      </c>
      <c r="P41">
        <v>0.83330000000000004</v>
      </c>
      <c r="Q41">
        <v>1.6737</v>
      </c>
      <c r="R41"/>
      <c r="S41">
        <f t="shared" si="6"/>
        <v>0.16669999999999996</v>
      </c>
      <c r="T41">
        <f t="shared" si="7"/>
        <v>0.16669999999999996</v>
      </c>
      <c r="U41"/>
      <c r="V41" t="b">
        <f t="shared" si="8"/>
        <v>1</v>
      </c>
      <c r="W41" t="b">
        <f t="shared" si="9"/>
        <v>1</v>
      </c>
      <c r="X41"/>
      <c r="Y41" t="b">
        <f t="shared" si="4"/>
        <v>1</v>
      </c>
      <c r="Z41" s="12" t="b">
        <f t="shared" si="5"/>
        <v>1</v>
      </c>
    </row>
    <row r="42" spans="1:26" x14ac:dyDescent="0.2">
      <c r="A42" t="s">
        <v>129</v>
      </c>
      <c r="B42" t="s">
        <v>526</v>
      </c>
      <c r="C42" t="s">
        <v>325</v>
      </c>
      <c r="D42">
        <v>0</v>
      </c>
      <c r="E42">
        <v>0</v>
      </c>
      <c r="F42" t="s">
        <v>403</v>
      </c>
      <c r="G42">
        <v>1</v>
      </c>
      <c r="H42">
        <v>1.4033329999999999</v>
      </c>
      <c r="I42" t="s">
        <v>404</v>
      </c>
      <c r="J42">
        <v>0.75</v>
      </c>
      <c r="K42">
        <v>1.2684439999999999</v>
      </c>
      <c r="L42" t="s">
        <v>405</v>
      </c>
      <c r="M42">
        <v>1</v>
      </c>
      <c r="N42">
        <v>1.329167</v>
      </c>
      <c r="O42" t="s">
        <v>406</v>
      </c>
      <c r="P42">
        <v>1</v>
      </c>
      <c r="Q42">
        <v>1.349917</v>
      </c>
      <c r="S42">
        <f t="shared" si="6"/>
        <v>0</v>
      </c>
      <c r="T42">
        <f t="shared" si="7"/>
        <v>0</v>
      </c>
      <c r="V42" t="b">
        <f t="shared" si="8"/>
        <v>1</v>
      </c>
      <c r="W42" t="b">
        <f t="shared" si="9"/>
        <v>1</v>
      </c>
      <c r="Y42" t="b">
        <f t="shared" si="4"/>
        <v>1</v>
      </c>
      <c r="Z42" s="12" t="b">
        <f t="shared" si="5"/>
        <v>1</v>
      </c>
    </row>
    <row r="43" spans="1:26" x14ac:dyDescent="0.2">
      <c r="A43" t="s">
        <v>134</v>
      </c>
      <c r="B43" t="s">
        <v>528</v>
      </c>
      <c r="C43" t="s">
        <v>420</v>
      </c>
      <c r="D43">
        <v>0</v>
      </c>
      <c r="E43">
        <v>0</v>
      </c>
      <c r="F43" t="s">
        <v>403</v>
      </c>
      <c r="G43">
        <v>0.83330000000000004</v>
      </c>
      <c r="H43">
        <v>0.97989999999999999</v>
      </c>
      <c r="I43" t="s">
        <v>404</v>
      </c>
      <c r="J43">
        <v>0.5</v>
      </c>
      <c r="K43">
        <v>1.5958330000000001</v>
      </c>
      <c r="L43" t="s">
        <v>405</v>
      </c>
      <c r="M43">
        <v>0.91669999999999996</v>
      </c>
      <c r="N43">
        <v>1.5300910000000001</v>
      </c>
      <c r="O43" t="s">
        <v>406</v>
      </c>
      <c r="P43">
        <v>0.83330000000000004</v>
      </c>
      <c r="Q43">
        <v>1.3875</v>
      </c>
      <c r="S43">
        <f t="shared" si="6"/>
        <v>8.3399999999999919E-2</v>
      </c>
      <c r="T43">
        <f t="shared" si="7"/>
        <v>8.3399999999999919E-2</v>
      </c>
      <c r="V43" t="b">
        <f t="shared" si="8"/>
        <v>1</v>
      </c>
      <c r="W43" t="b">
        <f t="shared" si="9"/>
        <v>1</v>
      </c>
      <c r="Y43" t="b">
        <f t="shared" si="4"/>
        <v>1</v>
      </c>
      <c r="Z43" s="12" t="b">
        <f t="shared" si="5"/>
        <v>1</v>
      </c>
    </row>
    <row r="44" spans="1:26" x14ac:dyDescent="0.2">
      <c r="A44" t="s">
        <v>139</v>
      </c>
      <c r="B44" t="s">
        <v>531</v>
      </c>
      <c r="C44" t="s">
        <v>532</v>
      </c>
      <c r="D44">
        <v>0</v>
      </c>
      <c r="E44">
        <v>0</v>
      </c>
      <c r="F44" t="s">
        <v>403</v>
      </c>
      <c r="G44">
        <v>1</v>
      </c>
      <c r="H44">
        <v>0.85883299999999996</v>
      </c>
      <c r="I44" t="s">
        <v>404</v>
      </c>
      <c r="J44">
        <v>0.83330000000000004</v>
      </c>
      <c r="K44">
        <v>1.1006</v>
      </c>
      <c r="L44" t="s">
        <v>405</v>
      </c>
      <c r="M44">
        <v>0.91669999999999996</v>
      </c>
      <c r="N44">
        <v>1.0686359999999999</v>
      </c>
      <c r="O44" t="s">
        <v>406</v>
      </c>
      <c r="P44">
        <v>0.91669999999999996</v>
      </c>
      <c r="Q44">
        <v>1.1063000000000001</v>
      </c>
      <c r="S44">
        <f t="shared" si="6"/>
        <v>0</v>
      </c>
      <c r="T44">
        <f t="shared" si="7"/>
        <v>0</v>
      </c>
      <c r="V44" t="b">
        <f t="shared" si="8"/>
        <v>1</v>
      </c>
      <c r="W44" t="b">
        <f t="shared" si="9"/>
        <v>1</v>
      </c>
      <c r="Y44" t="b">
        <f t="shared" si="4"/>
        <v>1</v>
      </c>
      <c r="Z44" s="12" t="b">
        <f t="shared" si="5"/>
        <v>1</v>
      </c>
    </row>
    <row r="45" spans="1:26" x14ac:dyDescent="0.2">
      <c r="A45" t="s">
        <v>143</v>
      </c>
      <c r="B45" t="s">
        <v>535</v>
      </c>
      <c r="C45" t="s">
        <v>438</v>
      </c>
      <c r="D45">
        <v>0</v>
      </c>
      <c r="E45">
        <v>0</v>
      </c>
      <c r="F45" t="s">
        <v>403</v>
      </c>
      <c r="G45">
        <v>0.83330000000000004</v>
      </c>
      <c r="H45">
        <v>1.1694</v>
      </c>
      <c r="I45" t="s">
        <v>404</v>
      </c>
      <c r="J45">
        <v>0.83330000000000004</v>
      </c>
      <c r="K45">
        <v>1.1324000000000001</v>
      </c>
      <c r="L45" t="s">
        <v>405</v>
      </c>
      <c r="M45">
        <v>1</v>
      </c>
      <c r="N45">
        <v>1.1778329999999999</v>
      </c>
      <c r="O45" t="s">
        <v>406</v>
      </c>
      <c r="P45">
        <v>0.83330000000000004</v>
      </c>
      <c r="Q45">
        <v>1.0954999999999999</v>
      </c>
      <c r="S45">
        <f t="shared" si="6"/>
        <v>0.16669999999999996</v>
      </c>
      <c r="T45">
        <f t="shared" si="7"/>
        <v>0.16669999999999996</v>
      </c>
      <c r="V45" t="b">
        <f t="shared" si="8"/>
        <v>1</v>
      </c>
      <c r="W45" t="b">
        <f t="shared" si="9"/>
        <v>1</v>
      </c>
      <c r="Y45" t="b">
        <f t="shared" si="4"/>
        <v>1</v>
      </c>
      <c r="Z45" s="12" t="b">
        <f t="shared" si="5"/>
        <v>1</v>
      </c>
    </row>
    <row r="46" spans="1:26" x14ac:dyDescent="0.2">
      <c r="A46" t="s">
        <v>148</v>
      </c>
      <c r="B46" t="s">
        <v>536</v>
      </c>
      <c r="C46" t="s">
        <v>537</v>
      </c>
      <c r="D46">
        <v>0</v>
      </c>
      <c r="E46">
        <v>0</v>
      </c>
      <c r="F46" t="s">
        <v>403</v>
      </c>
      <c r="G46">
        <v>1</v>
      </c>
      <c r="H46">
        <v>1.7030000000000001</v>
      </c>
      <c r="I46" t="s">
        <v>404</v>
      </c>
      <c r="J46">
        <v>0.83330000000000004</v>
      </c>
      <c r="K46">
        <v>1.1124000000000001</v>
      </c>
      <c r="L46" t="s">
        <v>405</v>
      </c>
      <c r="M46">
        <v>0.75</v>
      </c>
      <c r="N46">
        <v>1.1785559999999999</v>
      </c>
      <c r="O46" t="s">
        <v>406</v>
      </c>
      <c r="P46">
        <v>0.83330000000000004</v>
      </c>
      <c r="Q46">
        <v>1.3520000000000001</v>
      </c>
      <c r="S46">
        <f t="shared" si="6"/>
        <v>-8.3300000000000041E-2</v>
      </c>
      <c r="T46">
        <f t="shared" si="7"/>
        <v>8.3300000000000041E-2</v>
      </c>
      <c r="V46" t="b">
        <f t="shared" si="8"/>
        <v>1</v>
      </c>
      <c r="W46" t="b">
        <f t="shared" si="9"/>
        <v>1</v>
      </c>
      <c r="Y46" t="b">
        <f t="shared" si="4"/>
        <v>1</v>
      </c>
      <c r="Z46" s="12" t="b">
        <f t="shared" si="5"/>
        <v>1</v>
      </c>
    </row>
    <row r="47" spans="1:26" x14ac:dyDescent="0.2">
      <c r="A47" t="s">
        <v>153</v>
      </c>
      <c r="B47" t="s">
        <v>541</v>
      </c>
      <c r="C47" t="s">
        <v>540</v>
      </c>
      <c r="D47">
        <v>0</v>
      </c>
      <c r="E47">
        <v>0</v>
      </c>
      <c r="F47" t="s">
        <v>403</v>
      </c>
      <c r="G47">
        <v>1</v>
      </c>
      <c r="H47">
        <v>2.1914169999999999</v>
      </c>
      <c r="I47" t="s">
        <v>404</v>
      </c>
      <c r="J47">
        <v>0.58330000000000004</v>
      </c>
      <c r="K47">
        <v>1.129</v>
      </c>
      <c r="L47" t="s">
        <v>405</v>
      </c>
      <c r="M47">
        <v>0.58330000000000004</v>
      </c>
      <c r="N47">
        <v>1.1875709999999999</v>
      </c>
      <c r="O47" t="s">
        <v>406</v>
      </c>
      <c r="P47">
        <v>0.58330000000000004</v>
      </c>
      <c r="Q47">
        <v>1.2474289999999999</v>
      </c>
      <c r="S47">
        <f t="shared" si="6"/>
        <v>0</v>
      </c>
      <c r="T47">
        <f t="shared" si="7"/>
        <v>0</v>
      </c>
      <c r="V47" t="b">
        <f t="shared" si="8"/>
        <v>1</v>
      </c>
      <c r="W47" t="b">
        <f t="shared" si="9"/>
        <v>1</v>
      </c>
      <c r="Y47" t="b">
        <f t="shared" si="4"/>
        <v>1</v>
      </c>
      <c r="Z47" s="12" t="b">
        <f t="shared" si="5"/>
        <v>1</v>
      </c>
    </row>
    <row r="48" spans="1:26" s="4" customFormat="1" x14ac:dyDescent="0.2">
      <c r="A48" t="s">
        <v>158</v>
      </c>
      <c r="B48" t="s">
        <v>542</v>
      </c>
      <c r="C48" t="s">
        <v>543</v>
      </c>
      <c r="D48">
        <v>0</v>
      </c>
      <c r="E48">
        <v>0</v>
      </c>
      <c r="F48" t="s">
        <v>403</v>
      </c>
      <c r="G48">
        <v>1</v>
      </c>
      <c r="H48">
        <v>0.91591699999999998</v>
      </c>
      <c r="I48" t="s">
        <v>404</v>
      </c>
      <c r="J48">
        <v>0.66669999999999996</v>
      </c>
      <c r="K48">
        <v>1.269625</v>
      </c>
      <c r="L48" t="s">
        <v>405</v>
      </c>
      <c r="M48">
        <v>0.91669999999999996</v>
      </c>
      <c r="N48">
        <v>1.478</v>
      </c>
      <c r="O48" t="s">
        <v>406</v>
      </c>
      <c r="P48">
        <v>1</v>
      </c>
      <c r="Q48">
        <v>1.293167</v>
      </c>
      <c r="R48"/>
      <c r="S48">
        <f t="shared" si="6"/>
        <v>-8.3300000000000041E-2</v>
      </c>
      <c r="T48">
        <f t="shared" si="7"/>
        <v>8.3300000000000041E-2</v>
      </c>
      <c r="U48"/>
      <c r="V48" t="b">
        <f t="shared" si="8"/>
        <v>1</v>
      </c>
      <c r="W48" t="b">
        <f t="shared" si="9"/>
        <v>1</v>
      </c>
      <c r="X48"/>
      <c r="Y48" t="b">
        <f t="shared" si="4"/>
        <v>1</v>
      </c>
      <c r="Z48" s="12" t="b">
        <f t="shared" si="5"/>
        <v>1</v>
      </c>
    </row>
    <row r="49" spans="1:26" s="5" customFormat="1" x14ac:dyDescent="0.2">
      <c r="A49" t="s">
        <v>163</v>
      </c>
      <c r="B49" t="s">
        <v>546</v>
      </c>
      <c r="C49" t="s">
        <v>271</v>
      </c>
      <c r="D49">
        <v>0</v>
      </c>
      <c r="E49">
        <v>0</v>
      </c>
      <c r="F49" t="s">
        <v>403</v>
      </c>
      <c r="G49">
        <v>1</v>
      </c>
      <c r="H49">
        <v>1.1313329999999999</v>
      </c>
      <c r="I49" t="s">
        <v>404</v>
      </c>
      <c r="J49">
        <v>0.75</v>
      </c>
      <c r="K49">
        <v>0.97888900000000001</v>
      </c>
      <c r="L49" t="s">
        <v>405</v>
      </c>
      <c r="M49">
        <v>0.91669999999999996</v>
      </c>
      <c r="N49">
        <v>1.151</v>
      </c>
      <c r="O49" t="s">
        <v>406</v>
      </c>
      <c r="P49">
        <v>1</v>
      </c>
      <c r="Q49">
        <v>1.2540830000000001</v>
      </c>
      <c r="R49"/>
      <c r="S49">
        <f t="shared" si="6"/>
        <v>-8.3300000000000041E-2</v>
      </c>
      <c r="T49">
        <f t="shared" si="7"/>
        <v>8.3300000000000041E-2</v>
      </c>
      <c r="U49"/>
      <c r="V49" t="b">
        <f t="shared" si="8"/>
        <v>1</v>
      </c>
      <c r="W49" t="b">
        <f t="shared" si="9"/>
        <v>1</v>
      </c>
      <c r="X49"/>
      <c r="Y49" t="b">
        <f t="shared" si="4"/>
        <v>1</v>
      </c>
      <c r="Z49" s="12" t="b">
        <f t="shared" si="5"/>
        <v>1</v>
      </c>
    </row>
    <row r="50" spans="1:26" x14ac:dyDescent="0.2">
      <c r="A50" t="s">
        <v>168</v>
      </c>
      <c r="B50" t="s">
        <v>547</v>
      </c>
      <c r="C50" t="s">
        <v>548</v>
      </c>
      <c r="D50">
        <v>0</v>
      </c>
      <c r="E50">
        <v>0</v>
      </c>
      <c r="F50" t="s">
        <v>403</v>
      </c>
      <c r="G50">
        <v>1</v>
      </c>
      <c r="H50">
        <v>0.99816700000000003</v>
      </c>
      <c r="I50" t="s">
        <v>404</v>
      </c>
      <c r="J50">
        <v>0.58330000000000004</v>
      </c>
      <c r="K50">
        <v>1.4910000000000001</v>
      </c>
      <c r="L50" t="s">
        <v>405</v>
      </c>
      <c r="M50">
        <v>0.91669999999999996</v>
      </c>
      <c r="N50">
        <v>1.222091</v>
      </c>
      <c r="O50" t="s">
        <v>406</v>
      </c>
      <c r="P50">
        <v>1</v>
      </c>
      <c r="Q50">
        <v>1.331167</v>
      </c>
      <c r="S50">
        <f t="shared" si="6"/>
        <v>-8.3300000000000041E-2</v>
      </c>
      <c r="T50">
        <f t="shared" si="7"/>
        <v>8.3300000000000041E-2</v>
      </c>
      <c r="V50" t="b">
        <f t="shared" si="8"/>
        <v>1</v>
      </c>
      <c r="W50" t="b">
        <f t="shared" si="9"/>
        <v>1</v>
      </c>
      <c r="Y50" t="b">
        <f t="shared" si="4"/>
        <v>1</v>
      </c>
      <c r="Z50" s="12" t="b">
        <f t="shared" si="5"/>
        <v>1</v>
      </c>
    </row>
    <row r="51" spans="1:26" x14ac:dyDescent="0.2">
      <c r="A51" t="s">
        <v>173</v>
      </c>
      <c r="B51" t="s">
        <v>550</v>
      </c>
      <c r="C51" t="s">
        <v>551</v>
      </c>
      <c r="D51">
        <v>0</v>
      </c>
      <c r="E51">
        <v>0</v>
      </c>
      <c r="F51" t="s">
        <v>403</v>
      </c>
      <c r="G51">
        <v>1</v>
      </c>
      <c r="H51">
        <v>1.9598329999999999</v>
      </c>
      <c r="I51" t="s">
        <v>404</v>
      </c>
      <c r="J51">
        <v>0.83330000000000004</v>
      </c>
      <c r="K51">
        <v>1.4054</v>
      </c>
      <c r="L51" t="s">
        <v>405</v>
      </c>
      <c r="M51">
        <v>1</v>
      </c>
      <c r="N51">
        <v>1.4183330000000001</v>
      </c>
      <c r="O51" t="s">
        <v>406</v>
      </c>
      <c r="P51">
        <v>0.75</v>
      </c>
      <c r="Q51">
        <v>1.274556</v>
      </c>
      <c r="S51">
        <f t="shared" si="6"/>
        <v>0.25</v>
      </c>
      <c r="T51">
        <f t="shared" si="7"/>
        <v>0.25</v>
      </c>
      <c r="V51" t="b">
        <f t="shared" si="8"/>
        <v>1</v>
      </c>
      <c r="W51" t="b">
        <f t="shared" si="9"/>
        <v>1</v>
      </c>
      <c r="Y51" t="b">
        <f t="shared" si="4"/>
        <v>1</v>
      </c>
      <c r="Z51" s="12" t="b">
        <f t="shared" si="5"/>
        <v>1</v>
      </c>
    </row>
    <row r="52" spans="1:26" x14ac:dyDescent="0.2">
      <c r="A52" t="s">
        <v>177</v>
      </c>
      <c r="B52" t="s">
        <v>555</v>
      </c>
      <c r="C52" t="s">
        <v>554</v>
      </c>
      <c r="D52">
        <v>0</v>
      </c>
      <c r="E52">
        <v>0</v>
      </c>
      <c r="F52" t="s">
        <v>403</v>
      </c>
      <c r="G52">
        <v>1</v>
      </c>
      <c r="H52">
        <v>1.3607499999999999</v>
      </c>
      <c r="I52" t="s">
        <v>404</v>
      </c>
      <c r="J52">
        <v>1</v>
      </c>
      <c r="K52">
        <v>1.0449999999999999</v>
      </c>
      <c r="L52" t="s">
        <v>405</v>
      </c>
      <c r="M52">
        <v>0.91669999999999996</v>
      </c>
      <c r="N52">
        <v>1.165727</v>
      </c>
      <c r="O52" t="s">
        <v>406</v>
      </c>
      <c r="P52">
        <v>0.58330000000000004</v>
      </c>
      <c r="Q52">
        <v>1.3144290000000001</v>
      </c>
      <c r="S52">
        <f t="shared" si="6"/>
        <v>0.33339999999999992</v>
      </c>
      <c r="T52">
        <f t="shared" si="7"/>
        <v>0.33339999999999992</v>
      </c>
      <c r="V52" t="b">
        <f t="shared" si="8"/>
        <v>1</v>
      </c>
      <c r="W52" t="b">
        <f t="shared" si="9"/>
        <v>1</v>
      </c>
      <c r="Y52" t="b">
        <f t="shared" si="4"/>
        <v>1</v>
      </c>
      <c r="Z52" s="12" t="b">
        <f t="shared" si="5"/>
        <v>1</v>
      </c>
    </row>
    <row r="53" spans="1:26" x14ac:dyDescent="0.2">
      <c r="A53" t="s">
        <v>182</v>
      </c>
      <c r="B53" t="s">
        <v>558</v>
      </c>
      <c r="C53" t="s">
        <v>557</v>
      </c>
      <c r="D53">
        <v>0</v>
      </c>
      <c r="E53">
        <v>0</v>
      </c>
      <c r="F53" t="s">
        <v>403</v>
      </c>
      <c r="G53">
        <v>0.91669999999999996</v>
      </c>
      <c r="H53">
        <v>1.9381820000000001</v>
      </c>
      <c r="I53" t="s">
        <v>404</v>
      </c>
      <c r="J53">
        <v>0.66669999999999996</v>
      </c>
      <c r="K53">
        <v>1.661375</v>
      </c>
      <c r="L53" t="s">
        <v>405</v>
      </c>
      <c r="M53">
        <v>0.66669999999999996</v>
      </c>
      <c r="N53">
        <v>1.608625</v>
      </c>
      <c r="O53" t="s">
        <v>406</v>
      </c>
      <c r="P53">
        <v>0.66669999999999996</v>
      </c>
      <c r="Q53">
        <v>1.526375</v>
      </c>
      <c r="S53">
        <f t="shared" si="6"/>
        <v>0</v>
      </c>
      <c r="T53">
        <f t="shared" si="7"/>
        <v>0</v>
      </c>
      <c r="V53" t="b">
        <f t="shared" si="8"/>
        <v>1</v>
      </c>
      <c r="W53" t="b">
        <f t="shared" si="9"/>
        <v>1</v>
      </c>
      <c r="Y53" t="b">
        <f t="shared" si="4"/>
        <v>1</v>
      </c>
      <c r="Z53" s="12" t="b">
        <f t="shared" si="5"/>
        <v>1</v>
      </c>
    </row>
    <row r="54" spans="1:26" x14ac:dyDescent="0.2">
      <c r="A54" t="s">
        <v>187</v>
      </c>
      <c r="B54" t="s">
        <v>561</v>
      </c>
      <c r="C54" t="s">
        <v>560</v>
      </c>
      <c r="D54">
        <v>0</v>
      </c>
      <c r="E54">
        <v>0</v>
      </c>
      <c r="F54" t="s">
        <v>403</v>
      </c>
      <c r="G54">
        <v>1</v>
      </c>
      <c r="H54">
        <v>0.84583299999999995</v>
      </c>
      <c r="I54" t="s">
        <v>404</v>
      </c>
      <c r="J54">
        <v>0.83330000000000004</v>
      </c>
      <c r="K54">
        <v>1.2956669999999999</v>
      </c>
      <c r="L54" t="s">
        <v>405</v>
      </c>
      <c r="M54">
        <v>1</v>
      </c>
      <c r="N54">
        <v>1.211667</v>
      </c>
      <c r="O54" t="s">
        <v>406</v>
      </c>
      <c r="P54">
        <v>0.91669999999999996</v>
      </c>
      <c r="Q54">
        <v>1.542727</v>
      </c>
      <c r="S54">
        <f t="shared" si="6"/>
        <v>8.3300000000000041E-2</v>
      </c>
      <c r="T54">
        <f t="shared" si="7"/>
        <v>8.3300000000000041E-2</v>
      </c>
      <c r="V54" t="b">
        <f t="shared" si="8"/>
        <v>1</v>
      </c>
      <c r="W54" t="b">
        <f t="shared" si="9"/>
        <v>1</v>
      </c>
      <c r="Y54" t="b">
        <f t="shared" si="4"/>
        <v>1</v>
      </c>
      <c r="Z54" s="12" t="b">
        <f t="shared" si="5"/>
        <v>1</v>
      </c>
    </row>
    <row r="55" spans="1:26" x14ac:dyDescent="0.2">
      <c r="A55" t="s">
        <v>192</v>
      </c>
      <c r="B55" t="s">
        <v>562</v>
      </c>
      <c r="C55" t="s">
        <v>219</v>
      </c>
      <c r="D55">
        <v>0</v>
      </c>
      <c r="E55">
        <v>0</v>
      </c>
      <c r="F55" t="s">
        <v>403</v>
      </c>
      <c r="G55">
        <v>1</v>
      </c>
      <c r="H55">
        <v>1.0700829999999999</v>
      </c>
      <c r="I55" t="s">
        <v>404</v>
      </c>
      <c r="J55">
        <v>0.75</v>
      </c>
      <c r="K55">
        <v>1.631778</v>
      </c>
      <c r="L55" t="s">
        <v>405</v>
      </c>
      <c r="M55">
        <v>0.83330000000000004</v>
      </c>
      <c r="N55">
        <v>1.8264</v>
      </c>
      <c r="O55" t="s">
        <v>406</v>
      </c>
      <c r="P55">
        <v>1</v>
      </c>
      <c r="Q55">
        <v>1.7584169999999999</v>
      </c>
      <c r="S55">
        <f t="shared" si="6"/>
        <v>-0.16669999999999996</v>
      </c>
      <c r="T55">
        <f t="shared" si="7"/>
        <v>0.16669999999999996</v>
      </c>
      <c r="V55" t="b">
        <f t="shared" si="8"/>
        <v>1</v>
      </c>
      <c r="W55" t="b">
        <f t="shared" si="9"/>
        <v>1</v>
      </c>
      <c r="Y55" t="b">
        <f t="shared" si="4"/>
        <v>1</v>
      </c>
      <c r="Z55" s="12" t="b">
        <f t="shared" si="5"/>
        <v>1</v>
      </c>
    </row>
    <row r="56" spans="1:26" x14ac:dyDescent="0.2">
      <c r="A56" t="s">
        <v>197</v>
      </c>
      <c r="B56" t="s">
        <v>565</v>
      </c>
      <c r="C56" t="s">
        <v>566</v>
      </c>
      <c r="D56">
        <v>0</v>
      </c>
      <c r="E56">
        <v>0</v>
      </c>
      <c r="F56" t="s">
        <v>403</v>
      </c>
      <c r="G56">
        <v>0.75</v>
      </c>
      <c r="H56">
        <v>1.0834999999999999</v>
      </c>
      <c r="I56" t="s">
        <v>404</v>
      </c>
      <c r="J56">
        <v>0.83330000000000004</v>
      </c>
      <c r="K56">
        <v>1.0278</v>
      </c>
      <c r="L56" t="s">
        <v>405</v>
      </c>
      <c r="M56">
        <v>1</v>
      </c>
      <c r="N56">
        <v>0.97899999999999998</v>
      </c>
      <c r="O56" t="s">
        <v>406</v>
      </c>
      <c r="P56">
        <v>0.66669999999999996</v>
      </c>
      <c r="Q56">
        <v>1.12775</v>
      </c>
      <c r="S56">
        <f t="shared" si="6"/>
        <v>0.33330000000000004</v>
      </c>
      <c r="T56">
        <f t="shared" si="7"/>
        <v>0.33330000000000004</v>
      </c>
      <c r="V56" t="b">
        <f t="shared" si="8"/>
        <v>1</v>
      </c>
      <c r="W56" t="b">
        <f t="shared" si="9"/>
        <v>1</v>
      </c>
      <c r="Y56" t="b">
        <f t="shared" si="4"/>
        <v>1</v>
      </c>
      <c r="Z56" s="12" t="b">
        <f t="shared" si="5"/>
        <v>1</v>
      </c>
    </row>
    <row r="57" spans="1:26" x14ac:dyDescent="0.2">
      <c r="A57" t="s">
        <v>201</v>
      </c>
      <c r="B57" t="s">
        <v>567</v>
      </c>
      <c r="C57" t="s">
        <v>112</v>
      </c>
      <c r="D57">
        <v>2</v>
      </c>
      <c r="E57">
        <v>0</v>
      </c>
      <c r="F57" t="s">
        <v>403</v>
      </c>
      <c r="G57">
        <v>1</v>
      </c>
      <c r="H57">
        <v>1.4992730000000001</v>
      </c>
      <c r="I57" t="s">
        <v>404</v>
      </c>
      <c r="J57">
        <v>0.41670000000000001</v>
      </c>
      <c r="K57">
        <v>1.3406</v>
      </c>
      <c r="L57" t="s">
        <v>405</v>
      </c>
      <c r="M57">
        <v>0.83330000000000004</v>
      </c>
      <c r="N57">
        <v>1.2020999999999999</v>
      </c>
      <c r="O57" t="s">
        <v>406</v>
      </c>
      <c r="P57">
        <v>0.83330000000000004</v>
      </c>
      <c r="Q57">
        <v>1.3168</v>
      </c>
      <c r="S57">
        <f t="shared" si="6"/>
        <v>0</v>
      </c>
      <c r="T57">
        <f t="shared" si="7"/>
        <v>0</v>
      </c>
      <c r="V57" t="b">
        <f t="shared" si="8"/>
        <v>1</v>
      </c>
      <c r="W57" t="b">
        <f t="shared" si="9"/>
        <v>1</v>
      </c>
      <c r="Y57" t="b">
        <f t="shared" si="4"/>
        <v>1</v>
      </c>
      <c r="Z57" s="12" t="b">
        <f t="shared" si="5"/>
        <v>1</v>
      </c>
    </row>
    <row r="58" spans="1:26" x14ac:dyDescent="0.2">
      <c r="A58" t="s">
        <v>206</v>
      </c>
      <c r="B58" t="s">
        <v>569</v>
      </c>
      <c r="C58" t="s">
        <v>441</v>
      </c>
      <c r="D58">
        <v>0</v>
      </c>
      <c r="E58">
        <v>0</v>
      </c>
      <c r="F58" t="s">
        <v>403</v>
      </c>
      <c r="G58">
        <v>0.66669999999999996</v>
      </c>
      <c r="H58">
        <v>1.4241250000000001</v>
      </c>
      <c r="I58" t="s">
        <v>404</v>
      </c>
      <c r="J58">
        <v>0.75</v>
      </c>
      <c r="K58">
        <v>1.1950000000000001</v>
      </c>
      <c r="L58" t="s">
        <v>405</v>
      </c>
      <c r="M58">
        <v>0.83330000000000004</v>
      </c>
      <c r="N58">
        <v>1.5196000000000001</v>
      </c>
      <c r="O58" t="s">
        <v>406</v>
      </c>
      <c r="P58">
        <v>1</v>
      </c>
      <c r="Q58">
        <v>1.3872500000000001</v>
      </c>
      <c r="S58">
        <f t="shared" si="6"/>
        <v>-0.16669999999999996</v>
      </c>
      <c r="T58">
        <f t="shared" si="7"/>
        <v>0.16669999999999996</v>
      </c>
      <c r="V58" t="b">
        <f t="shared" si="8"/>
        <v>1</v>
      </c>
      <c r="W58" t="b">
        <f t="shared" si="9"/>
        <v>1</v>
      </c>
      <c r="Y58" t="b">
        <f t="shared" si="4"/>
        <v>1</v>
      </c>
      <c r="Z58" s="12" t="b">
        <f t="shared" si="5"/>
        <v>1</v>
      </c>
    </row>
    <row r="59" spans="1:26" x14ac:dyDescent="0.2">
      <c r="A59" t="s">
        <v>211</v>
      </c>
      <c r="B59" t="s">
        <v>570</v>
      </c>
      <c r="C59" t="s">
        <v>571</v>
      </c>
      <c r="D59">
        <v>0</v>
      </c>
      <c r="E59">
        <v>0</v>
      </c>
      <c r="F59" t="s">
        <v>403</v>
      </c>
      <c r="G59">
        <v>1</v>
      </c>
      <c r="H59">
        <v>1.0195829999999999</v>
      </c>
      <c r="I59" t="s">
        <v>404</v>
      </c>
      <c r="J59">
        <v>0.83330000000000004</v>
      </c>
      <c r="K59">
        <v>1.2546999999999999</v>
      </c>
      <c r="L59" t="s">
        <v>405</v>
      </c>
      <c r="M59">
        <v>0.91669999999999996</v>
      </c>
      <c r="N59">
        <v>1.3257270000000001</v>
      </c>
      <c r="O59" t="s">
        <v>406</v>
      </c>
      <c r="P59">
        <v>1</v>
      </c>
      <c r="Q59">
        <v>1.1890000000000001</v>
      </c>
      <c r="S59">
        <f t="shared" si="6"/>
        <v>-8.3300000000000041E-2</v>
      </c>
      <c r="T59">
        <f t="shared" si="7"/>
        <v>8.3300000000000041E-2</v>
      </c>
      <c r="V59" t="b">
        <f t="shared" si="8"/>
        <v>1</v>
      </c>
      <c r="W59" t="b">
        <f t="shared" si="9"/>
        <v>1</v>
      </c>
      <c r="Y59" t="b">
        <f t="shared" si="4"/>
        <v>1</v>
      </c>
      <c r="Z59" s="12" t="b">
        <f t="shared" si="5"/>
        <v>1</v>
      </c>
    </row>
    <row r="60" spans="1:26" x14ac:dyDescent="0.2">
      <c r="A60" t="s">
        <v>216</v>
      </c>
      <c r="B60" t="s">
        <v>573</v>
      </c>
      <c r="C60" t="s">
        <v>443</v>
      </c>
      <c r="D60">
        <v>0</v>
      </c>
      <c r="E60">
        <v>0</v>
      </c>
      <c r="F60" t="s">
        <v>403</v>
      </c>
      <c r="G60">
        <v>1</v>
      </c>
      <c r="H60">
        <v>0.76766699999999999</v>
      </c>
      <c r="I60" t="s">
        <v>404</v>
      </c>
      <c r="J60">
        <v>0.83330000000000004</v>
      </c>
      <c r="K60">
        <v>1.2110000000000001</v>
      </c>
      <c r="L60" t="s">
        <v>405</v>
      </c>
      <c r="M60">
        <v>0.91669999999999996</v>
      </c>
      <c r="N60">
        <v>1.139364</v>
      </c>
      <c r="O60" t="s">
        <v>406</v>
      </c>
      <c r="P60">
        <v>0.83330000000000004</v>
      </c>
      <c r="Q60">
        <v>1.4064000000000001</v>
      </c>
      <c r="S60">
        <f t="shared" si="6"/>
        <v>8.3399999999999919E-2</v>
      </c>
      <c r="T60">
        <f t="shared" si="7"/>
        <v>8.3399999999999919E-2</v>
      </c>
      <c r="V60" t="b">
        <f t="shared" si="8"/>
        <v>1</v>
      </c>
      <c r="W60" t="b">
        <f t="shared" si="9"/>
        <v>1</v>
      </c>
      <c r="Y60" t="b">
        <f t="shared" si="4"/>
        <v>1</v>
      </c>
      <c r="Z60" s="12" t="b">
        <f t="shared" si="5"/>
        <v>1</v>
      </c>
    </row>
    <row r="61" spans="1:26" x14ac:dyDescent="0.2">
      <c r="A61" t="s">
        <v>222</v>
      </c>
      <c r="B61" t="s">
        <v>575</v>
      </c>
      <c r="C61" t="s">
        <v>576</v>
      </c>
      <c r="D61">
        <v>0</v>
      </c>
      <c r="E61">
        <v>0</v>
      </c>
      <c r="F61" t="s">
        <v>403</v>
      </c>
      <c r="G61">
        <v>1</v>
      </c>
      <c r="H61">
        <v>0.98436400000000002</v>
      </c>
      <c r="I61" t="s">
        <v>404</v>
      </c>
      <c r="J61">
        <v>0.5</v>
      </c>
      <c r="K61">
        <v>1.3720000000000001</v>
      </c>
      <c r="L61" t="s">
        <v>405</v>
      </c>
      <c r="M61">
        <v>0.83330000000000004</v>
      </c>
      <c r="N61">
        <v>1.1961999999999999</v>
      </c>
      <c r="O61" t="s">
        <v>406</v>
      </c>
      <c r="P61">
        <v>0.66669999999999996</v>
      </c>
      <c r="Q61">
        <v>1.292125</v>
      </c>
      <c r="S61">
        <f t="shared" si="6"/>
        <v>0.16660000000000008</v>
      </c>
      <c r="T61">
        <f t="shared" si="7"/>
        <v>0.16660000000000008</v>
      </c>
      <c r="V61" t="b">
        <f t="shared" si="8"/>
        <v>1</v>
      </c>
      <c r="W61" t="b">
        <f t="shared" si="9"/>
        <v>1</v>
      </c>
      <c r="Y61" t="b">
        <f t="shared" si="4"/>
        <v>1</v>
      </c>
      <c r="Z61" s="12" t="b">
        <f t="shared" si="5"/>
        <v>1</v>
      </c>
    </row>
    <row r="62" spans="1:26" x14ac:dyDescent="0.2">
      <c r="A62" t="s">
        <v>227</v>
      </c>
      <c r="B62" t="s">
        <v>580</v>
      </c>
      <c r="C62" t="s">
        <v>579</v>
      </c>
      <c r="D62">
        <v>2</v>
      </c>
      <c r="E62">
        <v>0</v>
      </c>
      <c r="F62" t="s">
        <v>403</v>
      </c>
      <c r="G62">
        <v>0.91669999999999996</v>
      </c>
      <c r="H62">
        <v>2.205727</v>
      </c>
      <c r="I62" t="s">
        <v>404</v>
      </c>
      <c r="J62">
        <v>0.91669999999999996</v>
      </c>
      <c r="K62">
        <v>1.3596360000000001</v>
      </c>
      <c r="L62" t="s">
        <v>405</v>
      </c>
      <c r="M62">
        <v>1</v>
      </c>
      <c r="N62">
        <v>1.216583</v>
      </c>
      <c r="O62" t="s">
        <v>406</v>
      </c>
      <c r="P62">
        <v>0.66669999999999996</v>
      </c>
      <c r="Q62">
        <v>1.3165</v>
      </c>
      <c r="S62">
        <f t="shared" si="6"/>
        <v>0.33330000000000004</v>
      </c>
      <c r="T62">
        <f t="shared" si="7"/>
        <v>0.33330000000000004</v>
      </c>
      <c r="V62" t="b">
        <f t="shared" si="8"/>
        <v>1</v>
      </c>
      <c r="W62" t="b">
        <f t="shared" si="9"/>
        <v>1</v>
      </c>
      <c r="Y62" t="b">
        <f t="shared" si="4"/>
        <v>1</v>
      </c>
      <c r="Z62" s="12" t="b">
        <f t="shared" si="5"/>
        <v>1</v>
      </c>
    </row>
    <row r="63" spans="1:26" x14ac:dyDescent="0.2">
      <c r="A63" t="s">
        <v>230</v>
      </c>
      <c r="B63" t="s">
        <v>583</v>
      </c>
      <c r="C63" t="s">
        <v>582</v>
      </c>
      <c r="D63">
        <v>0</v>
      </c>
      <c r="E63">
        <v>0</v>
      </c>
      <c r="F63" t="s">
        <v>403</v>
      </c>
      <c r="G63">
        <v>1</v>
      </c>
      <c r="H63">
        <v>1.01125</v>
      </c>
      <c r="I63" t="s">
        <v>404</v>
      </c>
      <c r="J63">
        <v>0.75</v>
      </c>
      <c r="K63">
        <v>1.2989999999999999</v>
      </c>
      <c r="L63" t="s">
        <v>405</v>
      </c>
      <c r="M63">
        <v>0.91669999999999996</v>
      </c>
      <c r="N63">
        <v>1.3245450000000001</v>
      </c>
      <c r="O63" t="s">
        <v>406</v>
      </c>
      <c r="P63">
        <v>0.66669999999999996</v>
      </c>
      <c r="Q63">
        <v>1.36175</v>
      </c>
      <c r="S63">
        <f t="shared" si="6"/>
        <v>0.25</v>
      </c>
      <c r="T63">
        <f t="shared" si="7"/>
        <v>0.25</v>
      </c>
      <c r="V63" t="b">
        <f t="shared" si="8"/>
        <v>1</v>
      </c>
      <c r="W63" t="b">
        <f t="shared" si="9"/>
        <v>1</v>
      </c>
      <c r="Y63" t="b">
        <f t="shared" si="4"/>
        <v>1</v>
      </c>
      <c r="Z63" s="12" t="b">
        <f t="shared" si="5"/>
        <v>1</v>
      </c>
    </row>
    <row r="64" spans="1:26" x14ac:dyDescent="0.2">
      <c r="A64" t="s">
        <v>235</v>
      </c>
      <c r="B64" t="s">
        <v>584</v>
      </c>
      <c r="C64" t="s">
        <v>585</v>
      </c>
      <c r="D64">
        <v>0</v>
      </c>
      <c r="E64">
        <v>0</v>
      </c>
      <c r="F64" t="s">
        <v>403</v>
      </c>
      <c r="G64">
        <v>1</v>
      </c>
      <c r="H64">
        <v>1.007083</v>
      </c>
      <c r="I64" t="s">
        <v>404</v>
      </c>
      <c r="J64">
        <v>0.75</v>
      </c>
      <c r="K64">
        <v>1.150333</v>
      </c>
      <c r="L64" t="s">
        <v>405</v>
      </c>
      <c r="M64">
        <v>1</v>
      </c>
      <c r="N64">
        <v>1.2802500000000001</v>
      </c>
      <c r="O64" t="s">
        <v>406</v>
      </c>
      <c r="P64">
        <v>0.83330000000000004</v>
      </c>
      <c r="Q64">
        <v>1.258</v>
      </c>
      <c r="S64">
        <f t="shared" si="6"/>
        <v>0.16669999999999996</v>
      </c>
      <c r="T64">
        <f t="shared" si="7"/>
        <v>0.16669999999999996</v>
      </c>
      <c r="V64" t="b">
        <f t="shared" si="8"/>
        <v>1</v>
      </c>
      <c r="W64" t="b">
        <f t="shared" si="9"/>
        <v>1</v>
      </c>
      <c r="Y64" t="b">
        <f t="shared" si="4"/>
        <v>1</v>
      </c>
      <c r="Z64" s="12" t="b">
        <f t="shared" si="5"/>
        <v>1</v>
      </c>
    </row>
    <row r="65" spans="1:26" x14ac:dyDescent="0.2">
      <c r="A65" t="s">
        <v>240</v>
      </c>
      <c r="B65" t="s">
        <v>588</v>
      </c>
      <c r="C65" t="s">
        <v>362</v>
      </c>
      <c r="D65">
        <v>0</v>
      </c>
      <c r="E65">
        <v>0</v>
      </c>
      <c r="F65" t="s">
        <v>403</v>
      </c>
      <c r="G65">
        <v>0.75</v>
      </c>
      <c r="H65">
        <v>1.252375</v>
      </c>
      <c r="I65" t="s">
        <v>404</v>
      </c>
      <c r="J65">
        <v>0.66669999999999996</v>
      </c>
      <c r="K65">
        <v>0.88237500000000002</v>
      </c>
      <c r="L65" t="s">
        <v>405</v>
      </c>
      <c r="M65">
        <v>0.91669999999999996</v>
      </c>
      <c r="N65">
        <v>1.0900909999999999</v>
      </c>
      <c r="O65" t="s">
        <v>406</v>
      </c>
      <c r="P65">
        <v>0.66669999999999996</v>
      </c>
      <c r="Q65">
        <v>1.00075</v>
      </c>
      <c r="S65">
        <f t="shared" si="6"/>
        <v>0.25</v>
      </c>
      <c r="T65">
        <f t="shared" si="7"/>
        <v>0.25</v>
      </c>
      <c r="V65" t="b">
        <f t="shared" si="8"/>
        <v>1</v>
      </c>
      <c r="W65" t="b">
        <f t="shared" si="9"/>
        <v>1</v>
      </c>
      <c r="Y65" t="b">
        <f t="shared" si="4"/>
        <v>1</v>
      </c>
      <c r="Z65" s="12" t="b">
        <f t="shared" si="5"/>
        <v>1</v>
      </c>
    </row>
    <row r="66" spans="1:26" x14ac:dyDescent="0.2">
      <c r="A66" t="s">
        <v>245</v>
      </c>
      <c r="B66" t="s">
        <v>591</v>
      </c>
      <c r="C66" t="s">
        <v>590</v>
      </c>
      <c r="D66">
        <v>0</v>
      </c>
      <c r="E66">
        <v>0</v>
      </c>
      <c r="F66" t="s">
        <v>403</v>
      </c>
      <c r="G66">
        <v>1</v>
      </c>
      <c r="H66">
        <v>1.232917</v>
      </c>
      <c r="I66" t="s">
        <v>404</v>
      </c>
      <c r="J66">
        <v>0.58330000000000004</v>
      </c>
      <c r="K66">
        <v>1.4354290000000001</v>
      </c>
      <c r="L66" t="s">
        <v>405</v>
      </c>
      <c r="M66">
        <v>0.83330000000000004</v>
      </c>
      <c r="N66">
        <v>1.113</v>
      </c>
      <c r="O66" t="s">
        <v>406</v>
      </c>
      <c r="P66">
        <v>0.91669999999999996</v>
      </c>
      <c r="Q66">
        <v>1.5257270000000001</v>
      </c>
      <c r="S66">
        <f t="shared" ref="S66:S91" si="10">M66-P66</f>
        <v>-8.3399999999999919E-2</v>
      </c>
      <c r="T66">
        <f t="shared" ref="T66:T97" si="11">ABS(S66)</f>
        <v>8.3399999999999919E-2</v>
      </c>
      <c r="V66" t="b">
        <f t="shared" ref="V66:V91" si="12">IF(AND(D66&lt;=16,E66&lt;1),TRUE,FALSE)</f>
        <v>1</v>
      </c>
      <c r="W66" t="b">
        <f t="shared" ref="W66:W91" si="13">IF(AND(M66 &gt; 0.5,G66 &gt; 0.5, ABS(M66-P66)&lt;0.4),TRUE,FALSE)</f>
        <v>1</v>
      </c>
      <c r="Y66" t="b">
        <f t="shared" si="4"/>
        <v>1</v>
      </c>
      <c r="Z66" s="12" t="b">
        <f t="shared" si="5"/>
        <v>1</v>
      </c>
    </row>
    <row r="67" spans="1:26" x14ac:dyDescent="0.2">
      <c r="A67" t="s">
        <v>264</v>
      </c>
      <c r="B67" t="s">
        <v>592</v>
      </c>
      <c r="C67" t="s">
        <v>593</v>
      </c>
      <c r="D67">
        <v>0</v>
      </c>
      <c r="E67">
        <v>0</v>
      </c>
      <c r="F67" t="s">
        <v>403</v>
      </c>
      <c r="G67">
        <v>1</v>
      </c>
      <c r="H67">
        <v>1.0481670000000001</v>
      </c>
      <c r="I67" t="s">
        <v>404</v>
      </c>
      <c r="J67">
        <v>0.91669999999999996</v>
      </c>
      <c r="K67">
        <v>1.4410000000000001</v>
      </c>
      <c r="L67" t="s">
        <v>405</v>
      </c>
      <c r="M67">
        <v>1</v>
      </c>
      <c r="N67">
        <v>1.468583</v>
      </c>
      <c r="O67" t="s">
        <v>406</v>
      </c>
      <c r="P67">
        <v>0.75</v>
      </c>
      <c r="Q67">
        <v>1.5096670000000001</v>
      </c>
      <c r="S67">
        <f t="shared" si="10"/>
        <v>0.25</v>
      </c>
      <c r="T67">
        <f t="shared" si="11"/>
        <v>0.25</v>
      </c>
      <c r="V67" t="b">
        <f t="shared" si="12"/>
        <v>1</v>
      </c>
      <c r="W67" t="b">
        <f t="shared" si="13"/>
        <v>1</v>
      </c>
      <c r="Y67" t="b">
        <f t="shared" ref="Y67:Y91" si="14">IF(AND(M67 &gt; 0.5,G67 &gt; 0.5),TRUE,FALSE)</f>
        <v>1</v>
      </c>
      <c r="Z67" s="12" t="b">
        <f t="shared" ref="Z67:Z91" si="15">IF(T67&lt;0.4,TRUE,FALSE)</f>
        <v>1</v>
      </c>
    </row>
    <row r="68" spans="1:26" x14ac:dyDescent="0.2">
      <c r="A68" t="s">
        <v>268</v>
      </c>
      <c r="B68" t="s">
        <v>595</v>
      </c>
      <c r="C68" t="s">
        <v>596</v>
      </c>
      <c r="D68">
        <v>0</v>
      </c>
      <c r="E68">
        <v>0</v>
      </c>
      <c r="F68" t="s">
        <v>403</v>
      </c>
      <c r="G68">
        <v>1</v>
      </c>
      <c r="H68">
        <v>0.87991699999999995</v>
      </c>
      <c r="I68" t="s">
        <v>404</v>
      </c>
      <c r="J68">
        <v>0.75</v>
      </c>
      <c r="K68">
        <v>1.0396669999999999</v>
      </c>
      <c r="L68" t="s">
        <v>405</v>
      </c>
      <c r="M68">
        <v>1</v>
      </c>
      <c r="N68">
        <v>1.235833</v>
      </c>
      <c r="O68" t="s">
        <v>406</v>
      </c>
      <c r="P68">
        <v>0.91669999999999996</v>
      </c>
      <c r="Q68">
        <v>1.172455</v>
      </c>
      <c r="S68">
        <f t="shared" si="10"/>
        <v>8.3300000000000041E-2</v>
      </c>
      <c r="T68">
        <f t="shared" si="11"/>
        <v>8.3300000000000041E-2</v>
      </c>
      <c r="V68" t="b">
        <f t="shared" si="12"/>
        <v>1</v>
      </c>
      <c r="W68" t="b">
        <f t="shared" si="13"/>
        <v>1</v>
      </c>
      <c r="Y68" t="b">
        <f t="shared" si="14"/>
        <v>1</v>
      </c>
      <c r="Z68" s="12" t="b">
        <f t="shared" si="15"/>
        <v>1</v>
      </c>
    </row>
    <row r="69" spans="1:26" x14ac:dyDescent="0.2">
      <c r="A69" t="s">
        <v>272</v>
      </c>
      <c r="B69" t="s">
        <v>599</v>
      </c>
      <c r="C69" t="s">
        <v>493</v>
      </c>
      <c r="D69">
        <v>0</v>
      </c>
      <c r="E69">
        <v>0</v>
      </c>
      <c r="F69" t="s">
        <v>403</v>
      </c>
      <c r="G69">
        <v>1</v>
      </c>
      <c r="H69">
        <v>0.97483299999999995</v>
      </c>
      <c r="I69" t="s">
        <v>404</v>
      </c>
      <c r="J69">
        <v>0.83330000000000004</v>
      </c>
      <c r="K69">
        <v>1.3011999999999999</v>
      </c>
      <c r="L69" t="s">
        <v>405</v>
      </c>
      <c r="M69">
        <v>0.91669999999999996</v>
      </c>
      <c r="N69">
        <v>1.1256360000000001</v>
      </c>
      <c r="O69" t="s">
        <v>406</v>
      </c>
      <c r="P69">
        <v>0.83330000000000004</v>
      </c>
      <c r="Q69">
        <v>1.5711999999999999</v>
      </c>
      <c r="S69">
        <f t="shared" si="10"/>
        <v>8.3399999999999919E-2</v>
      </c>
      <c r="T69">
        <f t="shared" si="11"/>
        <v>8.3399999999999919E-2</v>
      </c>
      <c r="V69" t="b">
        <f t="shared" si="12"/>
        <v>1</v>
      </c>
      <c r="W69" t="b">
        <f t="shared" si="13"/>
        <v>1</v>
      </c>
      <c r="Y69" t="b">
        <f t="shared" si="14"/>
        <v>1</v>
      </c>
      <c r="Z69" s="12" t="b">
        <f t="shared" si="15"/>
        <v>1</v>
      </c>
    </row>
    <row r="70" spans="1:26" x14ac:dyDescent="0.2">
      <c r="A70" t="s">
        <v>282</v>
      </c>
      <c r="B70" t="s">
        <v>601</v>
      </c>
      <c r="C70" t="s">
        <v>602</v>
      </c>
      <c r="D70">
        <v>0</v>
      </c>
      <c r="E70">
        <v>0</v>
      </c>
      <c r="F70" t="s">
        <v>403</v>
      </c>
      <c r="G70">
        <v>1</v>
      </c>
      <c r="H70">
        <v>1.0387500000000001</v>
      </c>
      <c r="I70" t="s">
        <v>404</v>
      </c>
      <c r="J70">
        <v>0.33329999999999999</v>
      </c>
      <c r="K70">
        <v>0.97650000000000003</v>
      </c>
      <c r="L70" t="s">
        <v>405</v>
      </c>
      <c r="M70">
        <v>0.91669999999999996</v>
      </c>
      <c r="N70">
        <v>1.045636</v>
      </c>
      <c r="O70" t="s">
        <v>406</v>
      </c>
      <c r="P70">
        <v>0.66669999999999996</v>
      </c>
      <c r="Q70">
        <v>1.201125</v>
      </c>
      <c r="S70">
        <f t="shared" si="10"/>
        <v>0.25</v>
      </c>
      <c r="T70">
        <f t="shared" si="11"/>
        <v>0.25</v>
      </c>
      <c r="V70" t="b">
        <f t="shared" si="12"/>
        <v>1</v>
      </c>
      <c r="W70" t="b">
        <f t="shared" si="13"/>
        <v>1</v>
      </c>
      <c r="Y70" t="b">
        <f t="shared" si="14"/>
        <v>1</v>
      </c>
      <c r="Z70" s="12" t="b">
        <f t="shared" si="15"/>
        <v>1</v>
      </c>
    </row>
    <row r="71" spans="1:26" x14ac:dyDescent="0.2">
      <c r="A71" s="5" t="s">
        <v>286</v>
      </c>
      <c r="B71" s="5" t="s">
        <v>606</v>
      </c>
      <c r="C71" s="5" t="s">
        <v>605</v>
      </c>
      <c r="D71" s="5">
        <v>0</v>
      </c>
      <c r="E71" s="5">
        <v>0</v>
      </c>
      <c r="F71" s="5" t="s">
        <v>403</v>
      </c>
      <c r="G71" s="5">
        <v>0.91669999999999996</v>
      </c>
      <c r="H71" s="5">
        <v>1.3318000000000001</v>
      </c>
      <c r="I71" s="5" t="s">
        <v>404</v>
      </c>
      <c r="J71" s="5">
        <v>0.41670000000000001</v>
      </c>
      <c r="K71" s="5">
        <v>1.1696</v>
      </c>
      <c r="L71" s="5" t="s">
        <v>405</v>
      </c>
      <c r="M71" s="5">
        <v>1</v>
      </c>
      <c r="N71" s="5">
        <v>1.398333</v>
      </c>
      <c r="O71" s="5" t="s">
        <v>406</v>
      </c>
      <c r="P71" s="5">
        <v>1</v>
      </c>
      <c r="Q71" s="5">
        <v>1.1527499999999999</v>
      </c>
      <c r="R71" s="5"/>
      <c r="S71" s="5">
        <f t="shared" si="10"/>
        <v>0</v>
      </c>
      <c r="T71" s="5">
        <f t="shared" si="11"/>
        <v>0</v>
      </c>
      <c r="U71" s="5"/>
      <c r="V71" s="5" t="b">
        <f t="shared" si="12"/>
        <v>1</v>
      </c>
      <c r="W71" s="5" t="b">
        <f t="shared" si="13"/>
        <v>1</v>
      </c>
      <c r="X71" s="5"/>
      <c r="Y71" t="b">
        <f t="shared" si="14"/>
        <v>1</v>
      </c>
      <c r="Z71" s="12" t="b">
        <f t="shared" si="15"/>
        <v>1</v>
      </c>
    </row>
    <row r="72" spans="1:26" x14ac:dyDescent="0.2">
      <c r="A72" s="4" t="s">
        <v>286</v>
      </c>
      <c r="B72" s="4" t="s">
        <v>607</v>
      </c>
      <c r="C72" s="4" t="s">
        <v>608</v>
      </c>
      <c r="D72" s="4">
        <v>0</v>
      </c>
      <c r="E72" s="4">
        <v>0</v>
      </c>
      <c r="F72" s="4" t="s">
        <v>403</v>
      </c>
      <c r="G72" s="4">
        <v>0.91669999999999996</v>
      </c>
      <c r="H72" s="4">
        <v>1.1913640000000001</v>
      </c>
      <c r="I72" s="4" t="s">
        <v>404</v>
      </c>
      <c r="J72" s="4">
        <v>0.83330000000000004</v>
      </c>
      <c r="K72" s="4">
        <v>1.1047</v>
      </c>
      <c r="L72" s="4" t="s">
        <v>405</v>
      </c>
      <c r="M72" s="4">
        <v>0.91669999999999996</v>
      </c>
      <c r="N72" s="4">
        <v>1.284818</v>
      </c>
      <c r="O72" s="4" t="s">
        <v>406</v>
      </c>
      <c r="P72" s="4">
        <v>0.75</v>
      </c>
      <c r="Q72" s="4">
        <v>1.2818890000000001</v>
      </c>
      <c r="R72" s="4"/>
      <c r="S72" s="4">
        <f t="shared" si="10"/>
        <v>0.16669999999999996</v>
      </c>
      <c r="T72" s="4">
        <f t="shared" si="11"/>
        <v>0.16669999999999996</v>
      </c>
      <c r="U72" s="4"/>
      <c r="V72" s="4" t="b">
        <f t="shared" si="12"/>
        <v>1</v>
      </c>
      <c r="W72" s="4" t="b">
        <f t="shared" si="13"/>
        <v>1</v>
      </c>
      <c r="X72" s="4"/>
      <c r="Y72" t="b">
        <f t="shared" si="14"/>
        <v>1</v>
      </c>
      <c r="Z72" s="12" t="b">
        <f t="shared" si="15"/>
        <v>1</v>
      </c>
    </row>
    <row r="73" spans="1:26" x14ac:dyDescent="0.2">
      <c r="A73" t="s">
        <v>296</v>
      </c>
      <c r="B73" t="s">
        <v>611</v>
      </c>
      <c r="C73" t="s">
        <v>612</v>
      </c>
      <c r="D73">
        <v>8</v>
      </c>
      <c r="E73">
        <v>0</v>
      </c>
      <c r="F73" t="s">
        <v>403</v>
      </c>
      <c r="G73">
        <v>0.75</v>
      </c>
      <c r="H73">
        <v>0.96244399999999997</v>
      </c>
      <c r="I73" t="s">
        <v>404</v>
      </c>
      <c r="J73">
        <v>0.58330000000000004</v>
      </c>
      <c r="K73">
        <v>1.4831430000000001</v>
      </c>
      <c r="L73" t="s">
        <v>405</v>
      </c>
      <c r="M73">
        <v>0.83330000000000004</v>
      </c>
      <c r="N73">
        <v>1.4313</v>
      </c>
      <c r="O73" t="s">
        <v>406</v>
      </c>
      <c r="P73">
        <v>0.58330000000000004</v>
      </c>
      <c r="Q73">
        <v>1.6117140000000001</v>
      </c>
      <c r="S73">
        <f t="shared" si="10"/>
        <v>0.25</v>
      </c>
      <c r="T73">
        <f t="shared" si="11"/>
        <v>0.25</v>
      </c>
      <c r="V73" t="b">
        <f t="shared" si="12"/>
        <v>1</v>
      </c>
      <c r="W73" t="b">
        <f t="shared" si="13"/>
        <v>1</v>
      </c>
      <c r="Y73" t="b">
        <f t="shared" si="14"/>
        <v>1</v>
      </c>
      <c r="Z73" s="12" t="b">
        <f t="shared" si="15"/>
        <v>1</v>
      </c>
    </row>
    <row r="74" spans="1:26" x14ac:dyDescent="0.2">
      <c r="A74" t="s">
        <v>299</v>
      </c>
      <c r="B74" t="s">
        <v>614</v>
      </c>
      <c r="C74" t="s">
        <v>456</v>
      </c>
      <c r="D74">
        <v>3</v>
      </c>
      <c r="E74">
        <v>0</v>
      </c>
      <c r="F74" t="s">
        <v>403</v>
      </c>
      <c r="G74">
        <v>0.91669999999999996</v>
      </c>
      <c r="H74">
        <v>1.7008179999999999</v>
      </c>
      <c r="I74" t="s">
        <v>404</v>
      </c>
      <c r="J74">
        <v>0.58330000000000004</v>
      </c>
      <c r="K74">
        <v>1.2567140000000001</v>
      </c>
      <c r="L74" t="s">
        <v>405</v>
      </c>
      <c r="M74">
        <v>0.91669999999999996</v>
      </c>
      <c r="N74">
        <v>1.4615450000000001</v>
      </c>
      <c r="O74" t="s">
        <v>406</v>
      </c>
      <c r="P74">
        <v>0.58330000000000004</v>
      </c>
      <c r="Q74">
        <v>1.3128569999999999</v>
      </c>
      <c r="S74">
        <f t="shared" si="10"/>
        <v>0.33339999999999992</v>
      </c>
      <c r="T74">
        <f t="shared" si="11"/>
        <v>0.33339999999999992</v>
      </c>
      <c r="V74" t="b">
        <f t="shared" si="12"/>
        <v>1</v>
      </c>
      <c r="W74" t="b">
        <f t="shared" si="13"/>
        <v>1</v>
      </c>
      <c r="Y74" t="b">
        <f t="shared" si="14"/>
        <v>1</v>
      </c>
      <c r="Z74" s="12" t="b">
        <f t="shared" si="15"/>
        <v>1</v>
      </c>
    </row>
    <row r="75" spans="1:26" x14ac:dyDescent="0.2">
      <c r="A75" t="s">
        <v>303</v>
      </c>
      <c r="B75" t="s">
        <v>615</v>
      </c>
      <c r="C75" t="s">
        <v>616</v>
      </c>
      <c r="D75">
        <v>3</v>
      </c>
      <c r="E75">
        <v>0</v>
      </c>
      <c r="F75" t="s">
        <v>403</v>
      </c>
      <c r="G75">
        <v>0.91669999999999996</v>
      </c>
      <c r="H75">
        <v>1.6376360000000001</v>
      </c>
      <c r="I75" t="s">
        <v>404</v>
      </c>
      <c r="J75">
        <v>0.75</v>
      </c>
      <c r="K75">
        <v>1.4078889999999999</v>
      </c>
      <c r="L75" t="s">
        <v>405</v>
      </c>
      <c r="M75">
        <v>0.83330000000000004</v>
      </c>
      <c r="N75">
        <v>1.5686</v>
      </c>
      <c r="O75" t="s">
        <v>406</v>
      </c>
      <c r="P75">
        <v>0.5</v>
      </c>
      <c r="Q75">
        <v>1.735333</v>
      </c>
      <c r="S75">
        <f t="shared" si="10"/>
        <v>0.33330000000000004</v>
      </c>
      <c r="T75">
        <f t="shared" si="11"/>
        <v>0.33330000000000004</v>
      </c>
      <c r="V75" t="b">
        <f t="shared" si="12"/>
        <v>1</v>
      </c>
      <c r="W75" t="b">
        <f t="shared" si="13"/>
        <v>1</v>
      </c>
      <c r="Y75" t="b">
        <f t="shared" si="14"/>
        <v>1</v>
      </c>
      <c r="Z75" s="12" t="b">
        <f t="shared" si="15"/>
        <v>1</v>
      </c>
    </row>
    <row r="76" spans="1:26" x14ac:dyDescent="0.2">
      <c r="A76" t="s">
        <v>305</v>
      </c>
      <c r="B76" t="s">
        <v>620</v>
      </c>
      <c r="C76" t="s">
        <v>619</v>
      </c>
      <c r="D76">
        <v>12</v>
      </c>
      <c r="E76">
        <v>0</v>
      </c>
      <c r="F76" t="s">
        <v>403</v>
      </c>
      <c r="G76">
        <v>1</v>
      </c>
      <c r="H76">
        <v>1.6293329999999999</v>
      </c>
      <c r="I76" t="s">
        <v>404</v>
      </c>
      <c r="J76">
        <v>0.58330000000000004</v>
      </c>
      <c r="K76">
        <v>1.397429</v>
      </c>
      <c r="L76" t="s">
        <v>405</v>
      </c>
      <c r="M76">
        <v>0.83330000000000004</v>
      </c>
      <c r="N76">
        <v>1.223889</v>
      </c>
      <c r="O76" t="s">
        <v>406</v>
      </c>
      <c r="P76">
        <v>0.58330000000000004</v>
      </c>
      <c r="Q76">
        <v>1.2725709999999999</v>
      </c>
      <c r="S76">
        <f t="shared" si="10"/>
        <v>0.25</v>
      </c>
      <c r="T76">
        <f t="shared" si="11"/>
        <v>0.25</v>
      </c>
      <c r="V76" t="b">
        <f t="shared" si="12"/>
        <v>1</v>
      </c>
      <c r="W76" t="b">
        <f t="shared" si="13"/>
        <v>1</v>
      </c>
      <c r="Y76" t="b">
        <f t="shared" si="14"/>
        <v>1</v>
      </c>
      <c r="Z76" s="12" t="b">
        <f t="shared" si="15"/>
        <v>1</v>
      </c>
    </row>
    <row r="77" spans="1:26" x14ac:dyDescent="0.2">
      <c r="A77" t="s">
        <v>309</v>
      </c>
      <c r="B77" t="s">
        <v>621</v>
      </c>
      <c r="C77" t="s">
        <v>425</v>
      </c>
      <c r="D77">
        <v>5</v>
      </c>
      <c r="E77">
        <v>0</v>
      </c>
      <c r="F77" t="s">
        <v>403</v>
      </c>
      <c r="G77">
        <v>0.91669999999999996</v>
      </c>
      <c r="H77">
        <v>0.53281800000000001</v>
      </c>
      <c r="I77" t="s">
        <v>404</v>
      </c>
      <c r="J77">
        <v>0.75</v>
      </c>
      <c r="K77">
        <v>1.3272219999999999</v>
      </c>
      <c r="L77" t="s">
        <v>405</v>
      </c>
      <c r="M77">
        <v>1</v>
      </c>
      <c r="N77">
        <v>1.393583</v>
      </c>
      <c r="O77" t="s">
        <v>406</v>
      </c>
      <c r="P77">
        <v>0.91669999999999996</v>
      </c>
      <c r="Q77">
        <v>1.5498179999999999</v>
      </c>
      <c r="S77">
        <f t="shared" si="10"/>
        <v>8.3300000000000041E-2</v>
      </c>
      <c r="T77">
        <f t="shared" si="11"/>
        <v>8.3300000000000041E-2</v>
      </c>
      <c r="V77" t="b">
        <f t="shared" si="12"/>
        <v>1</v>
      </c>
      <c r="W77" t="b">
        <f t="shared" si="13"/>
        <v>1</v>
      </c>
      <c r="Y77" t="b">
        <f t="shared" si="14"/>
        <v>1</v>
      </c>
      <c r="Z77" s="12" t="b">
        <f t="shared" si="15"/>
        <v>1</v>
      </c>
    </row>
    <row r="78" spans="1:26" x14ac:dyDescent="0.2">
      <c r="A78" t="s">
        <v>313</v>
      </c>
      <c r="B78" t="s">
        <v>625</v>
      </c>
      <c r="C78" t="s">
        <v>624</v>
      </c>
      <c r="D78">
        <v>0</v>
      </c>
      <c r="E78">
        <v>0</v>
      </c>
      <c r="F78" t="s">
        <v>403</v>
      </c>
      <c r="G78">
        <v>0.91669999999999996</v>
      </c>
      <c r="H78">
        <v>1.1009089999999999</v>
      </c>
      <c r="I78" t="s">
        <v>404</v>
      </c>
      <c r="J78">
        <v>0.41670000000000001</v>
      </c>
      <c r="K78">
        <v>1.0873999999999999</v>
      </c>
      <c r="L78" t="s">
        <v>405</v>
      </c>
      <c r="M78">
        <v>0.91669999999999996</v>
      </c>
      <c r="N78">
        <v>1.270273</v>
      </c>
      <c r="O78" t="s">
        <v>406</v>
      </c>
      <c r="P78">
        <v>1</v>
      </c>
      <c r="Q78">
        <v>1.244364</v>
      </c>
      <c r="S78">
        <f t="shared" si="10"/>
        <v>-8.3300000000000041E-2</v>
      </c>
      <c r="T78">
        <f t="shared" si="11"/>
        <v>8.3300000000000041E-2</v>
      </c>
      <c r="V78" t="b">
        <f t="shared" si="12"/>
        <v>1</v>
      </c>
      <c r="W78" t="b">
        <f t="shared" si="13"/>
        <v>1</v>
      </c>
      <c r="Y78" t="b">
        <f t="shared" si="14"/>
        <v>1</v>
      </c>
      <c r="Z78" s="12" t="b">
        <f t="shared" si="15"/>
        <v>1</v>
      </c>
    </row>
    <row r="79" spans="1:26" x14ac:dyDescent="0.2">
      <c r="A79" t="s">
        <v>317</v>
      </c>
      <c r="B79" t="s">
        <v>626</v>
      </c>
      <c r="C79" t="s">
        <v>627</v>
      </c>
      <c r="D79">
        <v>0</v>
      </c>
      <c r="E79">
        <v>0</v>
      </c>
      <c r="F79" t="s">
        <v>403</v>
      </c>
      <c r="G79">
        <v>1</v>
      </c>
      <c r="H79">
        <v>0.98408300000000004</v>
      </c>
      <c r="I79" t="s">
        <v>404</v>
      </c>
      <c r="J79">
        <v>0.5</v>
      </c>
      <c r="K79">
        <v>1.373667</v>
      </c>
      <c r="L79" t="s">
        <v>405</v>
      </c>
      <c r="M79">
        <v>1</v>
      </c>
      <c r="N79">
        <v>1.4950000000000001</v>
      </c>
      <c r="O79" t="s">
        <v>406</v>
      </c>
      <c r="P79">
        <v>0.66669999999999996</v>
      </c>
      <c r="Q79">
        <v>1.466</v>
      </c>
      <c r="S79">
        <f t="shared" si="10"/>
        <v>0.33330000000000004</v>
      </c>
      <c r="T79">
        <f t="shared" si="11"/>
        <v>0.33330000000000004</v>
      </c>
      <c r="V79" t="b">
        <f t="shared" si="12"/>
        <v>1</v>
      </c>
      <c r="W79" t="b">
        <f t="shared" si="13"/>
        <v>1</v>
      </c>
      <c r="Y79" t="b">
        <f t="shared" si="14"/>
        <v>1</v>
      </c>
      <c r="Z79" s="12" t="b">
        <f t="shared" si="15"/>
        <v>1</v>
      </c>
    </row>
    <row r="80" spans="1:26" x14ac:dyDescent="0.2">
      <c r="A80" t="s">
        <v>320</v>
      </c>
      <c r="B80" t="s">
        <v>629</v>
      </c>
      <c r="C80" t="s">
        <v>630</v>
      </c>
      <c r="D80">
        <v>2</v>
      </c>
      <c r="E80">
        <v>0</v>
      </c>
      <c r="F80" t="s">
        <v>403</v>
      </c>
      <c r="G80">
        <v>1</v>
      </c>
      <c r="H80">
        <v>1.8065</v>
      </c>
      <c r="I80" t="s">
        <v>404</v>
      </c>
      <c r="J80">
        <v>0.5</v>
      </c>
      <c r="K80">
        <v>1.22</v>
      </c>
      <c r="L80" t="s">
        <v>405</v>
      </c>
      <c r="M80">
        <v>1</v>
      </c>
      <c r="N80">
        <v>1.237417</v>
      </c>
      <c r="O80" t="s">
        <v>406</v>
      </c>
      <c r="P80">
        <v>1</v>
      </c>
      <c r="Q80">
        <v>1.330667</v>
      </c>
      <c r="S80">
        <f t="shared" si="10"/>
        <v>0</v>
      </c>
      <c r="T80">
        <f t="shared" si="11"/>
        <v>0</v>
      </c>
      <c r="V80" t="b">
        <f t="shared" si="12"/>
        <v>1</v>
      </c>
      <c r="W80" t="b">
        <f t="shared" si="13"/>
        <v>1</v>
      </c>
      <c r="Y80" t="b">
        <f t="shared" si="14"/>
        <v>1</v>
      </c>
      <c r="Z80" s="12" t="b">
        <f t="shared" si="15"/>
        <v>1</v>
      </c>
    </row>
    <row r="81" spans="1:26" x14ac:dyDescent="0.2">
      <c r="A81" t="s">
        <v>323</v>
      </c>
      <c r="B81" t="s">
        <v>632</v>
      </c>
      <c r="C81" t="s">
        <v>195</v>
      </c>
      <c r="D81">
        <v>0</v>
      </c>
      <c r="E81">
        <v>0</v>
      </c>
      <c r="F81" t="s">
        <v>403</v>
      </c>
      <c r="G81">
        <v>1</v>
      </c>
      <c r="H81">
        <v>1.5827</v>
      </c>
      <c r="I81" t="s">
        <v>404</v>
      </c>
      <c r="J81">
        <v>0.5</v>
      </c>
      <c r="K81">
        <v>1.1943330000000001</v>
      </c>
      <c r="L81" t="s">
        <v>405</v>
      </c>
      <c r="M81">
        <v>0.75</v>
      </c>
      <c r="N81">
        <v>1.41</v>
      </c>
      <c r="O81" t="s">
        <v>406</v>
      </c>
      <c r="P81">
        <v>0.91669999999999996</v>
      </c>
      <c r="Q81">
        <v>1.045364</v>
      </c>
      <c r="S81">
        <f t="shared" si="10"/>
        <v>-0.16669999999999996</v>
      </c>
      <c r="T81">
        <f t="shared" si="11"/>
        <v>0.16669999999999996</v>
      </c>
      <c r="V81" t="b">
        <f t="shared" si="12"/>
        <v>1</v>
      </c>
      <c r="W81" t="b">
        <f t="shared" si="13"/>
        <v>1</v>
      </c>
      <c r="Y81" t="b">
        <f t="shared" si="14"/>
        <v>1</v>
      </c>
      <c r="Z81" s="12" t="b">
        <f t="shared" si="15"/>
        <v>1</v>
      </c>
    </row>
    <row r="82" spans="1:26" x14ac:dyDescent="0.2">
      <c r="A82" t="s">
        <v>327</v>
      </c>
      <c r="B82" t="s">
        <v>636</v>
      </c>
      <c r="C82" t="s">
        <v>635</v>
      </c>
      <c r="D82">
        <v>8</v>
      </c>
      <c r="E82">
        <v>0</v>
      </c>
      <c r="F82" t="s">
        <v>403</v>
      </c>
      <c r="G82">
        <v>1</v>
      </c>
      <c r="H82">
        <v>0.85527299999999995</v>
      </c>
      <c r="I82" t="s">
        <v>404</v>
      </c>
      <c r="J82">
        <v>0.83330000000000004</v>
      </c>
      <c r="K82">
        <v>0.8861</v>
      </c>
      <c r="L82" t="s">
        <v>405</v>
      </c>
      <c r="M82">
        <v>0.91669999999999996</v>
      </c>
      <c r="N82">
        <v>0.95218199999999997</v>
      </c>
      <c r="O82" t="s">
        <v>406</v>
      </c>
      <c r="P82">
        <v>0.91669999999999996</v>
      </c>
      <c r="Q82">
        <v>1.1032729999999999</v>
      </c>
      <c r="S82">
        <f t="shared" si="10"/>
        <v>0</v>
      </c>
      <c r="T82">
        <f t="shared" si="11"/>
        <v>0</v>
      </c>
      <c r="V82" t="b">
        <f t="shared" si="12"/>
        <v>1</v>
      </c>
      <c r="W82" t="b">
        <f t="shared" si="13"/>
        <v>1</v>
      </c>
      <c r="Y82" t="b">
        <f t="shared" si="14"/>
        <v>1</v>
      </c>
      <c r="Z82" s="12" t="b">
        <f t="shared" si="15"/>
        <v>1</v>
      </c>
    </row>
    <row r="83" spans="1:26" x14ac:dyDescent="0.2">
      <c r="A83" t="s">
        <v>333</v>
      </c>
      <c r="B83" t="s">
        <v>638</v>
      </c>
      <c r="C83" t="s">
        <v>639</v>
      </c>
      <c r="D83">
        <v>0</v>
      </c>
      <c r="E83">
        <v>0</v>
      </c>
      <c r="F83" t="s">
        <v>403</v>
      </c>
      <c r="G83">
        <v>0.83330000000000004</v>
      </c>
      <c r="H83">
        <v>1.263333</v>
      </c>
      <c r="I83" t="s">
        <v>404</v>
      </c>
      <c r="J83">
        <v>0.41670000000000001</v>
      </c>
      <c r="K83">
        <v>0.87460000000000004</v>
      </c>
      <c r="L83" t="s">
        <v>405</v>
      </c>
      <c r="M83">
        <v>0.58330000000000004</v>
      </c>
      <c r="N83">
        <v>1.174857</v>
      </c>
      <c r="O83" t="s">
        <v>406</v>
      </c>
      <c r="P83">
        <v>0.58330000000000004</v>
      </c>
      <c r="Q83">
        <v>1.1661429999999999</v>
      </c>
      <c r="S83">
        <f t="shared" si="10"/>
        <v>0</v>
      </c>
      <c r="T83">
        <f t="shared" si="11"/>
        <v>0</v>
      </c>
      <c r="V83" t="b">
        <f t="shared" si="12"/>
        <v>1</v>
      </c>
      <c r="W83" t="b">
        <f t="shared" si="13"/>
        <v>1</v>
      </c>
      <c r="Y83" t="b">
        <f t="shared" si="14"/>
        <v>1</v>
      </c>
      <c r="Z83" s="12" t="b">
        <f t="shared" si="15"/>
        <v>1</v>
      </c>
    </row>
    <row r="84" spans="1:26" x14ac:dyDescent="0.2">
      <c r="A84" t="s">
        <v>337</v>
      </c>
      <c r="B84" t="s">
        <v>643</v>
      </c>
      <c r="C84" t="s">
        <v>642</v>
      </c>
      <c r="D84">
        <v>5</v>
      </c>
      <c r="E84">
        <v>0</v>
      </c>
      <c r="F84" t="s">
        <v>403</v>
      </c>
      <c r="G84">
        <v>1</v>
      </c>
      <c r="H84">
        <v>0.81991700000000001</v>
      </c>
      <c r="I84" t="s">
        <v>404</v>
      </c>
      <c r="J84">
        <v>0.75</v>
      </c>
      <c r="K84">
        <v>1.0298890000000001</v>
      </c>
      <c r="L84" t="s">
        <v>405</v>
      </c>
      <c r="M84">
        <v>1</v>
      </c>
      <c r="N84">
        <v>0.87533300000000003</v>
      </c>
      <c r="O84" t="s">
        <v>406</v>
      </c>
      <c r="P84">
        <v>0.75</v>
      </c>
      <c r="Q84">
        <v>1.1372500000000001</v>
      </c>
      <c r="S84">
        <f t="shared" si="10"/>
        <v>0.25</v>
      </c>
      <c r="T84">
        <f t="shared" si="11"/>
        <v>0.25</v>
      </c>
      <c r="V84" t="b">
        <f t="shared" si="12"/>
        <v>1</v>
      </c>
      <c r="W84" t="b">
        <f t="shared" si="13"/>
        <v>1</v>
      </c>
      <c r="Y84" t="b">
        <f t="shared" si="14"/>
        <v>1</v>
      </c>
      <c r="Z84" s="12" t="b">
        <f t="shared" si="15"/>
        <v>1</v>
      </c>
    </row>
    <row r="85" spans="1:26" x14ac:dyDescent="0.2">
      <c r="A85" t="s">
        <v>341</v>
      </c>
      <c r="B85" t="s">
        <v>644</v>
      </c>
      <c r="C85" t="s">
        <v>461</v>
      </c>
      <c r="D85">
        <v>1</v>
      </c>
      <c r="E85">
        <v>0</v>
      </c>
      <c r="F85" t="s">
        <v>403</v>
      </c>
      <c r="G85">
        <v>0.91669999999999996</v>
      </c>
      <c r="H85">
        <v>2.2006000000000001</v>
      </c>
      <c r="I85" t="s">
        <v>404</v>
      </c>
      <c r="J85">
        <v>0.33329999999999999</v>
      </c>
      <c r="K85">
        <v>1.0229999999999999</v>
      </c>
      <c r="L85" t="s">
        <v>405</v>
      </c>
      <c r="M85">
        <v>0.91669999999999996</v>
      </c>
      <c r="N85">
        <v>1.3823639999999999</v>
      </c>
      <c r="O85" t="s">
        <v>406</v>
      </c>
      <c r="P85">
        <v>0.91669999999999996</v>
      </c>
      <c r="Q85">
        <v>1.347909</v>
      </c>
      <c r="S85">
        <f t="shared" si="10"/>
        <v>0</v>
      </c>
      <c r="T85">
        <f t="shared" si="11"/>
        <v>0</v>
      </c>
      <c r="V85" t="b">
        <f t="shared" si="12"/>
        <v>1</v>
      </c>
      <c r="W85" t="b">
        <f t="shared" si="13"/>
        <v>1</v>
      </c>
      <c r="Y85" t="b">
        <f t="shared" si="14"/>
        <v>1</v>
      </c>
      <c r="Z85" s="12" t="b">
        <f t="shared" si="15"/>
        <v>1</v>
      </c>
    </row>
    <row r="86" spans="1:26" x14ac:dyDescent="0.2">
      <c r="A86" t="s">
        <v>345</v>
      </c>
      <c r="B86" t="s">
        <v>645</v>
      </c>
      <c r="C86" t="s">
        <v>646</v>
      </c>
      <c r="D86">
        <v>0</v>
      </c>
      <c r="E86">
        <v>0</v>
      </c>
      <c r="F86" t="s">
        <v>403</v>
      </c>
      <c r="G86">
        <v>1</v>
      </c>
      <c r="H86">
        <v>1.3800829999999999</v>
      </c>
      <c r="I86" t="s">
        <v>404</v>
      </c>
      <c r="J86">
        <v>0.58330000000000004</v>
      </c>
      <c r="K86">
        <v>1.3978569999999999</v>
      </c>
      <c r="L86" t="s">
        <v>405</v>
      </c>
      <c r="M86">
        <v>0.91669999999999996</v>
      </c>
      <c r="N86">
        <v>1.2459089999999999</v>
      </c>
      <c r="O86" t="s">
        <v>406</v>
      </c>
      <c r="P86">
        <v>0.83330000000000004</v>
      </c>
      <c r="Q86">
        <v>1.5084</v>
      </c>
      <c r="S86">
        <f t="shared" si="10"/>
        <v>8.3399999999999919E-2</v>
      </c>
      <c r="T86">
        <f t="shared" si="11"/>
        <v>8.3399999999999919E-2</v>
      </c>
      <c r="V86" t="b">
        <f t="shared" si="12"/>
        <v>1</v>
      </c>
      <c r="W86" t="b">
        <f t="shared" si="13"/>
        <v>1</v>
      </c>
      <c r="Y86" t="b">
        <f t="shared" si="14"/>
        <v>1</v>
      </c>
      <c r="Z86" s="12" t="b">
        <f t="shared" si="15"/>
        <v>1</v>
      </c>
    </row>
    <row r="87" spans="1:26" x14ac:dyDescent="0.2">
      <c r="A87" t="s">
        <v>348</v>
      </c>
      <c r="B87" t="s">
        <v>650</v>
      </c>
      <c r="C87" t="s">
        <v>649</v>
      </c>
      <c r="D87">
        <v>0</v>
      </c>
      <c r="E87">
        <v>0</v>
      </c>
      <c r="F87" t="s">
        <v>403</v>
      </c>
      <c r="G87">
        <v>0.91669999999999996</v>
      </c>
      <c r="H87">
        <v>2.1975449999999999</v>
      </c>
      <c r="I87" t="s">
        <v>404</v>
      </c>
      <c r="J87">
        <v>0.5</v>
      </c>
      <c r="K87">
        <v>1.59</v>
      </c>
      <c r="L87" t="s">
        <v>405</v>
      </c>
      <c r="M87">
        <v>0.66669999999999996</v>
      </c>
      <c r="N87">
        <v>1.797625</v>
      </c>
      <c r="O87" t="s">
        <v>406</v>
      </c>
      <c r="P87">
        <v>0.66669999999999996</v>
      </c>
      <c r="Q87">
        <v>1.9156249999999999</v>
      </c>
      <c r="S87">
        <f t="shared" si="10"/>
        <v>0</v>
      </c>
      <c r="T87">
        <f t="shared" si="11"/>
        <v>0</v>
      </c>
      <c r="V87" t="b">
        <f t="shared" si="12"/>
        <v>1</v>
      </c>
      <c r="W87" t="b">
        <f t="shared" si="13"/>
        <v>1</v>
      </c>
      <c r="Y87" t="b">
        <f t="shared" si="14"/>
        <v>1</v>
      </c>
      <c r="Z87" s="12" t="b">
        <f t="shared" si="15"/>
        <v>1</v>
      </c>
    </row>
    <row r="88" spans="1:26" x14ac:dyDescent="0.2">
      <c r="A88" t="s">
        <v>352</v>
      </c>
      <c r="B88" t="s">
        <v>651</v>
      </c>
      <c r="C88" t="s">
        <v>343</v>
      </c>
      <c r="D88">
        <v>0</v>
      </c>
      <c r="E88">
        <v>0</v>
      </c>
      <c r="F88" t="s">
        <v>403</v>
      </c>
      <c r="G88">
        <v>0.91669999999999996</v>
      </c>
      <c r="H88">
        <v>0.57836399999999999</v>
      </c>
      <c r="I88" t="s">
        <v>404</v>
      </c>
      <c r="J88">
        <v>0.66669999999999996</v>
      </c>
      <c r="K88">
        <v>0.95225000000000004</v>
      </c>
      <c r="L88" t="s">
        <v>405</v>
      </c>
      <c r="M88">
        <v>0.66669999999999996</v>
      </c>
      <c r="N88">
        <v>1.0754999999999999</v>
      </c>
      <c r="O88" t="s">
        <v>406</v>
      </c>
      <c r="P88">
        <v>0.58330000000000004</v>
      </c>
      <c r="Q88">
        <v>1.026429</v>
      </c>
      <c r="S88">
        <f t="shared" si="10"/>
        <v>8.3399999999999919E-2</v>
      </c>
      <c r="T88">
        <f t="shared" si="11"/>
        <v>8.3399999999999919E-2</v>
      </c>
      <c r="V88" t="b">
        <f t="shared" si="12"/>
        <v>1</v>
      </c>
      <c r="W88" t="b">
        <f t="shared" si="13"/>
        <v>1</v>
      </c>
      <c r="Y88" t="b">
        <f t="shared" si="14"/>
        <v>1</v>
      </c>
      <c r="Z88" s="12" t="b">
        <f t="shared" si="15"/>
        <v>1</v>
      </c>
    </row>
    <row r="89" spans="1:26" x14ac:dyDescent="0.2">
      <c r="A89" t="s">
        <v>356</v>
      </c>
      <c r="B89" t="s">
        <v>652</v>
      </c>
      <c r="C89" t="s">
        <v>653</v>
      </c>
      <c r="D89">
        <v>0</v>
      </c>
      <c r="E89">
        <v>0</v>
      </c>
      <c r="F89" t="s">
        <v>403</v>
      </c>
      <c r="G89">
        <v>1</v>
      </c>
      <c r="H89">
        <v>0.79966700000000002</v>
      </c>
      <c r="I89" t="s">
        <v>404</v>
      </c>
      <c r="J89">
        <v>0.58330000000000004</v>
      </c>
      <c r="K89">
        <v>1.208429</v>
      </c>
      <c r="L89" t="s">
        <v>405</v>
      </c>
      <c r="M89">
        <v>0.91669999999999996</v>
      </c>
      <c r="N89">
        <v>1.1950000000000001</v>
      </c>
      <c r="O89" t="s">
        <v>406</v>
      </c>
      <c r="P89">
        <v>0.75</v>
      </c>
      <c r="Q89">
        <v>1.204</v>
      </c>
      <c r="S89">
        <f t="shared" si="10"/>
        <v>0.16669999999999996</v>
      </c>
      <c r="T89">
        <f t="shared" si="11"/>
        <v>0.16669999999999996</v>
      </c>
      <c r="V89" t="b">
        <f t="shared" si="12"/>
        <v>1</v>
      </c>
      <c r="W89" t="b">
        <f t="shared" si="13"/>
        <v>1</v>
      </c>
      <c r="Y89" t="b">
        <f t="shared" si="14"/>
        <v>1</v>
      </c>
      <c r="Z89" s="12" t="b">
        <f t="shared" si="15"/>
        <v>1</v>
      </c>
    </row>
    <row r="90" spans="1:26" x14ac:dyDescent="0.2">
      <c r="A90" t="s">
        <v>360</v>
      </c>
      <c r="B90" t="s">
        <v>657</v>
      </c>
      <c r="C90" t="s">
        <v>656</v>
      </c>
      <c r="D90">
        <v>0</v>
      </c>
      <c r="E90">
        <v>0</v>
      </c>
      <c r="F90" t="s">
        <v>403</v>
      </c>
      <c r="G90">
        <v>0.91669999999999996</v>
      </c>
      <c r="H90">
        <v>0.62672700000000003</v>
      </c>
      <c r="I90" t="s">
        <v>404</v>
      </c>
      <c r="J90">
        <v>0.5</v>
      </c>
      <c r="K90">
        <v>1.6583330000000001</v>
      </c>
      <c r="L90" t="s">
        <v>405</v>
      </c>
      <c r="M90">
        <v>0.58330000000000004</v>
      </c>
      <c r="N90">
        <v>1.753571</v>
      </c>
      <c r="O90" t="s">
        <v>406</v>
      </c>
      <c r="P90">
        <v>0.83330000000000004</v>
      </c>
      <c r="Q90">
        <v>1.6263000000000001</v>
      </c>
      <c r="S90">
        <f t="shared" si="10"/>
        <v>-0.25</v>
      </c>
      <c r="T90">
        <f t="shared" si="11"/>
        <v>0.25</v>
      </c>
      <c r="V90" t="b">
        <f t="shared" si="12"/>
        <v>1</v>
      </c>
      <c r="W90" t="b">
        <f t="shared" si="13"/>
        <v>1</v>
      </c>
      <c r="Y90" t="b">
        <f t="shared" si="14"/>
        <v>1</v>
      </c>
      <c r="Z90" s="12" t="b">
        <f t="shared" si="15"/>
        <v>1</v>
      </c>
    </row>
    <row r="91" spans="1:26" x14ac:dyDescent="0.2">
      <c r="A91" t="s">
        <v>364</v>
      </c>
      <c r="B91" t="s">
        <v>658</v>
      </c>
      <c r="C91" t="s">
        <v>659</v>
      </c>
      <c r="D91">
        <v>0</v>
      </c>
      <c r="E91">
        <v>0</v>
      </c>
      <c r="F91" t="s">
        <v>403</v>
      </c>
      <c r="G91">
        <v>0.91669999999999996</v>
      </c>
      <c r="H91">
        <v>1.3394550000000001</v>
      </c>
      <c r="I91" t="s">
        <v>404</v>
      </c>
      <c r="J91">
        <v>0.75</v>
      </c>
      <c r="K91">
        <v>1.6222220000000001</v>
      </c>
      <c r="L91" t="s">
        <v>405</v>
      </c>
      <c r="M91">
        <v>0.83330000000000004</v>
      </c>
      <c r="N91">
        <v>1.7208000000000001</v>
      </c>
      <c r="O91" t="s">
        <v>406</v>
      </c>
      <c r="P91">
        <v>0.5</v>
      </c>
      <c r="Q91">
        <v>1.2611669999999999</v>
      </c>
      <c r="S91">
        <f t="shared" si="10"/>
        <v>0.33330000000000004</v>
      </c>
      <c r="T91">
        <f t="shared" si="11"/>
        <v>0.33330000000000004</v>
      </c>
      <c r="V91" t="b">
        <f t="shared" si="12"/>
        <v>1</v>
      </c>
      <c r="W91" t="b">
        <f t="shared" si="13"/>
        <v>1</v>
      </c>
      <c r="Y91" t="b">
        <f t="shared" si="14"/>
        <v>1</v>
      </c>
      <c r="Z91" s="12" t="b">
        <f t="shared" si="15"/>
        <v>1</v>
      </c>
    </row>
  </sheetData>
  <sortState xmlns:xlrd2="http://schemas.microsoft.com/office/spreadsheetml/2017/richdata2" ref="A24:Y163">
    <sortCondition ref="Y24:Y163"/>
    <sortCondition ref="A24:A163"/>
  </sortState>
  <conditionalFormatting sqref="A2:A23">
    <cfRule type="duplicateValues" dxfId="56" priority="16"/>
  </conditionalFormatting>
  <conditionalFormatting sqref="E1:E91 E164:E1048576">
    <cfRule type="cellIs" dxfId="55" priority="4" operator="greaterThan">
      <formula>0</formula>
    </cfRule>
  </conditionalFormatting>
  <conditionalFormatting sqref="G1:G91 M1:M91">
    <cfRule type="cellIs" dxfId="54" priority="6" operator="lessThanOrEqual">
      <formula>0.5</formula>
    </cfRule>
  </conditionalFormatting>
  <conditionalFormatting sqref="T1:T91 T164:T1048576">
    <cfRule type="cellIs" dxfId="53" priority="5" operator="greaterThan">
      <formula>0.4</formula>
    </cfRule>
  </conditionalFormatting>
  <conditionalFormatting sqref="V1:W91 V164:W208 V893:W1048576">
    <cfRule type="containsText" dxfId="52" priority="3" operator="containsText" text="false">
      <formula>NOT(ISERROR(SEARCH("false",V1)))</formula>
    </cfRule>
  </conditionalFormatting>
  <conditionalFormatting sqref="Y1:Y91 Y164:Y208 Y893:Y1048576">
    <cfRule type="containsText" dxfId="51" priority="2" operator="containsText" text="false">
      <formula>NOT(ISERROR(SEARCH("false",Y1)))</formula>
    </cfRule>
  </conditionalFormatting>
  <conditionalFormatting sqref="Z1:Z1048576">
    <cfRule type="containsText" dxfId="50" priority="1" operator="containsText" text="FALSE">
      <formula>NOT(ISERROR(SEARCH("FALSE",Z1)))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8E06-F1F0-2B40-8D38-B1ED426406C9}">
  <sheetPr codeName="Sheet3">
    <tabColor rgb="FFFFFF00"/>
  </sheetPr>
  <dimension ref="A1:Z93"/>
  <sheetViews>
    <sheetView topLeftCell="A36" zoomScale="110" zoomScaleNormal="110" workbookViewId="0">
      <selection activeCell="A45" sqref="A45"/>
    </sheetView>
  </sheetViews>
  <sheetFormatPr baseColWidth="10" defaultRowHeight="15" x14ac:dyDescent="0.2"/>
  <cols>
    <col min="2" max="2" width="45.83203125" customWidth="1"/>
    <col min="3" max="20" width="10.83203125" customWidth="1"/>
    <col min="24" max="24" width="3.33203125" customWidth="1"/>
    <col min="25" max="25" width="8.83203125"/>
    <col min="26" max="26" width="10.83203125" style="12"/>
  </cols>
  <sheetData>
    <row r="1" spans="1:26" x14ac:dyDescent="0.2">
      <c r="A1" s="2" t="s">
        <v>380</v>
      </c>
      <c r="B1" s="2" t="s">
        <v>381</v>
      </c>
      <c r="C1" s="2" t="s">
        <v>382</v>
      </c>
      <c r="D1" s="2" t="s">
        <v>383</v>
      </c>
      <c r="E1" s="2" t="s">
        <v>384</v>
      </c>
      <c r="F1" s="3" t="s">
        <v>385</v>
      </c>
      <c r="G1" s="2" t="s">
        <v>386</v>
      </c>
      <c r="H1" s="2" t="s">
        <v>387</v>
      </c>
      <c r="I1" s="2" t="s">
        <v>388</v>
      </c>
      <c r="J1" s="2" t="s">
        <v>389</v>
      </c>
      <c r="K1" s="2" t="s">
        <v>390</v>
      </c>
      <c r="L1" s="3" t="s">
        <v>391</v>
      </c>
      <c r="M1" s="2" t="s">
        <v>392</v>
      </c>
      <c r="N1" s="2" t="s">
        <v>393</v>
      </c>
      <c r="O1" s="2" t="s">
        <v>394</v>
      </c>
      <c r="P1" s="2" t="s">
        <v>395</v>
      </c>
      <c r="Q1" s="2" t="s">
        <v>396</v>
      </c>
      <c r="R1" s="2"/>
      <c r="S1" s="2" t="s">
        <v>397</v>
      </c>
      <c r="T1" s="2" t="s">
        <v>398</v>
      </c>
      <c r="U1" s="2"/>
      <c r="V1" t="s">
        <v>399</v>
      </c>
      <c r="W1" t="s">
        <v>400</v>
      </c>
      <c r="Y1" t="s">
        <v>1384</v>
      </c>
      <c r="Z1" s="12" t="s">
        <v>1385</v>
      </c>
    </row>
    <row r="2" spans="1:26" x14ac:dyDescent="0.2">
      <c r="A2" s="5" t="s">
        <v>21</v>
      </c>
      <c r="B2" t="s">
        <v>428</v>
      </c>
      <c r="C2" t="s">
        <v>427</v>
      </c>
      <c r="D2">
        <v>0</v>
      </c>
      <c r="E2">
        <v>0</v>
      </c>
      <c r="F2" t="s">
        <v>403</v>
      </c>
      <c r="G2">
        <v>1</v>
      </c>
      <c r="H2">
        <v>1.0322499999999999</v>
      </c>
      <c r="I2" t="s">
        <v>404</v>
      </c>
      <c r="J2">
        <v>0.16669999999999999</v>
      </c>
      <c r="K2">
        <v>1.1000000000000001</v>
      </c>
      <c r="L2" t="s">
        <v>405</v>
      </c>
      <c r="M2">
        <v>0.41670000000000001</v>
      </c>
      <c r="N2">
        <v>0.99060000000000004</v>
      </c>
      <c r="O2" t="s">
        <v>406</v>
      </c>
      <c r="P2">
        <v>0.41670000000000001</v>
      </c>
      <c r="Q2">
        <v>1.5868</v>
      </c>
      <c r="S2">
        <f t="shared" ref="S2:S33" si="0">M2-P2</f>
        <v>0</v>
      </c>
      <c r="T2">
        <f t="shared" ref="T2:T33" si="1">ABS(S2)</f>
        <v>0</v>
      </c>
      <c r="V2" t="b">
        <f t="shared" ref="V2:V33" si="2">IF(AND(D2&lt;=16,E2&lt;1),TRUE,FALSE)</f>
        <v>1</v>
      </c>
      <c r="W2" t="b">
        <f t="shared" ref="W2:W33" si="3">IF(AND(M2 &gt; 0.5,G2 &gt; 0.5, ABS(M2-P2)&lt;0.4),TRUE,FALSE)</f>
        <v>0</v>
      </c>
      <c r="Y2" t="b">
        <f>IF(AND(M2 &gt; 0.5,G2 &gt; 0.5),TRUE,FALSE)</f>
        <v>0</v>
      </c>
      <c r="Z2" s="12" t="b">
        <f>IF(T2&lt;0.4,TRUE,FALSE)</f>
        <v>1</v>
      </c>
    </row>
    <row r="3" spans="1:26" x14ac:dyDescent="0.2">
      <c r="A3" s="5" t="s">
        <v>69</v>
      </c>
      <c r="B3" t="s">
        <v>415</v>
      </c>
      <c r="C3" t="s">
        <v>32</v>
      </c>
      <c r="D3">
        <v>32</v>
      </c>
      <c r="E3">
        <v>2</v>
      </c>
      <c r="F3" t="s">
        <v>403</v>
      </c>
      <c r="G3">
        <v>0.83330000000000004</v>
      </c>
      <c r="H3">
        <v>1.6374</v>
      </c>
      <c r="I3" t="s">
        <v>404</v>
      </c>
      <c r="J3">
        <v>0.58330000000000004</v>
      </c>
      <c r="K3">
        <v>1.4894289999999999</v>
      </c>
      <c r="L3" t="s">
        <v>405</v>
      </c>
      <c r="M3">
        <v>0.83330000000000004</v>
      </c>
      <c r="N3">
        <v>1.3686</v>
      </c>
      <c r="O3" t="s">
        <v>406</v>
      </c>
      <c r="P3">
        <v>1</v>
      </c>
      <c r="Q3">
        <v>1.447417</v>
      </c>
      <c r="S3">
        <f t="shared" si="0"/>
        <v>-0.16669999999999996</v>
      </c>
      <c r="T3">
        <f t="shared" si="1"/>
        <v>0.16669999999999996</v>
      </c>
      <c r="V3" t="b">
        <f t="shared" si="2"/>
        <v>0</v>
      </c>
      <c r="W3" t="b">
        <f t="shared" si="3"/>
        <v>1</v>
      </c>
      <c r="Y3" t="b">
        <f t="shared" ref="Y3:Y66" si="4">IF(AND(M3 &gt; 0.5,G3 &gt; 0.5),TRUE,FALSE)</f>
        <v>1</v>
      </c>
      <c r="Z3" s="12" t="b">
        <f t="shared" ref="Z3:Z66" si="5">IF(T3&lt;0.4,TRUE,FALSE)</f>
        <v>1</v>
      </c>
    </row>
    <row r="4" spans="1:26" x14ac:dyDescent="0.2">
      <c r="A4" s="5" t="s">
        <v>99</v>
      </c>
      <c r="B4" t="s">
        <v>416</v>
      </c>
      <c r="C4" t="s">
        <v>402</v>
      </c>
      <c r="D4">
        <v>83</v>
      </c>
      <c r="E4">
        <v>4</v>
      </c>
      <c r="F4" t="s">
        <v>403</v>
      </c>
      <c r="G4">
        <v>0.91669999999999996</v>
      </c>
      <c r="H4">
        <v>1.266273</v>
      </c>
      <c r="I4" t="s">
        <v>404</v>
      </c>
      <c r="J4">
        <v>0.33329999999999999</v>
      </c>
      <c r="K4">
        <v>1.4295</v>
      </c>
      <c r="L4" t="s">
        <v>405</v>
      </c>
      <c r="M4">
        <v>0.58330000000000004</v>
      </c>
      <c r="N4">
        <v>1.4137139999999999</v>
      </c>
      <c r="O4" t="s">
        <v>406</v>
      </c>
      <c r="P4">
        <v>0.33329999999999999</v>
      </c>
      <c r="Q4">
        <v>1.5965</v>
      </c>
      <c r="S4">
        <f t="shared" si="0"/>
        <v>0.25000000000000006</v>
      </c>
      <c r="T4">
        <f t="shared" si="1"/>
        <v>0.25000000000000006</v>
      </c>
      <c r="V4" t="b">
        <f t="shared" si="2"/>
        <v>0</v>
      </c>
      <c r="W4" t="b">
        <f t="shared" si="3"/>
        <v>1</v>
      </c>
      <c r="Y4" t="b">
        <f t="shared" si="4"/>
        <v>1</v>
      </c>
      <c r="Z4" s="12" t="b">
        <f t="shared" si="5"/>
        <v>1</v>
      </c>
    </row>
    <row r="5" spans="1:26" x14ac:dyDescent="0.2">
      <c r="A5" s="5" t="s">
        <v>99</v>
      </c>
      <c r="B5" t="s">
        <v>431</v>
      </c>
      <c r="C5" t="s">
        <v>430</v>
      </c>
      <c r="D5">
        <v>0</v>
      </c>
      <c r="E5">
        <v>0</v>
      </c>
      <c r="F5" t="s">
        <v>403</v>
      </c>
      <c r="G5">
        <v>0.91669999999999996</v>
      </c>
      <c r="H5">
        <v>1.0153000000000001</v>
      </c>
      <c r="I5" t="s">
        <v>404</v>
      </c>
      <c r="J5">
        <v>0.91669999999999996</v>
      </c>
      <c r="K5">
        <v>1.368182</v>
      </c>
      <c r="L5" t="s">
        <v>405</v>
      </c>
      <c r="M5">
        <v>1</v>
      </c>
      <c r="N5">
        <v>1.205667</v>
      </c>
      <c r="O5" t="s">
        <v>406</v>
      </c>
      <c r="P5">
        <v>0.5</v>
      </c>
      <c r="Q5">
        <v>1.753833</v>
      </c>
      <c r="S5">
        <f t="shared" si="0"/>
        <v>0.5</v>
      </c>
      <c r="T5">
        <f t="shared" si="1"/>
        <v>0.5</v>
      </c>
      <c r="V5" t="b">
        <f t="shared" si="2"/>
        <v>1</v>
      </c>
      <c r="W5" t="b">
        <f t="shared" si="3"/>
        <v>0</v>
      </c>
      <c r="Y5" t="b">
        <f t="shared" si="4"/>
        <v>1</v>
      </c>
      <c r="Z5" s="12" t="b">
        <f t="shared" si="5"/>
        <v>0</v>
      </c>
    </row>
    <row r="6" spans="1:26" x14ac:dyDescent="0.2">
      <c r="A6" s="5" t="s">
        <v>134</v>
      </c>
      <c r="B6" t="s">
        <v>419</v>
      </c>
      <c r="C6" t="s">
        <v>420</v>
      </c>
      <c r="D6">
        <v>52</v>
      </c>
      <c r="E6">
        <v>1</v>
      </c>
      <c r="F6" t="s">
        <v>403</v>
      </c>
      <c r="G6">
        <v>1</v>
      </c>
      <c r="H6">
        <v>1.05375</v>
      </c>
      <c r="I6" t="s">
        <v>404</v>
      </c>
      <c r="J6">
        <v>0.41670000000000001</v>
      </c>
      <c r="K6">
        <v>1.9294</v>
      </c>
      <c r="L6" t="s">
        <v>405</v>
      </c>
      <c r="M6">
        <v>0.83330000000000004</v>
      </c>
      <c r="N6">
        <v>1.5943000000000001</v>
      </c>
      <c r="O6" t="s">
        <v>406</v>
      </c>
      <c r="P6">
        <v>0.83330000000000004</v>
      </c>
      <c r="Q6">
        <v>1.5803</v>
      </c>
      <c r="S6">
        <f t="shared" si="0"/>
        <v>0</v>
      </c>
      <c r="T6">
        <f t="shared" si="1"/>
        <v>0</v>
      </c>
      <c r="V6" t="b">
        <f t="shared" si="2"/>
        <v>0</v>
      </c>
      <c r="W6" t="b">
        <f t="shared" si="3"/>
        <v>1</v>
      </c>
      <c r="Y6" t="b">
        <f t="shared" si="4"/>
        <v>1</v>
      </c>
      <c r="Z6" s="12" t="b">
        <f t="shared" si="5"/>
        <v>1</v>
      </c>
    </row>
    <row r="7" spans="1:26" x14ac:dyDescent="0.2">
      <c r="A7" s="5" t="s">
        <v>143</v>
      </c>
      <c r="B7" t="s">
        <v>437</v>
      </c>
      <c r="C7" t="s">
        <v>438</v>
      </c>
      <c r="D7">
        <v>6</v>
      </c>
      <c r="E7">
        <v>0</v>
      </c>
      <c r="F7" t="s">
        <v>403</v>
      </c>
      <c r="G7">
        <v>0.5</v>
      </c>
      <c r="H7">
        <v>1.0085</v>
      </c>
      <c r="I7" t="s">
        <v>404</v>
      </c>
      <c r="J7">
        <v>0.75</v>
      </c>
      <c r="K7">
        <v>1.178444</v>
      </c>
      <c r="L7" t="s">
        <v>405</v>
      </c>
      <c r="M7">
        <v>1</v>
      </c>
      <c r="N7">
        <v>1.0621670000000001</v>
      </c>
      <c r="O7" t="s">
        <v>406</v>
      </c>
      <c r="P7">
        <v>0.66669999999999996</v>
      </c>
      <c r="Q7">
        <v>1.0395000000000001</v>
      </c>
      <c r="S7">
        <f t="shared" si="0"/>
        <v>0.33330000000000004</v>
      </c>
      <c r="T7">
        <f t="shared" si="1"/>
        <v>0.33330000000000004</v>
      </c>
      <c r="V7" t="b">
        <f t="shared" si="2"/>
        <v>1</v>
      </c>
      <c r="W7" t="b">
        <f t="shared" si="3"/>
        <v>0</v>
      </c>
      <c r="Y7" t="b">
        <f t="shared" si="4"/>
        <v>0</v>
      </c>
      <c r="Z7" s="12" t="b">
        <f t="shared" si="5"/>
        <v>1</v>
      </c>
    </row>
    <row r="8" spans="1:26" x14ac:dyDescent="0.2">
      <c r="A8" s="5" t="s">
        <v>206</v>
      </c>
      <c r="B8" t="s">
        <v>440</v>
      </c>
      <c r="C8" t="s">
        <v>441</v>
      </c>
      <c r="D8">
        <v>0</v>
      </c>
      <c r="E8">
        <v>0</v>
      </c>
      <c r="F8" t="s">
        <v>403</v>
      </c>
      <c r="G8">
        <v>0.41670000000000001</v>
      </c>
      <c r="H8">
        <v>1.1758</v>
      </c>
      <c r="I8" t="s">
        <v>404</v>
      </c>
      <c r="J8">
        <v>0.83330000000000004</v>
      </c>
      <c r="K8">
        <v>1.26</v>
      </c>
      <c r="L8" t="s">
        <v>405</v>
      </c>
      <c r="M8">
        <v>1</v>
      </c>
      <c r="N8">
        <v>1.326333</v>
      </c>
      <c r="O8" t="s">
        <v>406</v>
      </c>
      <c r="P8">
        <v>1</v>
      </c>
      <c r="Q8">
        <v>1.2843329999999999</v>
      </c>
      <c r="S8">
        <f t="shared" si="0"/>
        <v>0</v>
      </c>
      <c r="T8">
        <f t="shared" si="1"/>
        <v>0</v>
      </c>
      <c r="V8" t="b">
        <f t="shared" si="2"/>
        <v>1</v>
      </c>
      <c r="W8" t="b">
        <f t="shared" si="3"/>
        <v>0</v>
      </c>
      <c r="Y8" t="b">
        <f t="shared" si="4"/>
        <v>0</v>
      </c>
      <c r="Z8" s="12" t="b">
        <f t="shared" si="5"/>
        <v>1</v>
      </c>
    </row>
    <row r="9" spans="1:26" x14ac:dyDescent="0.2">
      <c r="A9" s="5" t="s">
        <v>250</v>
      </c>
      <c r="B9" t="s">
        <v>444</v>
      </c>
      <c r="C9" t="s">
        <v>112</v>
      </c>
      <c r="D9">
        <v>0</v>
      </c>
      <c r="E9">
        <v>0</v>
      </c>
      <c r="F9" t="s">
        <v>403</v>
      </c>
      <c r="G9">
        <v>1</v>
      </c>
      <c r="H9">
        <v>1.5545</v>
      </c>
      <c r="I9" t="s">
        <v>404</v>
      </c>
      <c r="J9">
        <v>0.75</v>
      </c>
      <c r="K9">
        <v>1.0111110000000001</v>
      </c>
      <c r="L9" t="s">
        <v>405</v>
      </c>
      <c r="M9">
        <v>0.83330000000000004</v>
      </c>
      <c r="N9">
        <v>0.90349999999999997</v>
      </c>
      <c r="O9" t="s">
        <v>406</v>
      </c>
      <c r="P9">
        <v>0.33329999999999999</v>
      </c>
      <c r="Q9">
        <v>1.0747500000000001</v>
      </c>
      <c r="S9">
        <f t="shared" si="0"/>
        <v>0.5</v>
      </c>
      <c r="T9">
        <f t="shared" si="1"/>
        <v>0.5</v>
      </c>
      <c r="V9" t="b">
        <f t="shared" si="2"/>
        <v>1</v>
      </c>
      <c r="W9" t="b">
        <f t="shared" si="3"/>
        <v>0</v>
      </c>
      <c r="Y9" t="b">
        <f t="shared" si="4"/>
        <v>1</v>
      </c>
      <c r="Z9" s="12" t="b">
        <f t="shared" si="5"/>
        <v>0</v>
      </c>
    </row>
    <row r="10" spans="1:26" x14ac:dyDescent="0.2">
      <c r="A10" s="5" t="s">
        <v>255</v>
      </c>
      <c r="B10" t="s">
        <v>448</v>
      </c>
      <c r="C10" t="s">
        <v>447</v>
      </c>
      <c r="D10">
        <v>0</v>
      </c>
      <c r="E10">
        <v>0</v>
      </c>
      <c r="F10" t="s">
        <v>403</v>
      </c>
      <c r="G10">
        <v>0.66669999999999996</v>
      </c>
      <c r="H10">
        <v>2.1579999999999999</v>
      </c>
      <c r="I10" t="s">
        <v>404</v>
      </c>
      <c r="J10">
        <v>0.58330000000000004</v>
      </c>
      <c r="K10">
        <v>2.742429</v>
      </c>
      <c r="L10" t="s">
        <v>405</v>
      </c>
      <c r="M10">
        <v>0.33329999999999999</v>
      </c>
      <c r="N10">
        <v>1.9896670000000001</v>
      </c>
      <c r="O10" t="s">
        <v>406</v>
      </c>
      <c r="P10">
        <v>0.41670000000000001</v>
      </c>
      <c r="Q10">
        <v>2.0768</v>
      </c>
      <c r="S10">
        <f t="shared" si="0"/>
        <v>-8.340000000000003E-2</v>
      </c>
      <c r="T10">
        <f t="shared" si="1"/>
        <v>8.340000000000003E-2</v>
      </c>
      <c r="V10" t="b">
        <f t="shared" si="2"/>
        <v>1</v>
      </c>
      <c r="W10" t="b">
        <f t="shared" si="3"/>
        <v>0</v>
      </c>
      <c r="Y10" t="b">
        <f t="shared" si="4"/>
        <v>0</v>
      </c>
      <c r="Z10" s="12" t="b">
        <f t="shared" si="5"/>
        <v>1</v>
      </c>
    </row>
    <row r="11" spans="1:26" x14ac:dyDescent="0.2">
      <c r="A11" s="5" t="s">
        <v>260</v>
      </c>
      <c r="B11" t="s">
        <v>449</v>
      </c>
      <c r="C11" t="s">
        <v>408</v>
      </c>
      <c r="D11">
        <v>7</v>
      </c>
      <c r="E11">
        <v>0</v>
      </c>
      <c r="F11" t="s">
        <v>403</v>
      </c>
      <c r="G11">
        <v>1</v>
      </c>
      <c r="H11">
        <v>2.2583329999999999</v>
      </c>
      <c r="I11" t="s">
        <v>404</v>
      </c>
      <c r="J11">
        <v>0.66669999999999996</v>
      </c>
      <c r="K11">
        <v>1.34975</v>
      </c>
      <c r="L11" t="s">
        <v>405</v>
      </c>
      <c r="M11">
        <v>0.5</v>
      </c>
      <c r="N11">
        <v>1.604333</v>
      </c>
      <c r="O11" t="s">
        <v>406</v>
      </c>
      <c r="P11">
        <v>0.91669999999999996</v>
      </c>
      <c r="Q11">
        <v>1.4361820000000001</v>
      </c>
      <c r="S11">
        <f t="shared" si="0"/>
        <v>-0.41669999999999996</v>
      </c>
      <c r="T11">
        <f t="shared" si="1"/>
        <v>0.41669999999999996</v>
      </c>
      <c r="V11" t="b">
        <f t="shared" si="2"/>
        <v>1</v>
      </c>
      <c r="W11" t="b">
        <f t="shared" si="3"/>
        <v>0</v>
      </c>
      <c r="Y11" t="b">
        <f t="shared" si="4"/>
        <v>0</v>
      </c>
      <c r="Z11" s="12" t="b">
        <f t="shared" si="5"/>
        <v>0</v>
      </c>
    </row>
    <row r="12" spans="1:26" x14ac:dyDescent="0.2">
      <c r="A12" s="5" t="s">
        <v>268</v>
      </c>
      <c r="B12" t="s">
        <v>409</v>
      </c>
      <c r="C12" t="s">
        <v>410</v>
      </c>
      <c r="D12">
        <v>151</v>
      </c>
      <c r="E12">
        <v>1</v>
      </c>
      <c r="F12" t="s">
        <v>403</v>
      </c>
      <c r="G12">
        <v>0.83330000000000004</v>
      </c>
      <c r="H12">
        <v>0.91879999999999995</v>
      </c>
      <c r="I12" t="s">
        <v>404</v>
      </c>
      <c r="J12">
        <v>0.83330000000000004</v>
      </c>
      <c r="K12">
        <v>1.227222</v>
      </c>
      <c r="L12" t="s">
        <v>405</v>
      </c>
      <c r="M12">
        <v>0.91669999999999996</v>
      </c>
      <c r="N12">
        <v>1.4950000000000001</v>
      </c>
      <c r="O12" t="s">
        <v>406</v>
      </c>
      <c r="P12">
        <v>0.5</v>
      </c>
      <c r="Q12">
        <v>1.4995000000000001</v>
      </c>
      <c r="S12">
        <f t="shared" si="0"/>
        <v>0.41669999999999996</v>
      </c>
      <c r="T12">
        <f t="shared" si="1"/>
        <v>0.41669999999999996</v>
      </c>
      <c r="V12" t="b">
        <f t="shared" si="2"/>
        <v>0</v>
      </c>
      <c r="W12" t="b">
        <f t="shared" si="3"/>
        <v>0</v>
      </c>
      <c r="Y12" t="b">
        <f t="shared" si="4"/>
        <v>1</v>
      </c>
      <c r="Z12" s="12" t="b">
        <f t="shared" si="5"/>
        <v>0</v>
      </c>
    </row>
    <row r="13" spans="1:26" x14ac:dyDescent="0.2">
      <c r="A13" s="5" t="s">
        <v>294</v>
      </c>
      <c r="B13" t="s">
        <v>454</v>
      </c>
      <c r="C13" t="s">
        <v>453</v>
      </c>
      <c r="D13">
        <v>0</v>
      </c>
      <c r="E13">
        <v>0</v>
      </c>
      <c r="F13" t="s">
        <v>403</v>
      </c>
      <c r="G13">
        <v>0.75</v>
      </c>
      <c r="H13">
        <v>2.7029999999999998</v>
      </c>
      <c r="I13" t="s">
        <v>404</v>
      </c>
      <c r="J13">
        <v>0.66669999999999996</v>
      </c>
      <c r="K13">
        <v>1.23</v>
      </c>
      <c r="L13" t="s">
        <v>405</v>
      </c>
      <c r="M13">
        <v>0.83330000000000004</v>
      </c>
      <c r="N13">
        <v>1.4071</v>
      </c>
      <c r="O13" t="s">
        <v>406</v>
      </c>
      <c r="P13">
        <v>0.25</v>
      </c>
      <c r="Q13">
        <v>1.4166669999999999</v>
      </c>
      <c r="S13">
        <f t="shared" si="0"/>
        <v>0.58330000000000004</v>
      </c>
      <c r="T13">
        <f t="shared" si="1"/>
        <v>0.58330000000000004</v>
      </c>
      <c r="V13" t="b">
        <f t="shared" si="2"/>
        <v>1</v>
      </c>
      <c r="W13" t="b">
        <f t="shared" si="3"/>
        <v>0</v>
      </c>
      <c r="Y13" t="b">
        <f t="shared" si="4"/>
        <v>1</v>
      </c>
      <c r="Z13" s="12" t="b">
        <f t="shared" si="5"/>
        <v>0</v>
      </c>
    </row>
    <row r="14" spans="1:26" x14ac:dyDescent="0.2">
      <c r="A14" s="5" t="s">
        <v>299</v>
      </c>
      <c r="B14" t="s">
        <v>455</v>
      </c>
      <c r="C14" t="s">
        <v>456</v>
      </c>
      <c r="D14">
        <v>1</v>
      </c>
      <c r="E14">
        <v>0</v>
      </c>
      <c r="F14" t="s">
        <v>403</v>
      </c>
      <c r="G14">
        <v>1</v>
      </c>
      <c r="H14">
        <v>1.488667</v>
      </c>
      <c r="I14" t="s">
        <v>404</v>
      </c>
      <c r="J14">
        <v>0.66669999999999996</v>
      </c>
      <c r="K14">
        <v>1.2578750000000001</v>
      </c>
      <c r="L14" t="s">
        <v>405</v>
      </c>
      <c r="M14">
        <v>0.91669999999999996</v>
      </c>
      <c r="N14">
        <v>1.4334549999999999</v>
      </c>
      <c r="O14" t="s">
        <v>406</v>
      </c>
      <c r="P14">
        <v>0.5</v>
      </c>
      <c r="Q14">
        <v>1.441667</v>
      </c>
      <c r="S14">
        <f t="shared" si="0"/>
        <v>0.41669999999999996</v>
      </c>
      <c r="T14">
        <f t="shared" si="1"/>
        <v>0.41669999999999996</v>
      </c>
      <c r="V14" t="b">
        <f t="shared" si="2"/>
        <v>1</v>
      </c>
      <c r="W14" t="b">
        <f t="shared" si="3"/>
        <v>0</v>
      </c>
      <c r="Y14" t="b">
        <f t="shared" si="4"/>
        <v>1</v>
      </c>
      <c r="Z14" s="12" t="b">
        <f t="shared" si="5"/>
        <v>0</v>
      </c>
    </row>
    <row r="15" spans="1:26" x14ac:dyDescent="0.2">
      <c r="A15" s="5" t="s">
        <v>309</v>
      </c>
      <c r="B15" t="s">
        <v>424</v>
      </c>
      <c r="C15" t="s">
        <v>425</v>
      </c>
      <c r="D15">
        <v>20</v>
      </c>
      <c r="E15">
        <v>0</v>
      </c>
      <c r="F15" t="s">
        <v>403</v>
      </c>
      <c r="G15">
        <v>1</v>
      </c>
      <c r="H15">
        <v>0.63424999999999998</v>
      </c>
      <c r="I15" t="s">
        <v>404</v>
      </c>
      <c r="J15">
        <v>0.83330000000000004</v>
      </c>
      <c r="K15">
        <v>1.3283</v>
      </c>
      <c r="L15" t="s">
        <v>405</v>
      </c>
      <c r="M15">
        <v>0.91669999999999996</v>
      </c>
      <c r="N15">
        <v>1.440091</v>
      </c>
      <c r="O15" t="s">
        <v>406</v>
      </c>
      <c r="P15">
        <v>0.75</v>
      </c>
      <c r="Q15">
        <v>1.431333</v>
      </c>
      <c r="S15">
        <f t="shared" si="0"/>
        <v>0.16669999999999996</v>
      </c>
      <c r="T15">
        <f t="shared" si="1"/>
        <v>0.16669999999999996</v>
      </c>
      <c r="V15" t="b">
        <f t="shared" si="2"/>
        <v>0</v>
      </c>
      <c r="W15" t="b">
        <f t="shared" si="3"/>
        <v>1</v>
      </c>
      <c r="Y15" t="b">
        <f t="shared" si="4"/>
        <v>1</v>
      </c>
      <c r="Z15" s="12" t="b">
        <f t="shared" si="5"/>
        <v>1</v>
      </c>
    </row>
    <row r="16" spans="1:26" x14ac:dyDescent="0.2">
      <c r="A16" s="5" t="s">
        <v>331</v>
      </c>
      <c r="B16" t="s">
        <v>413</v>
      </c>
      <c r="C16" t="s">
        <v>414</v>
      </c>
      <c r="D16">
        <v>49</v>
      </c>
      <c r="E16">
        <v>3</v>
      </c>
      <c r="F16" t="s">
        <v>403</v>
      </c>
      <c r="G16">
        <v>1</v>
      </c>
      <c r="H16">
        <v>0.78325</v>
      </c>
      <c r="I16" t="s">
        <v>404</v>
      </c>
      <c r="J16">
        <v>1</v>
      </c>
      <c r="K16">
        <v>1.143818</v>
      </c>
      <c r="L16" t="s">
        <v>405</v>
      </c>
      <c r="M16">
        <v>0.91669999999999996</v>
      </c>
      <c r="N16">
        <v>1.0980909999999999</v>
      </c>
      <c r="O16" t="s">
        <v>406</v>
      </c>
      <c r="P16">
        <v>8.3299999999999999E-2</v>
      </c>
      <c r="Q16">
        <v>1.337</v>
      </c>
      <c r="S16">
        <f t="shared" si="0"/>
        <v>0.83339999999999992</v>
      </c>
      <c r="T16">
        <f t="shared" si="1"/>
        <v>0.83339999999999992</v>
      </c>
      <c r="V16" t="b">
        <f t="shared" si="2"/>
        <v>0</v>
      </c>
      <c r="W16" t="b">
        <f t="shared" si="3"/>
        <v>0</v>
      </c>
      <c r="Y16" t="b">
        <f t="shared" si="4"/>
        <v>1</v>
      </c>
      <c r="Z16" s="12" t="b">
        <f t="shared" si="5"/>
        <v>0</v>
      </c>
    </row>
    <row r="17" spans="1:26" x14ac:dyDescent="0.2">
      <c r="A17" s="5" t="s">
        <v>341</v>
      </c>
      <c r="B17" t="s">
        <v>460</v>
      </c>
      <c r="C17" t="s">
        <v>461</v>
      </c>
      <c r="D17">
        <v>2</v>
      </c>
      <c r="E17">
        <v>0</v>
      </c>
      <c r="F17" t="s">
        <v>403</v>
      </c>
      <c r="G17">
        <v>0.91669999999999996</v>
      </c>
      <c r="H17">
        <v>2.0059999999999998</v>
      </c>
      <c r="I17" t="s">
        <v>404</v>
      </c>
      <c r="J17">
        <v>0.25</v>
      </c>
      <c r="K17">
        <v>1.1346670000000001</v>
      </c>
      <c r="L17" t="s">
        <v>405</v>
      </c>
      <c r="M17">
        <v>0.5</v>
      </c>
      <c r="N17">
        <v>1.4736670000000001</v>
      </c>
      <c r="O17" t="s">
        <v>406</v>
      </c>
      <c r="P17">
        <v>0.5</v>
      </c>
      <c r="Q17">
        <v>1.049833</v>
      </c>
      <c r="S17">
        <f t="shared" si="0"/>
        <v>0</v>
      </c>
      <c r="T17">
        <f t="shared" si="1"/>
        <v>0</v>
      </c>
      <c r="V17" t="b">
        <f t="shared" si="2"/>
        <v>1</v>
      </c>
      <c r="W17" t="b">
        <f t="shared" si="3"/>
        <v>0</v>
      </c>
      <c r="Y17" t="b">
        <f t="shared" si="4"/>
        <v>0</v>
      </c>
      <c r="Z17" s="12" t="b">
        <f t="shared" si="5"/>
        <v>1</v>
      </c>
    </row>
    <row r="18" spans="1:26" x14ac:dyDescent="0.2">
      <c r="A18" s="5" t="s">
        <v>352</v>
      </c>
      <c r="B18" t="s">
        <v>462</v>
      </c>
      <c r="C18" t="s">
        <v>343</v>
      </c>
      <c r="D18">
        <v>0</v>
      </c>
      <c r="E18">
        <v>0</v>
      </c>
      <c r="F18" t="s">
        <v>403</v>
      </c>
      <c r="G18">
        <v>1</v>
      </c>
      <c r="H18">
        <v>0.77341700000000002</v>
      </c>
      <c r="I18" t="s">
        <v>404</v>
      </c>
      <c r="J18">
        <v>0.91669999999999996</v>
      </c>
      <c r="K18">
        <v>1.2786360000000001</v>
      </c>
      <c r="L18" t="s">
        <v>405</v>
      </c>
      <c r="M18">
        <v>1</v>
      </c>
      <c r="N18">
        <v>1.0705</v>
      </c>
      <c r="O18" t="s">
        <v>406</v>
      </c>
      <c r="P18">
        <v>0.33329999999999999</v>
      </c>
      <c r="Q18">
        <v>1.2330000000000001</v>
      </c>
      <c r="S18">
        <f t="shared" si="0"/>
        <v>0.66670000000000007</v>
      </c>
      <c r="T18">
        <f t="shared" si="1"/>
        <v>0.66670000000000007</v>
      </c>
      <c r="V18" t="b">
        <f t="shared" si="2"/>
        <v>1</v>
      </c>
      <c r="W18" t="b">
        <f t="shared" si="3"/>
        <v>0</v>
      </c>
      <c r="Y18" t="b">
        <f t="shared" si="4"/>
        <v>1</v>
      </c>
      <c r="Z18" s="12" t="b">
        <f t="shared" si="5"/>
        <v>0</v>
      </c>
    </row>
    <row r="19" spans="1:26" x14ac:dyDescent="0.2">
      <c r="A19" s="5" t="s">
        <v>368</v>
      </c>
      <c r="B19" t="s">
        <v>465</v>
      </c>
      <c r="C19" t="s">
        <v>464</v>
      </c>
      <c r="D19">
        <v>6</v>
      </c>
      <c r="E19">
        <v>0</v>
      </c>
      <c r="F19" t="s">
        <v>403</v>
      </c>
      <c r="G19">
        <v>0.83330000000000004</v>
      </c>
      <c r="H19">
        <v>1.3578889999999999</v>
      </c>
      <c r="I19" t="s">
        <v>404</v>
      </c>
      <c r="J19">
        <v>0.41670000000000001</v>
      </c>
      <c r="K19">
        <v>2.5419999999999998</v>
      </c>
      <c r="L19" t="s">
        <v>405</v>
      </c>
      <c r="M19">
        <v>0.41670000000000001</v>
      </c>
      <c r="N19">
        <v>2.0097999999999998</v>
      </c>
      <c r="O19" t="s">
        <v>406</v>
      </c>
      <c r="P19">
        <v>0.5</v>
      </c>
      <c r="Q19">
        <v>1.4784999999999999</v>
      </c>
      <c r="S19">
        <f t="shared" si="0"/>
        <v>-8.3299999999999985E-2</v>
      </c>
      <c r="T19">
        <f t="shared" si="1"/>
        <v>8.3299999999999985E-2</v>
      </c>
      <c r="V19" t="b">
        <f t="shared" si="2"/>
        <v>1</v>
      </c>
      <c r="W19" t="b">
        <f t="shared" si="3"/>
        <v>0</v>
      </c>
      <c r="Y19" t="b">
        <f t="shared" si="4"/>
        <v>0</v>
      </c>
      <c r="Z19" s="12" t="b">
        <f t="shared" si="5"/>
        <v>1</v>
      </c>
    </row>
    <row r="20" spans="1:26" x14ac:dyDescent="0.2">
      <c r="A20" s="5" t="s">
        <v>372</v>
      </c>
      <c r="B20" t="s">
        <v>466</v>
      </c>
      <c r="C20" t="s">
        <v>467</v>
      </c>
      <c r="D20">
        <v>8</v>
      </c>
      <c r="E20">
        <v>0</v>
      </c>
      <c r="F20" t="s">
        <v>403</v>
      </c>
      <c r="G20">
        <v>0.91669999999999996</v>
      </c>
      <c r="H20">
        <v>1.211273</v>
      </c>
      <c r="I20" t="s">
        <v>404</v>
      </c>
      <c r="J20">
        <v>0.16669999999999999</v>
      </c>
      <c r="K20">
        <v>1.4185000000000001</v>
      </c>
      <c r="L20" t="s">
        <v>405</v>
      </c>
      <c r="M20">
        <v>0.33329999999999999</v>
      </c>
      <c r="N20">
        <v>1.6352500000000001</v>
      </c>
      <c r="O20" t="s">
        <v>406</v>
      </c>
      <c r="P20">
        <v>0.41670000000000001</v>
      </c>
      <c r="Q20">
        <v>1.6779999999999999</v>
      </c>
      <c r="S20">
        <f t="shared" si="0"/>
        <v>-8.340000000000003E-2</v>
      </c>
      <c r="T20">
        <f t="shared" si="1"/>
        <v>8.340000000000003E-2</v>
      </c>
      <c r="V20" t="b">
        <f t="shared" si="2"/>
        <v>1</v>
      </c>
      <c r="W20" t="b">
        <f t="shared" si="3"/>
        <v>0</v>
      </c>
      <c r="Y20" t="b">
        <f t="shared" si="4"/>
        <v>0</v>
      </c>
      <c r="Z20" s="12" t="b">
        <f t="shared" si="5"/>
        <v>1</v>
      </c>
    </row>
    <row r="21" spans="1:26" x14ac:dyDescent="0.2">
      <c r="A21" s="5" t="s">
        <v>376</v>
      </c>
      <c r="B21" t="s">
        <v>471</v>
      </c>
      <c r="C21" t="s">
        <v>470</v>
      </c>
      <c r="D21">
        <v>0</v>
      </c>
      <c r="E21">
        <v>0</v>
      </c>
      <c r="F21" t="s">
        <v>403</v>
      </c>
      <c r="G21">
        <v>0.83330000000000004</v>
      </c>
      <c r="H21">
        <v>2.1147</v>
      </c>
      <c r="I21" t="s">
        <v>404</v>
      </c>
      <c r="J21">
        <v>0.66669999999999996</v>
      </c>
      <c r="K21">
        <v>1.207125</v>
      </c>
      <c r="L21" t="s">
        <v>405</v>
      </c>
      <c r="M21">
        <v>0.91669999999999996</v>
      </c>
      <c r="N21">
        <v>1.0757270000000001</v>
      </c>
      <c r="O21" t="s">
        <v>406</v>
      </c>
      <c r="P21">
        <v>0.41670000000000001</v>
      </c>
      <c r="Q21">
        <v>1.2969999999999999</v>
      </c>
      <c r="S21">
        <f t="shared" si="0"/>
        <v>0.49999999999999994</v>
      </c>
      <c r="T21">
        <f t="shared" si="1"/>
        <v>0.49999999999999994</v>
      </c>
      <c r="V21" t="b">
        <f t="shared" si="2"/>
        <v>1</v>
      </c>
      <c r="W21" t="b">
        <f t="shared" si="3"/>
        <v>0</v>
      </c>
      <c r="Y21" t="b">
        <f t="shared" si="4"/>
        <v>1</v>
      </c>
      <c r="Z21" s="12" t="b">
        <f t="shared" si="5"/>
        <v>0</v>
      </c>
    </row>
    <row r="22" spans="1:26" x14ac:dyDescent="0.2">
      <c r="A22" t="s">
        <v>28</v>
      </c>
      <c r="B22" t="s">
        <v>472</v>
      </c>
      <c r="C22" t="s">
        <v>456</v>
      </c>
      <c r="D22">
        <v>0</v>
      </c>
      <c r="E22">
        <v>0</v>
      </c>
      <c r="F22" t="s">
        <v>403</v>
      </c>
      <c r="G22">
        <v>1</v>
      </c>
      <c r="H22">
        <v>1.6180829999999999</v>
      </c>
      <c r="I22" t="s">
        <v>404</v>
      </c>
      <c r="J22">
        <v>0.91669999999999996</v>
      </c>
      <c r="K22">
        <v>1.2333639999999999</v>
      </c>
      <c r="L22" t="s">
        <v>405</v>
      </c>
      <c r="M22">
        <v>1</v>
      </c>
      <c r="N22">
        <v>1.169333</v>
      </c>
      <c r="O22" t="s">
        <v>406</v>
      </c>
      <c r="P22">
        <v>0.83330000000000004</v>
      </c>
      <c r="Q22">
        <v>1.4632000000000001</v>
      </c>
      <c r="S22">
        <f t="shared" si="0"/>
        <v>0.16669999999999996</v>
      </c>
      <c r="T22">
        <f t="shared" si="1"/>
        <v>0.16669999999999996</v>
      </c>
      <c r="V22" t="b">
        <f t="shared" si="2"/>
        <v>1</v>
      </c>
      <c r="W22" t="b">
        <f t="shared" si="3"/>
        <v>1</v>
      </c>
      <c r="Y22" t="b">
        <f t="shared" si="4"/>
        <v>1</v>
      </c>
      <c r="Z22" s="12" t="b">
        <f t="shared" si="5"/>
        <v>1</v>
      </c>
    </row>
    <row r="23" spans="1:26" x14ac:dyDescent="0.2">
      <c r="A23" t="s">
        <v>34</v>
      </c>
      <c r="B23" t="s">
        <v>476</v>
      </c>
      <c r="C23" t="s">
        <v>475</v>
      </c>
      <c r="D23">
        <v>0</v>
      </c>
      <c r="E23">
        <v>0</v>
      </c>
      <c r="F23" t="s">
        <v>403</v>
      </c>
      <c r="G23">
        <v>1</v>
      </c>
      <c r="H23">
        <v>1.5389999999999999</v>
      </c>
      <c r="I23" t="s">
        <v>404</v>
      </c>
      <c r="J23">
        <v>1</v>
      </c>
      <c r="K23">
        <v>1.319636</v>
      </c>
      <c r="L23" t="s">
        <v>405</v>
      </c>
      <c r="M23">
        <v>0.91669999999999996</v>
      </c>
      <c r="N23">
        <v>1.297364</v>
      </c>
      <c r="O23" t="s">
        <v>406</v>
      </c>
      <c r="P23">
        <v>0.83330000000000004</v>
      </c>
      <c r="Q23">
        <v>1.3612</v>
      </c>
      <c r="S23">
        <f t="shared" si="0"/>
        <v>8.3399999999999919E-2</v>
      </c>
      <c r="T23">
        <f t="shared" si="1"/>
        <v>8.3399999999999919E-2</v>
      </c>
      <c r="V23" t="b">
        <f t="shared" si="2"/>
        <v>1</v>
      </c>
      <c r="W23" t="b">
        <f t="shared" si="3"/>
        <v>1</v>
      </c>
      <c r="Y23" t="b">
        <f t="shared" si="4"/>
        <v>1</v>
      </c>
      <c r="Z23" s="12" t="b">
        <f t="shared" si="5"/>
        <v>1</v>
      </c>
    </row>
    <row r="24" spans="1:26" x14ac:dyDescent="0.2">
      <c r="A24" t="s">
        <v>40</v>
      </c>
      <c r="B24" t="s">
        <v>479</v>
      </c>
      <c r="C24" t="s">
        <v>478</v>
      </c>
      <c r="D24">
        <v>0</v>
      </c>
      <c r="E24">
        <v>0</v>
      </c>
      <c r="F24" t="s">
        <v>403</v>
      </c>
      <c r="G24">
        <v>0.83330000000000004</v>
      </c>
      <c r="H24">
        <v>1.1073</v>
      </c>
      <c r="I24" t="s">
        <v>404</v>
      </c>
      <c r="J24">
        <v>0.33329999999999999</v>
      </c>
      <c r="K24">
        <v>1.19075</v>
      </c>
      <c r="L24" t="s">
        <v>405</v>
      </c>
      <c r="M24">
        <v>0.83330000000000004</v>
      </c>
      <c r="N24">
        <v>1.2079</v>
      </c>
      <c r="O24" t="s">
        <v>406</v>
      </c>
      <c r="P24">
        <v>0.83330000000000004</v>
      </c>
      <c r="Q24">
        <v>1.3774999999999999</v>
      </c>
      <c r="S24">
        <f t="shared" si="0"/>
        <v>0</v>
      </c>
      <c r="T24">
        <f t="shared" si="1"/>
        <v>0</v>
      </c>
      <c r="V24" t="b">
        <f t="shared" si="2"/>
        <v>1</v>
      </c>
      <c r="W24" t="b">
        <f t="shared" si="3"/>
        <v>1</v>
      </c>
      <c r="Y24" t="b">
        <f t="shared" si="4"/>
        <v>1</v>
      </c>
      <c r="Z24" s="12" t="b">
        <f t="shared" si="5"/>
        <v>1</v>
      </c>
    </row>
    <row r="25" spans="1:26" x14ac:dyDescent="0.2">
      <c r="A25" t="s">
        <v>45</v>
      </c>
      <c r="B25" t="s">
        <v>481</v>
      </c>
      <c r="C25" t="s">
        <v>447</v>
      </c>
      <c r="D25">
        <v>0</v>
      </c>
      <c r="E25">
        <v>0</v>
      </c>
      <c r="F25" t="s">
        <v>403</v>
      </c>
      <c r="G25">
        <v>0.66669999999999996</v>
      </c>
      <c r="H25">
        <v>1.2387140000000001</v>
      </c>
      <c r="I25" t="s">
        <v>404</v>
      </c>
      <c r="J25">
        <v>0.83330000000000004</v>
      </c>
      <c r="K25">
        <v>1.2767999999999999</v>
      </c>
      <c r="L25" t="s">
        <v>405</v>
      </c>
      <c r="M25">
        <v>0.91669999999999996</v>
      </c>
      <c r="N25">
        <v>1.0583640000000001</v>
      </c>
      <c r="O25" t="s">
        <v>406</v>
      </c>
      <c r="P25">
        <v>0.66669999999999996</v>
      </c>
      <c r="Q25">
        <v>1.347286</v>
      </c>
      <c r="S25">
        <f t="shared" si="0"/>
        <v>0.25</v>
      </c>
      <c r="T25">
        <f t="shared" si="1"/>
        <v>0.25</v>
      </c>
      <c r="V25" t="b">
        <f t="shared" si="2"/>
        <v>1</v>
      </c>
      <c r="W25" t="b">
        <f t="shared" si="3"/>
        <v>1</v>
      </c>
      <c r="Y25" t="b">
        <f t="shared" si="4"/>
        <v>1</v>
      </c>
      <c r="Z25" s="12" t="b">
        <f t="shared" si="5"/>
        <v>1</v>
      </c>
    </row>
    <row r="26" spans="1:26" x14ac:dyDescent="0.2">
      <c r="A26" t="s">
        <v>50</v>
      </c>
      <c r="B26" t="s">
        <v>482</v>
      </c>
      <c r="C26" t="s">
        <v>483</v>
      </c>
      <c r="D26">
        <v>0</v>
      </c>
      <c r="E26">
        <v>0</v>
      </c>
      <c r="F26" t="s">
        <v>403</v>
      </c>
      <c r="G26">
        <v>1</v>
      </c>
      <c r="H26">
        <v>1.2813639999999999</v>
      </c>
      <c r="I26" t="s">
        <v>404</v>
      </c>
      <c r="J26">
        <v>0.83330000000000004</v>
      </c>
      <c r="K26">
        <v>1.1468</v>
      </c>
      <c r="L26" t="s">
        <v>405</v>
      </c>
      <c r="M26">
        <v>0.91669999999999996</v>
      </c>
      <c r="N26">
        <v>0.99263599999999996</v>
      </c>
      <c r="O26" t="s">
        <v>406</v>
      </c>
      <c r="P26">
        <v>1</v>
      </c>
      <c r="Q26">
        <v>1.1574169999999999</v>
      </c>
      <c r="S26">
        <f t="shared" si="0"/>
        <v>-8.3300000000000041E-2</v>
      </c>
      <c r="T26">
        <f t="shared" si="1"/>
        <v>8.3300000000000041E-2</v>
      </c>
      <c r="V26" t="b">
        <f t="shared" si="2"/>
        <v>1</v>
      </c>
      <c r="W26" t="b">
        <f t="shared" si="3"/>
        <v>1</v>
      </c>
      <c r="Y26" t="b">
        <f t="shared" si="4"/>
        <v>1</v>
      </c>
      <c r="Z26" s="12" t="b">
        <f t="shared" si="5"/>
        <v>1</v>
      </c>
    </row>
    <row r="27" spans="1:26" x14ac:dyDescent="0.2">
      <c r="A27" s="4" t="s">
        <v>55</v>
      </c>
      <c r="B27" s="4" t="s">
        <v>485</v>
      </c>
      <c r="C27" s="4" t="s">
        <v>486</v>
      </c>
      <c r="D27" s="4">
        <v>2</v>
      </c>
      <c r="E27" s="4">
        <v>0</v>
      </c>
      <c r="F27" s="4" t="s">
        <v>403</v>
      </c>
      <c r="G27" s="4">
        <v>0.91669999999999996</v>
      </c>
      <c r="H27" s="4">
        <v>2.1160000000000001</v>
      </c>
      <c r="I27" s="4" t="s">
        <v>404</v>
      </c>
      <c r="J27" s="4">
        <v>0.91669999999999996</v>
      </c>
      <c r="K27" s="4">
        <v>0.97763599999999995</v>
      </c>
      <c r="L27" s="4" t="s">
        <v>405</v>
      </c>
      <c r="M27" s="4">
        <v>0.83330000000000004</v>
      </c>
      <c r="N27" s="4">
        <v>0.94230000000000003</v>
      </c>
      <c r="O27" s="4" t="s">
        <v>406</v>
      </c>
      <c r="P27" s="4">
        <v>0.91669999999999996</v>
      </c>
      <c r="Q27" s="4">
        <v>1.0317270000000001</v>
      </c>
      <c r="R27" s="4"/>
      <c r="S27" s="4">
        <f t="shared" si="0"/>
        <v>-8.3399999999999919E-2</v>
      </c>
      <c r="T27" s="4">
        <f t="shared" si="1"/>
        <v>8.3399999999999919E-2</v>
      </c>
      <c r="U27" s="4"/>
      <c r="V27" s="4" t="b">
        <f t="shared" si="2"/>
        <v>1</v>
      </c>
      <c r="W27" s="4" t="b">
        <f t="shared" si="3"/>
        <v>1</v>
      </c>
      <c r="X27" s="4"/>
      <c r="Y27" t="b">
        <f t="shared" si="4"/>
        <v>1</v>
      </c>
      <c r="Z27" s="12" t="b">
        <f t="shared" si="5"/>
        <v>1</v>
      </c>
    </row>
    <row r="28" spans="1:26" x14ac:dyDescent="0.2">
      <c r="A28" s="5" t="s">
        <v>55</v>
      </c>
      <c r="B28" s="5" t="s">
        <v>487</v>
      </c>
      <c r="C28" s="5" t="s">
        <v>486</v>
      </c>
      <c r="D28" s="5">
        <v>0</v>
      </c>
      <c r="E28" s="5">
        <v>0</v>
      </c>
      <c r="F28" s="5" t="s">
        <v>403</v>
      </c>
      <c r="G28" s="5">
        <v>0.91669999999999996</v>
      </c>
      <c r="H28" s="5">
        <v>2.1302729999999999</v>
      </c>
      <c r="I28" s="5" t="s">
        <v>404</v>
      </c>
      <c r="J28" s="5">
        <v>0.75</v>
      </c>
      <c r="K28" s="5">
        <v>1.256111</v>
      </c>
      <c r="L28" s="5" t="s">
        <v>405</v>
      </c>
      <c r="M28" s="5">
        <v>0.75</v>
      </c>
      <c r="N28" s="5">
        <v>1.131</v>
      </c>
      <c r="O28" s="5" t="s">
        <v>406</v>
      </c>
      <c r="P28" s="5">
        <v>0.83330000000000004</v>
      </c>
      <c r="Q28" s="5">
        <v>1.1970000000000001</v>
      </c>
      <c r="R28" s="5"/>
      <c r="S28" s="5">
        <f t="shared" si="0"/>
        <v>-8.3300000000000041E-2</v>
      </c>
      <c r="T28" s="5">
        <f t="shared" si="1"/>
        <v>8.3300000000000041E-2</v>
      </c>
      <c r="U28" s="5"/>
      <c r="V28" s="5" t="b">
        <f t="shared" si="2"/>
        <v>1</v>
      </c>
      <c r="W28" s="5" t="b">
        <f t="shared" si="3"/>
        <v>1</v>
      </c>
      <c r="X28" s="5"/>
      <c r="Y28" t="b">
        <f t="shared" si="4"/>
        <v>1</v>
      </c>
      <c r="Z28" s="12" t="b">
        <f t="shared" si="5"/>
        <v>1</v>
      </c>
    </row>
    <row r="29" spans="1:26" x14ac:dyDescent="0.2">
      <c r="A29" t="s">
        <v>60</v>
      </c>
      <c r="B29" t="s">
        <v>489</v>
      </c>
      <c r="C29" t="s">
        <v>490</v>
      </c>
      <c r="D29">
        <v>2</v>
      </c>
      <c r="E29">
        <v>0</v>
      </c>
      <c r="F29" t="s">
        <v>403</v>
      </c>
      <c r="G29">
        <v>0.83330000000000004</v>
      </c>
      <c r="H29">
        <v>2.1288999999999998</v>
      </c>
      <c r="I29" t="s">
        <v>404</v>
      </c>
      <c r="J29">
        <v>0.33329999999999999</v>
      </c>
      <c r="K29">
        <v>1.4145000000000001</v>
      </c>
      <c r="L29" t="s">
        <v>405</v>
      </c>
      <c r="M29">
        <v>0.91669999999999996</v>
      </c>
      <c r="N29">
        <v>1.0609999999999999</v>
      </c>
      <c r="O29" t="s">
        <v>406</v>
      </c>
      <c r="P29">
        <v>1</v>
      </c>
      <c r="Q29">
        <v>1.2172499999999999</v>
      </c>
      <c r="S29">
        <f t="shared" si="0"/>
        <v>-8.3300000000000041E-2</v>
      </c>
      <c r="T29">
        <f t="shared" si="1"/>
        <v>8.3300000000000041E-2</v>
      </c>
      <c r="V29" t="b">
        <f t="shared" si="2"/>
        <v>1</v>
      </c>
      <c r="W29" t="b">
        <f t="shared" si="3"/>
        <v>1</v>
      </c>
      <c r="Y29" t="b">
        <f t="shared" si="4"/>
        <v>1</v>
      </c>
      <c r="Z29" s="12" t="b">
        <f t="shared" si="5"/>
        <v>1</v>
      </c>
    </row>
    <row r="30" spans="1:26" x14ac:dyDescent="0.2">
      <c r="A30" s="6" t="s">
        <v>64</v>
      </c>
      <c r="B30" s="6" t="s">
        <v>492</v>
      </c>
      <c r="C30" s="6" t="s">
        <v>493</v>
      </c>
      <c r="D30" s="6">
        <v>2</v>
      </c>
      <c r="E30" s="6">
        <v>0</v>
      </c>
      <c r="F30" s="6" t="s">
        <v>403</v>
      </c>
      <c r="G30" s="6">
        <v>0.91669999999999996</v>
      </c>
      <c r="H30" s="6">
        <v>1.437727</v>
      </c>
      <c r="I30" s="6" t="s">
        <v>404</v>
      </c>
      <c r="J30" s="6">
        <v>0.58330000000000004</v>
      </c>
      <c r="K30" s="6">
        <v>1.4632860000000001</v>
      </c>
      <c r="L30" s="6" t="s">
        <v>405</v>
      </c>
      <c r="M30" s="6">
        <v>0.83330000000000004</v>
      </c>
      <c r="N30" s="6">
        <v>1.2918000000000001</v>
      </c>
      <c r="O30" s="6" t="s">
        <v>406</v>
      </c>
      <c r="P30" s="6">
        <v>1</v>
      </c>
      <c r="Q30" s="6">
        <v>1.5549999999999999</v>
      </c>
      <c r="R30" s="6"/>
      <c r="S30" s="6">
        <f t="shared" si="0"/>
        <v>-0.16669999999999996</v>
      </c>
      <c r="T30" s="6">
        <f t="shared" si="1"/>
        <v>0.16669999999999996</v>
      </c>
      <c r="U30" s="6"/>
      <c r="V30" s="6" t="b">
        <f t="shared" si="2"/>
        <v>1</v>
      </c>
      <c r="W30" s="6" t="b">
        <f t="shared" si="3"/>
        <v>1</v>
      </c>
      <c r="X30" s="6"/>
      <c r="Y30" t="b">
        <f t="shared" si="4"/>
        <v>1</v>
      </c>
      <c r="Z30" s="12" t="b">
        <f t="shared" si="5"/>
        <v>1</v>
      </c>
    </row>
    <row r="31" spans="1:26" x14ac:dyDescent="0.2">
      <c r="A31" t="s">
        <v>69</v>
      </c>
      <c r="B31" t="s">
        <v>497</v>
      </c>
      <c r="C31" t="s">
        <v>498</v>
      </c>
      <c r="D31">
        <v>2</v>
      </c>
      <c r="E31">
        <v>0</v>
      </c>
      <c r="F31" t="s">
        <v>403</v>
      </c>
      <c r="G31">
        <v>1</v>
      </c>
      <c r="H31">
        <v>2.0278330000000002</v>
      </c>
      <c r="I31" t="s">
        <v>404</v>
      </c>
      <c r="J31">
        <v>0.66669999999999996</v>
      </c>
      <c r="K31">
        <v>1.5451250000000001</v>
      </c>
      <c r="L31" t="s">
        <v>405</v>
      </c>
      <c r="M31">
        <v>0.75</v>
      </c>
      <c r="N31">
        <v>1.298778</v>
      </c>
      <c r="O31" t="s">
        <v>406</v>
      </c>
      <c r="P31">
        <v>0.83330000000000004</v>
      </c>
      <c r="Q31">
        <v>1.3972</v>
      </c>
      <c r="S31">
        <f t="shared" si="0"/>
        <v>-8.3300000000000041E-2</v>
      </c>
      <c r="T31">
        <f t="shared" si="1"/>
        <v>8.3300000000000041E-2</v>
      </c>
      <c r="V31" t="b">
        <f t="shared" si="2"/>
        <v>1</v>
      </c>
      <c r="W31" t="b">
        <f t="shared" si="3"/>
        <v>1</v>
      </c>
      <c r="Y31" t="b">
        <f t="shared" si="4"/>
        <v>1</v>
      </c>
      <c r="Z31" s="12" t="b">
        <f t="shared" si="5"/>
        <v>1</v>
      </c>
    </row>
    <row r="32" spans="1:26" x14ac:dyDescent="0.2">
      <c r="A32" t="s">
        <v>74</v>
      </c>
      <c r="B32" t="s">
        <v>499</v>
      </c>
      <c r="C32" t="s">
        <v>500</v>
      </c>
      <c r="D32">
        <v>1</v>
      </c>
      <c r="E32">
        <v>0</v>
      </c>
      <c r="F32" t="s">
        <v>403</v>
      </c>
      <c r="G32">
        <v>0.58330000000000004</v>
      </c>
      <c r="H32">
        <v>1.8864289999999999</v>
      </c>
      <c r="I32" t="s">
        <v>404</v>
      </c>
      <c r="J32">
        <v>0.5</v>
      </c>
      <c r="K32">
        <v>2.113</v>
      </c>
      <c r="L32" t="s">
        <v>405</v>
      </c>
      <c r="M32">
        <v>0.91669999999999996</v>
      </c>
      <c r="N32">
        <v>1.0738179999999999</v>
      </c>
      <c r="O32" t="s">
        <v>406</v>
      </c>
      <c r="P32">
        <v>0.75</v>
      </c>
      <c r="Q32">
        <v>1.7632220000000001</v>
      </c>
      <c r="S32">
        <f t="shared" si="0"/>
        <v>0.16669999999999996</v>
      </c>
      <c r="T32">
        <f t="shared" si="1"/>
        <v>0.16669999999999996</v>
      </c>
      <c r="V32" t="b">
        <f t="shared" si="2"/>
        <v>1</v>
      </c>
      <c r="W32" t="b">
        <f t="shared" si="3"/>
        <v>1</v>
      </c>
      <c r="Y32" t="b">
        <f t="shared" si="4"/>
        <v>1</v>
      </c>
      <c r="Z32" s="12" t="b">
        <f t="shared" si="5"/>
        <v>1</v>
      </c>
    </row>
    <row r="33" spans="1:26" x14ac:dyDescent="0.2">
      <c r="A33" t="s">
        <v>79</v>
      </c>
      <c r="B33" t="s">
        <v>503</v>
      </c>
      <c r="C33" t="s">
        <v>346</v>
      </c>
      <c r="D33">
        <v>3</v>
      </c>
      <c r="E33">
        <v>0</v>
      </c>
      <c r="F33" t="s">
        <v>403</v>
      </c>
      <c r="G33">
        <v>0.91669999999999996</v>
      </c>
      <c r="H33">
        <v>1.9940910000000001</v>
      </c>
      <c r="I33" t="s">
        <v>404</v>
      </c>
      <c r="J33">
        <v>1</v>
      </c>
      <c r="K33">
        <v>1.2600830000000001</v>
      </c>
      <c r="L33" t="s">
        <v>405</v>
      </c>
      <c r="M33">
        <v>0.75</v>
      </c>
      <c r="N33">
        <v>1.163222</v>
      </c>
      <c r="O33" t="s">
        <v>406</v>
      </c>
      <c r="P33">
        <v>1</v>
      </c>
      <c r="Q33">
        <v>1.418083</v>
      </c>
      <c r="S33">
        <f t="shared" si="0"/>
        <v>-0.25</v>
      </c>
      <c r="T33">
        <f t="shared" si="1"/>
        <v>0.25</v>
      </c>
      <c r="V33" t="b">
        <f t="shared" si="2"/>
        <v>1</v>
      </c>
      <c r="W33" t="b">
        <f t="shared" si="3"/>
        <v>1</v>
      </c>
      <c r="Y33" t="b">
        <f t="shared" si="4"/>
        <v>1</v>
      </c>
      <c r="Z33" s="12" t="b">
        <f t="shared" si="5"/>
        <v>1</v>
      </c>
    </row>
    <row r="34" spans="1:26" x14ac:dyDescent="0.2">
      <c r="A34" s="4" t="s">
        <v>84</v>
      </c>
      <c r="B34" s="4" t="s">
        <v>504</v>
      </c>
      <c r="C34" s="4" t="s">
        <v>505</v>
      </c>
      <c r="D34" s="4">
        <v>6</v>
      </c>
      <c r="E34" s="4">
        <v>0</v>
      </c>
      <c r="F34" s="4" t="s">
        <v>403</v>
      </c>
      <c r="G34" s="4">
        <v>1</v>
      </c>
      <c r="H34" s="4">
        <v>1.014</v>
      </c>
      <c r="I34" s="4" t="s">
        <v>404</v>
      </c>
      <c r="J34" s="4">
        <v>0.58330000000000004</v>
      </c>
      <c r="K34" s="4">
        <v>1.5349999999999999</v>
      </c>
      <c r="L34" s="4" t="s">
        <v>405</v>
      </c>
      <c r="M34" s="4">
        <v>1</v>
      </c>
      <c r="N34" s="4">
        <v>1.0575829999999999</v>
      </c>
      <c r="O34" s="4" t="s">
        <v>406</v>
      </c>
      <c r="P34" s="4">
        <v>0.91669999999999996</v>
      </c>
      <c r="Q34" s="4">
        <v>1.432545</v>
      </c>
      <c r="R34" s="4"/>
      <c r="S34" s="4">
        <f t="shared" ref="S34:S65" si="6">M34-P34</f>
        <v>8.3300000000000041E-2</v>
      </c>
      <c r="T34" s="4">
        <f t="shared" ref="T34:T65" si="7">ABS(S34)</f>
        <v>8.3300000000000041E-2</v>
      </c>
      <c r="U34" s="4"/>
      <c r="V34" s="4" t="b">
        <f t="shared" ref="V34:V65" si="8">IF(AND(D34&lt;=16,E34&lt;1),TRUE,FALSE)</f>
        <v>1</v>
      </c>
      <c r="W34" s="4" t="b">
        <f t="shared" ref="W34:W65" si="9">IF(AND(M34 &gt; 0.5,G34 &gt; 0.5, ABS(M34-P34)&lt;0.4),TRUE,FALSE)</f>
        <v>1</v>
      </c>
      <c r="X34" s="4"/>
      <c r="Y34" t="b">
        <f t="shared" si="4"/>
        <v>1</v>
      </c>
      <c r="Z34" s="12" t="b">
        <f t="shared" si="5"/>
        <v>1</v>
      </c>
    </row>
    <row r="35" spans="1:26" x14ac:dyDescent="0.2">
      <c r="A35" s="5" t="s">
        <v>84</v>
      </c>
      <c r="B35" s="5" t="s">
        <v>506</v>
      </c>
      <c r="C35" s="5" t="s">
        <v>505</v>
      </c>
      <c r="D35" s="5">
        <v>9</v>
      </c>
      <c r="E35" s="5">
        <v>0</v>
      </c>
      <c r="F35" s="5" t="s">
        <v>403</v>
      </c>
      <c r="G35" s="5">
        <v>0.91669999999999996</v>
      </c>
      <c r="H35" s="5">
        <v>0.78500000000000003</v>
      </c>
      <c r="I35" s="5" t="s">
        <v>404</v>
      </c>
      <c r="J35" s="5">
        <v>0.66669999999999996</v>
      </c>
      <c r="K35" s="5">
        <v>1.210286</v>
      </c>
      <c r="L35" s="5" t="s">
        <v>405</v>
      </c>
      <c r="M35" s="5">
        <v>1</v>
      </c>
      <c r="N35" s="5">
        <v>1.182917</v>
      </c>
      <c r="O35" s="5" t="s">
        <v>406</v>
      </c>
      <c r="P35" s="5">
        <v>0.75</v>
      </c>
      <c r="Q35" s="5">
        <v>1.4501109999999999</v>
      </c>
      <c r="R35" s="5"/>
      <c r="S35" s="5">
        <f t="shared" si="6"/>
        <v>0.25</v>
      </c>
      <c r="T35" s="5">
        <f t="shared" si="7"/>
        <v>0.25</v>
      </c>
      <c r="U35" s="5"/>
      <c r="V35" s="5" t="b">
        <f t="shared" si="8"/>
        <v>1</v>
      </c>
      <c r="W35" s="5" t="b">
        <f t="shared" si="9"/>
        <v>1</v>
      </c>
      <c r="X35" s="5"/>
      <c r="Y35" t="b">
        <f t="shared" si="4"/>
        <v>1</v>
      </c>
      <c r="Z35" s="12" t="b">
        <f t="shared" si="5"/>
        <v>1</v>
      </c>
    </row>
    <row r="36" spans="1:26" x14ac:dyDescent="0.2">
      <c r="A36" t="s">
        <v>89</v>
      </c>
      <c r="B36" t="s">
        <v>510</v>
      </c>
      <c r="C36" t="s">
        <v>509</v>
      </c>
      <c r="D36">
        <v>4</v>
      </c>
      <c r="E36">
        <v>0</v>
      </c>
      <c r="F36" t="s">
        <v>403</v>
      </c>
      <c r="G36">
        <v>1</v>
      </c>
      <c r="H36">
        <v>0.72250000000000003</v>
      </c>
      <c r="I36" t="s">
        <v>404</v>
      </c>
      <c r="J36">
        <v>0.83330000000000004</v>
      </c>
      <c r="K36">
        <v>1.1714</v>
      </c>
      <c r="L36" t="s">
        <v>405</v>
      </c>
      <c r="M36">
        <v>0.91669999999999996</v>
      </c>
      <c r="N36">
        <v>1.0846359999999999</v>
      </c>
      <c r="O36" t="s">
        <v>406</v>
      </c>
      <c r="P36">
        <v>0.66669999999999996</v>
      </c>
      <c r="Q36">
        <v>1.4112499999999999</v>
      </c>
      <c r="S36">
        <f t="shared" si="6"/>
        <v>0.25</v>
      </c>
      <c r="T36">
        <f t="shared" si="7"/>
        <v>0.25</v>
      </c>
      <c r="V36" t="b">
        <f t="shared" si="8"/>
        <v>1</v>
      </c>
      <c r="W36" t="b">
        <f t="shared" si="9"/>
        <v>1</v>
      </c>
      <c r="Y36" t="b">
        <f t="shared" si="4"/>
        <v>1</v>
      </c>
      <c r="Z36" s="12" t="b">
        <f t="shared" si="5"/>
        <v>1</v>
      </c>
    </row>
    <row r="37" spans="1:26" x14ac:dyDescent="0.2">
      <c r="A37" t="s">
        <v>94</v>
      </c>
      <c r="B37" t="s">
        <v>513</v>
      </c>
      <c r="C37" t="s">
        <v>512</v>
      </c>
      <c r="D37">
        <v>0</v>
      </c>
      <c r="E37">
        <v>0</v>
      </c>
      <c r="F37" t="s">
        <v>403</v>
      </c>
      <c r="G37">
        <v>1</v>
      </c>
      <c r="H37">
        <v>0.83616699999999999</v>
      </c>
      <c r="I37" t="s">
        <v>404</v>
      </c>
      <c r="J37">
        <v>0.75</v>
      </c>
      <c r="K37">
        <v>1.1622220000000001</v>
      </c>
      <c r="L37" t="s">
        <v>405</v>
      </c>
      <c r="M37">
        <v>0.91669999999999996</v>
      </c>
      <c r="N37">
        <v>1.2366360000000001</v>
      </c>
      <c r="O37" t="s">
        <v>406</v>
      </c>
      <c r="P37">
        <v>0.91669999999999996</v>
      </c>
      <c r="Q37">
        <v>1.3796360000000001</v>
      </c>
      <c r="S37">
        <f t="shared" si="6"/>
        <v>0</v>
      </c>
      <c r="T37">
        <f t="shared" si="7"/>
        <v>0</v>
      </c>
      <c r="V37" t="b">
        <f t="shared" si="8"/>
        <v>1</v>
      </c>
      <c r="W37" t="b">
        <f t="shared" si="9"/>
        <v>1</v>
      </c>
      <c r="Y37" t="b">
        <f t="shared" si="4"/>
        <v>1</v>
      </c>
      <c r="Z37" s="12" t="b">
        <f t="shared" si="5"/>
        <v>1</v>
      </c>
    </row>
    <row r="38" spans="1:26" x14ac:dyDescent="0.2">
      <c r="A38" t="s">
        <v>104</v>
      </c>
      <c r="B38" t="s">
        <v>514</v>
      </c>
      <c r="C38" t="s">
        <v>433</v>
      </c>
      <c r="D38">
        <v>4</v>
      </c>
      <c r="E38">
        <v>0</v>
      </c>
      <c r="F38" t="s">
        <v>403</v>
      </c>
      <c r="G38">
        <v>1</v>
      </c>
      <c r="H38">
        <v>1.164417</v>
      </c>
      <c r="I38" t="s">
        <v>404</v>
      </c>
      <c r="J38">
        <v>0.75</v>
      </c>
      <c r="K38">
        <v>1.4188890000000001</v>
      </c>
      <c r="L38" t="s">
        <v>405</v>
      </c>
      <c r="M38">
        <v>0.75</v>
      </c>
      <c r="N38">
        <v>1.2484440000000001</v>
      </c>
      <c r="O38" t="s">
        <v>406</v>
      </c>
      <c r="P38">
        <v>0.58330000000000004</v>
      </c>
      <c r="Q38">
        <v>1.4155709999999999</v>
      </c>
      <c r="S38">
        <f t="shared" si="6"/>
        <v>0.16669999999999996</v>
      </c>
      <c r="T38">
        <f t="shared" si="7"/>
        <v>0.16669999999999996</v>
      </c>
      <c r="V38" t="b">
        <f t="shared" si="8"/>
        <v>1</v>
      </c>
      <c r="W38" t="b">
        <f t="shared" si="9"/>
        <v>1</v>
      </c>
      <c r="Y38" t="b">
        <f t="shared" si="4"/>
        <v>1</v>
      </c>
      <c r="Z38" s="12" t="b">
        <f t="shared" si="5"/>
        <v>1</v>
      </c>
    </row>
    <row r="39" spans="1:26" x14ac:dyDescent="0.2">
      <c r="A39" t="s">
        <v>109</v>
      </c>
      <c r="B39" t="s">
        <v>517</v>
      </c>
      <c r="C39" t="s">
        <v>516</v>
      </c>
      <c r="D39">
        <v>0</v>
      </c>
      <c r="E39">
        <v>0</v>
      </c>
      <c r="F39" t="s">
        <v>403</v>
      </c>
      <c r="G39">
        <v>1</v>
      </c>
      <c r="H39">
        <v>1.4086669999999999</v>
      </c>
      <c r="I39" t="s">
        <v>404</v>
      </c>
      <c r="J39">
        <v>0.83330000000000004</v>
      </c>
      <c r="K39">
        <v>1.5841000000000001</v>
      </c>
      <c r="L39" t="s">
        <v>405</v>
      </c>
      <c r="M39">
        <v>0.83330000000000004</v>
      </c>
      <c r="N39">
        <v>1.4386000000000001</v>
      </c>
      <c r="O39" t="s">
        <v>406</v>
      </c>
      <c r="P39">
        <v>1</v>
      </c>
      <c r="Q39">
        <v>1.332333</v>
      </c>
      <c r="S39">
        <f t="shared" si="6"/>
        <v>-0.16669999999999996</v>
      </c>
      <c r="T39">
        <f t="shared" si="7"/>
        <v>0.16669999999999996</v>
      </c>
      <c r="V39" t="b">
        <f t="shared" si="8"/>
        <v>1</v>
      </c>
      <c r="W39" t="b">
        <f t="shared" si="9"/>
        <v>1</v>
      </c>
      <c r="Y39" t="b">
        <f t="shared" si="4"/>
        <v>1</v>
      </c>
      <c r="Z39" s="12" t="b">
        <f t="shared" si="5"/>
        <v>1</v>
      </c>
    </row>
    <row r="40" spans="1:26" x14ac:dyDescent="0.2">
      <c r="A40" t="s">
        <v>114</v>
      </c>
      <c r="B40" t="s">
        <v>518</v>
      </c>
      <c r="C40" t="s">
        <v>436</v>
      </c>
      <c r="D40">
        <v>3</v>
      </c>
      <c r="E40">
        <v>0</v>
      </c>
      <c r="F40" t="s">
        <v>403</v>
      </c>
      <c r="G40">
        <v>0.91669999999999996</v>
      </c>
      <c r="H40">
        <v>1.9248000000000001</v>
      </c>
      <c r="I40" t="s">
        <v>404</v>
      </c>
      <c r="J40">
        <v>0.41670000000000001</v>
      </c>
      <c r="K40">
        <v>1.4668000000000001</v>
      </c>
      <c r="L40" t="s">
        <v>405</v>
      </c>
      <c r="M40">
        <v>0.83330000000000004</v>
      </c>
      <c r="N40">
        <v>1.3389</v>
      </c>
      <c r="O40" t="s">
        <v>406</v>
      </c>
      <c r="P40">
        <v>0.75</v>
      </c>
      <c r="Q40">
        <v>1.2912220000000001</v>
      </c>
      <c r="S40">
        <f t="shared" si="6"/>
        <v>8.3300000000000041E-2</v>
      </c>
      <c r="T40">
        <f t="shared" si="7"/>
        <v>8.3300000000000041E-2</v>
      </c>
      <c r="V40" t="b">
        <f t="shared" si="8"/>
        <v>1</v>
      </c>
      <c r="W40" t="b">
        <f t="shared" si="9"/>
        <v>1</v>
      </c>
      <c r="Y40" t="b">
        <f t="shared" si="4"/>
        <v>1</v>
      </c>
      <c r="Z40" s="12" t="b">
        <f t="shared" si="5"/>
        <v>1</v>
      </c>
    </row>
    <row r="41" spans="1:26" x14ac:dyDescent="0.2">
      <c r="A41" t="s">
        <v>119</v>
      </c>
      <c r="B41" t="s">
        <v>519</v>
      </c>
      <c r="C41" t="s">
        <v>520</v>
      </c>
      <c r="D41">
        <v>2</v>
      </c>
      <c r="E41">
        <v>0</v>
      </c>
      <c r="F41" t="s">
        <v>403</v>
      </c>
      <c r="G41">
        <v>0.75</v>
      </c>
      <c r="H41">
        <v>1.645875</v>
      </c>
      <c r="I41" t="s">
        <v>404</v>
      </c>
      <c r="J41">
        <v>0.5</v>
      </c>
      <c r="K41">
        <v>1.5945</v>
      </c>
      <c r="L41" t="s">
        <v>405</v>
      </c>
      <c r="M41">
        <v>1</v>
      </c>
      <c r="N41">
        <v>1.0409170000000001</v>
      </c>
      <c r="O41" t="s">
        <v>406</v>
      </c>
      <c r="P41">
        <v>0.75</v>
      </c>
      <c r="Q41">
        <v>1.2023330000000001</v>
      </c>
      <c r="S41">
        <f t="shared" si="6"/>
        <v>0.25</v>
      </c>
      <c r="T41">
        <f t="shared" si="7"/>
        <v>0.25</v>
      </c>
      <c r="V41" t="b">
        <f t="shared" si="8"/>
        <v>1</v>
      </c>
      <c r="W41" t="b">
        <f t="shared" si="9"/>
        <v>1</v>
      </c>
      <c r="Y41" t="b">
        <f t="shared" si="4"/>
        <v>1</v>
      </c>
      <c r="Z41" s="12" t="b">
        <f t="shared" si="5"/>
        <v>1</v>
      </c>
    </row>
    <row r="42" spans="1:26" x14ac:dyDescent="0.2">
      <c r="A42" t="s">
        <v>119</v>
      </c>
      <c r="B42" t="s">
        <v>521</v>
      </c>
      <c r="C42" t="s">
        <v>418</v>
      </c>
      <c r="D42">
        <v>7</v>
      </c>
      <c r="E42">
        <v>0</v>
      </c>
      <c r="F42" t="s">
        <v>403</v>
      </c>
      <c r="G42">
        <v>0.83330000000000004</v>
      </c>
      <c r="H42">
        <v>1.2957000000000001</v>
      </c>
      <c r="I42" t="s">
        <v>404</v>
      </c>
      <c r="J42">
        <v>0.5</v>
      </c>
      <c r="K42">
        <v>1.383</v>
      </c>
      <c r="L42" t="s">
        <v>405</v>
      </c>
      <c r="M42">
        <v>0.91669999999999996</v>
      </c>
      <c r="N42">
        <v>0.92900000000000005</v>
      </c>
      <c r="O42" t="s">
        <v>406</v>
      </c>
      <c r="P42">
        <v>0.66669999999999996</v>
      </c>
      <c r="Q42">
        <v>1.3103750000000001</v>
      </c>
      <c r="S42">
        <f t="shared" si="6"/>
        <v>0.25</v>
      </c>
      <c r="T42">
        <f t="shared" si="7"/>
        <v>0.25</v>
      </c>
      <c r="V42" t="b">
        <f t="shared" si="8"/>
        <v>1</v>
      </c>
      <c r="W42" t="b">
        <f t="shared" si="9"/>
        <v>1</v>
      </c>
      <c r="Y42" t="b">
        <f t="shared" si="4"/>
        <v>1</v>
      </c>
      <c r="Z42" s="12" t="b">
        <f t="shared" si="5"/>
        <v>1</v>
      </c>
    </row>
    <row r="43" spans="1:26" x14ac:dyDescent="0.2">
      <c r="A43" t="s">
        <v>124</v>
      </c>
      <c r="B43" t="s">
        <v>525</v>
      </c>
      <c r="C43" t="s">
        <v>524</v>
      </c>
      <c r="D43">
        <v>2</v>
      </c>
      <c r="E43">
        <v>0</v>
      </c>
      <c r="F43" t="s">
        <v>403</v>
      </c>
      <c r="G43">
        <v>1</v>
      </c>
      <c r="H43">
        <v>1.765083</v>
      </c>
      <c r="I43" t="s">
        <v>404</v>
      </c>
      <c r="J43">
        <v>0.58330000000000004</v>
      </c>
      <c r="K43">
        <v>1.390571</v>
      </c>
      <c r="L43" t="s">
        <v>405</v>
      </c>
      <c r="M43">
        <v>1</v>
      </c>
      <c r="N43">
        <v>1.159667</v>
      </c>
      <c r="O43" t="s">
        <v>406</v>
      </c>
      <c r="P43">
        <v>1</v>
      </c>
      <c r="Q43">
        <v>1.5469170000000001</v>
      </c>
      <c r="S43">
        <f t="shared" si="6"/>
        <v>0</v>
      </c>
      <c r="T43">
        <f t="shared" si="7"/>
        <v>0</v>
      </c>
      <c r="V43" t="b">
        <f t="shared" si="8"/>
        <v>1</v>
      </c>
      <c r="W43" t="b">
        <f t="shared" si="9"/>
        <v>1</v>
      </c>
      <c r="Y43" t="b">
        <f t="shared" si="4"/>
        <v>1</v>
      </c>
      <c r="Z43" s="12" t="b">
        <f t="shared" si="5"/>
        <v>1</v>
      </c>
    </row>
    <row r="44" spans="1:26" x14ac:dyDescent="0.2">
      <c r="A44" t="s">
        <v>129</v>
      </c>
      <c r="B44" t="s">
        <v>527</v>
      </c>
      <c r="C44" t="s">
        <v>325</v>
      </c>
      <c r="D44">
        <v>0</v>
      </c>
      <c r="E44">
        <v>0</v>
      </c>
      <c r="F44" t="s">
        <v>403</v>
      </c>
      <c r="G44">
        <v>1</v>
      </c>
      <c r="H44">
        <v>1.6425000000000001</v>
      </c>
      <c r="I44" t="s">
        <v>404</v>
      </c>
      <c r="J44">
        <v>1</v>
      </c>
      <c r="K44">
        <v>1.299167</v>
      </c>
      <c r="L44" t="s">
        <v>405</v>
      </c>
      <c r="M44">
        <v>1</v>
      </c>
      <c r="N44">
        <v>1.2075830000000001</v>
      </c>
      <c r="O44" t="s">
        <v>406</v>
      </c>
      <c r="P44">
        <v>0.91669999999999996</v>
      </c>
      <c r="Q44">
        <v>1.3491820000000001</v>
      </c>
      <c r="S44">
        <f t="shared" si="6"/>
        <v>8.3300000000000041E-2</v>
      </c>
      <c r="T44">
        <f t="shared" si="7"/>
        <v>8.3300000000000041E-2</v>
      </c>
      <c r="V44" t="b">
        <f t="shared" si="8"/>
        <v>1</v>
      </c>
      <c r="W44" t="b">
        <f t="shared" si="9"/>
        <v>1</v>
      </c>
      <c r="Y44" t="b">
        <f t="shared" si="4"/>
        <v>1</v>
      </c>
      <c r="Z44" s="12" t="b">
        <f t="shared" si="5"/>
        <v>1</v>
      </c>
    </row>
    <row r="45" spans="1:26" x14ac:dyDescent="0.2">
      <c r="A45" t="s">
        <v>134</v>
      </c>
      <c r="B45" t="s">
        <v>529</v>
      </c>
      <c r="C45" t="s">
        <v>530</v>
      </c>
      <c r="D45">
        <v>0</v>
      </c>
      <c r="E45">
        <v>0</v>
      </c>
      <c r="F45" t="s">
        <v>403</v>
      </c>
      <c r="G45">
        <v>1</v>
      </c>
      <c r="H45">
        <v>0.94691700000000001</v>
      </c>
      <c r="I45" t="s">
        <v>404</v>
      </c>
      <c r="J45">
        <v>0.58330000000000004</v>
      </c>
      <c r="K45">
        <v>1.4714290000000001</v>
      </c>
      <c r="L45" t="s">
        <v>405</v>
      </c>
      <c r="M45">
        <v>1</v>
      </c>
      <c r="N45">
        <v>1.126417</v>
      </c>
      <c r="O45" t="s">
        <v>406</v>
      </c>
      <c r="P45">
        <v>0.91669999999999996</v>
      </c>
      <c r="Q45">
        <v>1.6400999999999999</v>
      </c>
      <c r="S45">
        <f t="shared" si="6"/>
        <v>8.3300000000000041E-2</v>
      </c>
      <c r="T45">
        <f t="shared" si="7"/>
        <v>8.3300000000000041E-2</v>
      </c>
      <c r="V45" t="b">
        <f t="shared" si="8"/>
        <v>1</v>
      </c>
      <c r="W45" t="b">
        <f t="shared" si="9"/>
        <v>1</v>
      </c>
      <c r="Y45" t="b">
        <f t="shared" si="4"/>
        <v>1</v>
      </c>
      <c r="Z45" s="12" t="b">
        <f t="shared" si="5"/>
        <v>1</v>
      </c>
    </row>
    <row r="46" spans="1:26" x14ac:dyDescent="0.2">
      <c r="A46" t="s">
        <v>139</v>
      </c>
      <c r="B46" t="s">
        <v>533</v>
      </c>
      <c r="C46" t="s">
        <v>532</v>
      </c>
      <c r="D46">
        <v>0</v>
      </c>
      <c r="E46">
        <v>0</v>
      </c>
      <c r="F46" t="s">
        <v>403</v>
      </c>
      <c r="G46">
        <v>1</v>
      </c>
      <c r="H46">
        <v>0.92627300000000001</v>
      </c>
      <c r="I46" t="s">
        <v>404</v>
      </c>
      <c r="J46">
        <v>0.58330000000000004</v>
      </c>
      <c r="K46">
        <v>1.190429</v>
      </c>
      <c r="L46" t="s">
        <v>405</v>
      </c>
      <c r="M46">
        <v>1</v>
      </c>
      <c r="N46">
        <v>1.057167</v>
      </c>
      <c r="O46" t="s">
        <v>406</v>
      </c>
      <c r="P46">
        <v>1</v>
      </c>
      <c r="Q46">
        <v>1.2399169999999999</v>
      </c>
      <c r="S46">
        <f t="shared" si="6"/>
        <v>0</v>
      </c>
      <c r="T46">
        <f t="shared" si="7"/>
        <v>0</v>
      </c>
      <c r="V46" t="b">
        <f t="shared" si="8"/>
        <v>1</v>
      </c>
      <c r="W46" t="b">
        <f t="shared" si="9"/>
        <v>1</v>
      </c>
      <c r="Y46" t="b">
        <f t="shared" si="4"/>
        <v>1</v>
      </c>
      <c r="Z46" s="12" t="b">
        <f t="shared" si="5"/>
        <v>1</v>
      </c>
    </row>
    <row r="47" spans="1:26" x14ac:dyDescent="0.2">
      <c r="A47" t="s">
        <v>143</v>
      </c>
      <c r="B47" t="s">
        <v>534</v>
      </c>
      <c r="C47" t="s">
        <v>438</v>
      </c>
      <c r="D47">
        <v>13</v>
      </c>
      <c r="E47">
        <v>0</v>
      </c>
      <c r="F47" t="s">
        <v>403</v>
      </c>
      <c r="G47">
        <v>0.83330000000000004</v>
      </c>
      <c r="H47">
        <v>0.97540000000000004</v>
      </c>
      <c r="I47" t="s">
        <v>404</v>
      </c>
      <c r="J47">
        <v>0.75</v>
      </c>
      <c r="K47">
        <v>1.1679999999999999</v>
      </c>
      <c r="L47" t="s">
        <v>405</v>
      </c>
      <c r="M47">
        <v>1</v>
      </c>
      <c r="N47">
        <v>1.0445</v>
      </c>
      <c r="O47" t="s">
        <v>406</v>
      </c>
      <c r="P47">
        <v>0.91669999999999996</v>
      </c>
      <c r="Q47">
        <v>1.2735449999999999</v>
      </c>
      <c r="S47">
        <f t="shared" si="6"/>
        <v>8.3300000000000041E-2</v>
      </c>
      <c r="T47">
        <f t="shared" si="7"/>
        <v>8.3300000000000041E-2</v>
      </c>
      <c r="V47" t="b">
        <f t="shared" si="8"/>
        <v>1</v>
      </c>
      <c r="W47" t="b">
        <f t="shared" si="9"/>
        <v>1</v>
      </c>
      <c r="Y47" t="b">
        <f t="shared" si="4"/>
        <v>1</v>
      </c>
      <c r="Z47" s="12" t="b">
        <f t="shared" si="5"/>
        <v>1</v>
      </c>
    </row>
    <row r="48" spans="1:26" x14ac:dyDescent="0.2">
      <c r="A48" t="s">
        <v>148</v>
      </c>
      <c r="B48" t="s">
        <v>538</v>
      </c>
      <c r="C48" t="s">
        <v>537</v>
      </c>
      <c r="D48">
        <v>0</v>
      </c>
      <c r="E48">
        <v>0</v>
      </c>
      <c r="F48" t="s">
        <v>403</v>
      </c>
      <c r="G48">
        <v>1</v>
      </c>
      <c r="H48">
        <v>1.528545</v>
      </c>
      <c r="I48" t="s">
        <v>404</v>
      </c>
      <c r="J48">
        <v>0.91669999999999996</v>
      </c>
      <c r="K48">
        <v>1.343364</v>
      </c>
      <c r="L48" t="s">
        <v>405</v>
      </c>
      <c r="M48">
        <v>0.83330000000000004</v>
      </c>
      <c r="N48">
        <v>1.2676000000000001</v>
      </c>
      <c r="O48" t="s">
        <v>406</v>
      </c>
      <c r="P48">
        <v>0.91669999999999996</v>
      </c>
      <c r="Q48">
        <v>1.3443639999999999</v>
      </c>
      <c r="S48">
        <f t="shared" si="6"/>
        <v>-8.3399999999999919E-2</v>
      </c>
      <c r="T48">
        <f t="shared" si="7"/>
        <v>8.3399999999999919E-2</v>
      </c>
      <c r="V48" t="b">
        <f t="shared" si="8"/>
        <v>1</v>
      </c>
      <c r="W48" t="b">
        <f t="shared" si="9"/>
        <v>1</v>
      </c>
      <c r="Y48" t="b">
        <f t="shared" si="4"/>
        <v>1</v>
      </c>
      <c r="Z48" s="12" t="b">
        <f t="shared" si="5"/>
        <v>1</v>
      </c>
    </row>
    <row r="49" spans="1:26" x14ac:dyDescent="0.2">
      <c r="A49" t="s">
        <v>153</v>
      </c>
      <c r="B49" t="s">
        <v>539</v>
      </c>
      <c r="C49" t="s">
        <v>540</v>
      </c>
      <c r="D49">
        <v>1</v>
      </c>
      <c r="E49">
        <v>0</v>
      </c>
      <c r="F49" t="s">
        <v>403</v>
      </c>
      <c r="G49">
        <v>0.91669999999999996</v>
      </c>
      <c r="H49">
        <v>2.1806359999999998</v>
      </c>
      <c r="I49" t="s">
        <v>404</v>
      </c>
      <c r="J49">
        <v>0.66669999999999996</v>
      </c>
      <c r="K49">
        <v>1.1012500000000001</v>
      </c>
      <c r="L49" t="s">
        <v>405</v>
      </c>
      <c r="M49">
        <v>0.58330000000000004</v>
      </c>
      <c r="N49">
        <v>1.2512859999999999</v>
      </c>
      <c r="O49" t="s">
        <v>406</v>
      </c>
      <c r="P49">
        <v>0.66669999999999996</v>
      </c>
      <c r="Q49">
        <v>1.3696250000000001</v>
      </c>
      <c r="S49">
        <f t="shared" si="6"/>
        <v>-8.3399999999999919E-2</v>
      </c>
      <c r="T49">
        <f t="shared" si="7"/>
        <v>8.3399999999999919E-2</v>
      </c>
      <c r="V49" t="b">
        <f t="shared" si="8"/>
        <v>1</v>
      </c>
      <c r="W49" t="b">
        <f t="shared" si="9"/>
        <v>1</v>
      </c>
      <c r="Y49" t="b">
        <f t="shared" si="4"/>
        <v>1</v>
      </c>
      <c r="Z49" s="12" t="b">
        <f t="shared" si="5"/>
        <v>1</v>
      </c>
    </row>
    <row r="50" spans="1:26" x14ac:dyDescent="0.2">
      <c r="A50" t="s">
        <v>158</v>
      </c>
      <c r="B50" t="s">
        <v>544</v>
      </c>
      <c r="C50" t="s">
        <v>543</v>
      </c>
      <c r="D50">
        <v>0</v>
      </c>
      <c r="E50">
        <v>0</v>
      </c>
      <c r="F50" t="s">
        <v>403</v>
      </c>
      <c r="G50">
        <v>0.83330000000000004</v>
      </c>
      <c r="H50">
        <v>1.4242220000000001</v>
      </c>
      <c r="I50" t="s">
        <v>404</v>
      </c>
      <c r="J50">
        <v>0.83330000000000004</v>
      </c>
      <c r="K50">
        <v>1.6389</v>
      </c>
      <c r="L50" t="s">
        <v>405</v>
      </c>
      <c r="M50">
        <v>0.83330000000000004</v>
      </c>
      <c r="N50">
        <v>1.585</v>
      </c>
      <c r="O50" t="s">
        <v>406</v>
      </c>
      <c r="P50">
        <v>0.66669999999999996</v>
      </c>
      <c r="Q50">
        <v>1.5575000000000001</v>
      </c>
      <c r="S50">
        <f t="shared" si="6"/>
        <v>0.16660000000000008</v>
      </c>
      <c r="T50">
        <f t="shared" si="7"/>
        <v>0.16660000000000008</v>
      </c>
      <c r="V50" t="b">
        <f t="shared" si="8"/>
        <v>1</v>
      </c>
      <c r="W50" t="b">
        <f t="shared" si="9"/>
        <v>1</v>
      </c>
      <c r="Y50" t="b">
        <f t="shared" si="4"/>
        <v>1</v>
      </c>
      <c r="Z50" s="12" t="b">
        <f t="shared" si="5"/>
        <v>1</v>
      </c>
    </row>
    <row r="51" spans="1:26" x14ac:dyDescent="0.2">
      <c r="A51" t="s">
        <v>163</v>
      </c>
      <c r="B51" t="s">
        <v>545</v>
      </c>
      <c r="C51" t="s">
        <v>271</v>
      </c>
      <c r="D51">
        <v>0</v>
      </c>
      <c r="E51">
        <v>0</v>
      </c>
      <c r="F51" t="s">
        <v>403</v>
      </c>
      <c r="G51">
        <v>1</v>
      </c>
      <c r="H51">
        <v>1.0089999999999999</v>
      </c>
      <c r="I51" t="s">
        <v>404</v>
      </c>
      <c r="J51">
        <v>0.66669999999999996</v>
      </c>
      <c r="K51">
        <v>1.128625</v>
      </c>
      <c r="L51" t="s">
        <v>405</v>
      </c>
      <c r="M51">
        <v>0.83330000000000004</v>
      </c>
      <c r="N51">
        <v>0.97019999999999995</v>
      </c>
      <c r="O51" t="s">
        <v>406</v>
      </c>
      <c r="P51">
        <v>0.91669999999999996</v>
      </c>
      <c r="Q51">
        <v>1.0155000000000001</v>
      </c>
      <c r="S51">
        <f t="shared" si="6"/>
        <v>-8.3399999999999919E-2</v>
      </c>
      <c r="T51">
        <f t="shared" si="7"/>
        <v>8.3399999999999919E-2</v>
      </c>
      <c r="V51" t="b">
        <f t="shared" si="8"/>
        <v>1</v>
      </c>
      <c r="W51" t="b">
        <f t="shared" si="9"/>
        <v>1</v>
      </c>
      <c r="Y51" t="b">
        <f t="shared" si="4"/>
        <v>1</v>
      </c>
      <c r="Z51" s="12" t="b">
        <f t="shared" si="5"/>
        <v>1</v>
      </c>
    </row>
    <row r="52" spans="1:26" s="5" customFormat="1" x14ac:dyDescent="0.2">
      <c r="A52" t="s">
        <v>168</v>
      </c>
      <c r="B52" t="s">
        <v>549</v>
      </c>
      <c r="C52" t="s">
        <v>548</v>
      </c>
      <c r="D52">
        <v>0</v>
      </c>
      <c r="E52">
        <v>0</v>
      </c>
      <c r="F52" t="s">
        <v>403</v>
      </c>
      <c r="G52">
        <v>1</v>
      </c>
      <c r="H52">
        <v>1.0189999999999999</v>
      </c>
      <c r="I52" t="s">
        <v>404</v>
      </c>
      <c r="J52">
        <v>0.75</v>
      </c>
      <c r="K52">
        <v>1.1383749999999999</v>
      </c>
      <c r="L52" t="s">
        <v>405</v>
      </c>
      <c r="M52">
        <v>1</v>
      </c>
      <c r="N52">
        <v>1.1390830000000001</v>
      </c>
      <c r="O52" t="s">
        <v>406</v>
      </c>
      <c r="P52">
        <v>1</v>
      </c>
      <c r="Q52">
        <v>1.408083</v>
      </c>
      <c r="R52"/>
      <c r="S52">
        <f t="shared" si="6"/>
        <v>0</v>
      </c>
      <c r="T52">
        <f t="shared" si="7"/>
        <v>0</v>
      </c>
      <c r="U52"/>
      <c r="V52" t="b">
        <f t="shared" si="8"/>
        <v>1</v>
      </c>
      <c r="W52" t="b">
        <f t="shared" si="9"/>
        <v>1</v>
      </c>
      <c r="X52"/>
      <c r="Y52" t="b">
        <f t="shared" si="4"/>
        <v>1</v>
      </c>
      <c r="Z52" s="12" t="b">
        <f t="shared" si="5"/>
        <v>1</v>
      </c>
    </row>
    <row r="53" spans="1:26" s="5" customFormat="1" x14ac:dyDescent="0.2">
      <c r="A53" t="s">
        <v>173</v>
      </c>
      <c r="B53" t="s">
        <v>552</v>
      </c>
      <c r="C53" t="s">
        <v>551</v>
      </c>
      <c r="D53">
        <v>0</v>
      </c>
      <c r="E53">
        <v>0</v>
      </c>
      <c r="F53" t="s">
        <v>403</v>
      </c>
      <c r="G53">
        <v>1</v>
      </c>
      <c r="H53">
        <v>2.2575829999999999</v>
      </c>
      <c r="I53" t="s">
        <v>404</v>
      </c>
      <c r="J53">
        <v>0.83330000000000004</v>
      </c>
      <c r="K53">
        <v>1.3252999999999999</v>
      </c>
      <c r="L53" t="s">
        <v>405</v>
      </c>
      <c r="M53">
        <v>0.91669999999999996</v>
      </c>
      <c r="N53">
        <v>1.1517269999999999</v>
      </c>
      <c r="O53" t="s">
        <v>406</v>
      </c>
      <c r="P53">
        <v>1</v>
      </c>
      <c r="Q53">
        <v>1.3389169999999999</v>
      </c>
      <c r="R53"/>
      <c r="S53">
        <f t="shared" si="6"/>
        <v>-8.3300000000000041E-2</v>
      </c>
      <c r="T53">
        <f t="shared" si="7"/>
        <v>8.3300000000000041E-2</v>
      </c>
      <c r="U53"/>
      <c r="V53" t="b">
        <f t="shared" si="8"/>
        <v>1</v>
      </c>
      <c r="W53" t="b">
        <f t="shared" si="9"/>
        <v>1</v>
      </c>
      <c r="X53"/>
      <c r="Y53" t="b">
        <f t="shared" si="4"/>
        <v>1</v>
      </c>
      <c r="Z53" s="12" t="b">
        <f t="shared" si="5"/>
        <v>1</v>
      </c>
    </row>
    <row r="54" spans="1:26" s="4" customFormat="1" x14ac:dyDescent="0.2">
      <c r="A54" t="s">
        <v>177</v>
      </c>
      <c r="B54" t="s">
        <v>553</v>
      </c>
      <c r="C54" t="s">
        <v>554</v>
      </c>
      <c r="D54">
        <v>0</v>
      </c>
      <c r="E54">
        <v>0</v>
      </c>
      <c r="F54" t="s">
        <v>403</v>
      </c>
      <c r="G54">
        <v>0.91669999999999996</v>
      </c>
      <c r="H54">
        <v>1.6003639999999999</v>
      </c>
      <c r="I54" t="s">
        <v>404</v>
      </c>
      <c r="J54">
        <v>0.91669999999999996</v>
      </c>
      <c r="K54">
        <v>1.2284550000000001</v>
      </c>
      <c r="L54" t="s">
        <v>405</v>
      </c>
      <c r="M54">
        <v>0.91669999999999996</v>
      </c>
      <c r="N54">
        <v>1.002818</v>
      </c>
      <c r="O54" t="s">
        <v>406</v>
      </c>
      <c r="P54">
        <v>0.58330000000000004</v>
      </c>
      <c r="Q54">
        <v>1.356857</v>
      </c>
      <c r="R54"/>
      <c r="S54">
        <f t="shared" si="6"/>
        <v>0.33339999999999992</v>
      </c>
      <c r="T54">
        <f t="shared" si="7"/>
        <v>0.33339999999999992</v>
      </c>
      <c r="U54"/>
      <c r="V54" t="b">
        <f t="shared" si="8"/>
        <v>1</v>
      </c>
      <c r="W54" t="b">
        <f t="shared" si="9"/>
        <v>1</v>
      </c>
      <c r="X54"/>
      <c r="Y54" t="b">
        <f t="shared" si="4"/>
        <v>1</v>
      </c>
      <c r="Z54" s="12" t="b">
        <f t="shared" si="5"/>
        <v>1</v>
      </c>
    </row>
    <row r="55" spans="1:26" s="4" customFormat="1" x14ac:dyDescent="0.2">
      <c r="A55" t="s">
        <v>182</v>
      </c>
      <c r="B55" t="s">
        <v>556</v>
      </c>
      <c r="C55" t="s">
        <v>557</v>
      </c>
      <c r="D55">
        <v>0</v>
      </c>
      <c r="E55">
        <v>0</v>
      </c>
      <c r="F55" t="s">
        <v>403</v>
      </c>
      <c r="G55">
        <v>0.91669999999999996</v>
      </c>
      <c r="H55">
        <v>1.5286</v>
      </c>
      <c r="I55" t="s">
        <v>404</v>
      </c>
      <c r="J55">
        <v>0.66669999999999996</v>
      </c>
      <c r="K55">
        <v>1.6265000000000001</v>
      </c>
      <c r="L55" t="s">
        <v>405</v>
      </c>
      <c r="M55">
        <v>0.58330000000000004</v>
      </c>
      <c r="N55">
        <v>1.524143</v>
      </c>
      <c r="O55" t="s">
        <v>406</v>
      </c>
      <c r="P55">
        <v>0.83330000000000004</v>
      </c>
      <c r="Q55">
        <v>1.5217000000000001</v>
      </c>
      <c r="R55"/>
      <c r="S55">
        <f t="shared" si="6"/>
        <v>-0.25</v>
      </c>
      <c r="T55">
        <f t="shared" si="7"/>
        <v>0.25</v>
      </c>
      <c r="U55"/>
      <c r="V55" t="b">
        <f t="shared" si="8"/>
        <v>1</v>
      </c>
      <c r="W55" t="b">
        <f t="shared" si="9"/>
        <v>1</v>
      </c>
      <c r="X55"/>
      <c r="Y55" t="b">
        <f t="shared" si="4"/>
        <v>1</v>
      </c>
      <c r="Z55" s="12" t="b">
        <f t="shared" si="5"/>
        <v>1</v>
      </c>
    </row>
    <row r="56" spans="1:26" x14ac:dyDescent="0.2">
      <c r="A56" t="s">
        <v>187</v>
      </c>
      <c r="B56" t="s">
        <v>559</v>
      </c>
      <c r="C56" t="s">
        <v>560</v>
      </c>
      <c r="D56">
        <v>0</v>
      </c>
      <c r="E56">
        <v>0</v>
      </c>
      <c r="F56" t="s">
        <v>403</v>
      </c>
      <c r="G56">
        <v>1</v>
      </c>
      <c r="H56">
        <v>0.693083</v>
      </c>
      <c r="I56" t="s">
        <v>404</v>
      </c>
      <c r="J56">
        <v>0.66669999999999996</v>
      </c>
      <c r="K56">
        <v>1.1850000000000001</v>
      </c>
      <c r="L56" t="s">
        <v>405</v>
      </c>
      <c r="M56">
        <v>1</v>
      </c>
      <c r="N56">
        <v>1.0985</v>
      </c>
      <c r="O56" t="s">
        <v>406</v>
      </c>
      <c r="P56">
        <v>0.91669999999999996</v>
      </c>
      <c r="Q56">
        <v>1.2492730000000001</v>
      </c>
      <c r="S56">
        <f t="shared" si="6"/>
        <v>8.3300000000000041E-2</v>
      </c>
      <c r="T56">
        <f t="shared" si="7"/>
        <v>8.3300000000000041E-2</v>
      </c>
      <c r="V56" t="b">
        <f t="shared" si="8"/>
        <v>1</v>
      </c>
      <c r="W56" t="b">
        <f t="shared" si="9"/>
        <v>1</v>
      </c>
      <c r="Y56" t="b">
        <f t="shared" si="4"/>
        <v>1</v>
      </c>
      <c r="Z56" s="12" t="b">
        <f t="shared" si="5"/>
        <v>1</v>
      </c>
    </row>
    <row r="57" spans="1:26" x14ac:dyDescent="0.2">
      <c r="A57" t="s">
        <v>192</v>
      </c>
      <c r="B57" t="s">
        <v>563</v>
      </c>
      <c r="C57" t="s">
        <v>219</v>
      </c>
      <c r="D57">
        <v>2</v>
      </c>
      <c r="E57">
        <v>0</v>
      </c>
      <c r="F57" t="s">
        <v>403</v>
      </c>
      <c r="G57">
        <v>1</v>
      </c>
      <c r="H57">
        <v>1.4790000000000001</v>
      </c>
      <c r="I57" t="s">
        <v>404</v>
      </c>
      <c r="J57">
        <v>0.83330000000000004</v>
      </c>
      <c r="K57">
        <v>1.9488890000000001</v>
      </c>
      <c r="L57" t="s">
        <v>405</v>
      </c>
      <c r="M57">
        <v>0.66669999999999996</v>
      </c>
      <c r="N57">
        <v>1.58975</v>
      </c>
      <c r="O57" t="s">
        <v>406</v>
      </c>
      <c r="P57">
        <v>0.91669999999999996</v>
      </c>
      <c r="Q57">
        <v>1.699182</v>
      </c>
      <c r="S57">
        <f t="shared" si="6"/>
        <v>-0.25</v>
      </c>
      <c r="T57">
        <f t="shared" si="7"/>
        <v>0.25</v>
      </c>
      <c r="V57" t="b">
        <f t="shared" si="8"/>
        <v>1</v>
      </c>
      <c r="W57" t="b">
        <f t="shared" si="9"/>
        <v>1</v>
      </c>
      <c r="Y57" t="b">
        <f t="shared" si="4"/>
        <v>1</v>
      </c>
      <c r="Z57" s="12" t="b">
        <f t="shared" si="5"/>
        <v>1</v>
      </c>
    </row>
    <row r="58" spans="1:26" x14ac:dyDescent="0.2">
      <c r="A58" t="s">
        <v>197</v>
      </c>
      <c r="B58" t="s">
        <v>564</v>
      </c>
      <c r="C58" t="s">
        <v>422</v>
      </c>
      <c r="D58">
        <v>0</v>
      </c>
      <c r="E58">
        <v>0</v>
      </c>
      <c r="F58" t="s">
        <v>403</v>
      </c>
      <c r="G58">
        <v>0.66669999999999996</v>
      </c>
      <c r="H58">
        <v>1.5371429999999999</v>
      </c>
      <c r="I58" t="s">
        <v>404</v>
      </c>
      <c r="J58">
        <v>0.83330000000000004</v>
      </c>
      <c r="K58">
        <v>1.0068999999999999</v>
      </c>
      <c r="L58" t="s">
        <v>405</v>
      </c>
      <c r="M58">
        <v>1</v>
      </c>
      <c r="N58">
        <v>0.98741699999999999</v>
      </c>
      <c r="O58" t="s">
        <v>406</v>
      </c>
      <c r="P58">
        <v>0.66669999999999996</v>
      </c>
      <c r="Q58">
        <v>1.227875</v>
      </c>
      <c r="S58">
        <f t="shared" si="6"/>
        <v>0.33330000000000004</v>
      </c>
      <c r="T58">
        <f t="shared" si="7"/>
        <v>0.33330000000000004</v>
      </c>
      <c r="V58" t="b">
        <f t="shared" si="8"/>
        <v>1</v>
      </c>
      <c r="W58" t="b">
        <f t="shared" si="9"/>
        <v>1</v>
      </c>
      <c r="Y58" t="b">
        <f t="shared" si="4"/>
        <v>1</v>
      </c>
      <c r="Z58" s="12" t="b">
        <f t="shared" si="5"/>
        <v>1</v>
      </c>
    </row>
    <row r="59" spans="1:26" x14ac:dyDescent="0.2">
      <c r="A59" t="s">
        <v>201</v>
      </c>
      <c r="B59" t="s">
        <v>568</v>
      </c>
      <c r="C59" t="s">
        <v>112</v>
      </c>
      <c r="D59">
        <v>0</v>
      </c>
      <c r="E59">
        <v>0</v>
      </c>
      <c r="F59" t="s">
        <v>403</v>
      </c>
      <c r="G59">
        <v>1</v>
      </c>
      <c r="H59">
        <v>1.3939999999999999</v>
      </c>
      <c r="I59" t="s">
        <v>404</v>
      </c>
      <c r="J59">
        <v>1</v>
      </c>
      <c r="K59">
        <v>1.18875</v>
      </c>
      <c r="L59" t="s">
        <v>405</v>
      </c>
      <c r="M59">
        <v>0.91669999999999996</v>
      </c>
      <c r="N59">
        <v>1.2675449999999999</v>
      </c>
      <c r="O59" t="s">
        <v>406</v>
      </c>
      <c r="P59">
        <v>0.66669999999999996</v>
      </c>
      <c r="Q59">
        <v>1.2693749999999999</v>
      </c>
      <c r="S59">
        <f t="shared" si="6"/>
        <v>0.25</v>
      </c>
      <c r="T59">
        <f t="shared" si="7"/>
        <v>0.25</v>
      </c>
      <c r="V59" t="b">
        <f t="shared" si="8"/>
        <v>1</v>
      </c>
      <c r="W59" t="b">
        <f t="shared" si="9"/>
        <v>1</v>
      </c>
      <c r="Y59" t="b">
        <f t="shared" si="4"/>
        <v>1</v>
      </c>
      <c r="Z59" s="12" t="b">
        <f t="shared" si="5"/>
        <v>1</v>
      </c>
    </row>
    <row r="60" spans="1:26" x14ac:dyDescent="0.2">
      <c r="A60" t="s">
        <v>211</v>
      </c>
      <c r="B60" t="s">
        <v>572</v>
      </c>
      <c r="C60" t="s">
        <v>571</v>
      </c>
      <c r="D60">
        <v>0</v>
      </c>
      <c r="E60">
        <v>0</v>
      </c>
      <c r="F60" t="s">
        <v>403</v>
      </c>
      <c r="G60">
        <v>1</v>
      </c>
      <c r="H60">
        <v>0.934917</v>
      </c>
      <c r="I60" t="s">
        <v>404</v>
      </c>
      <c r="J60">
        <v>0.83330000000000004</v>
      </c>
      <c r="K60">
        <v>1.2828889999999999</v>
      </c>
      <c r="L60" t="s">
        <v>405</v>
      </c>
      <c r="M60">
        <v>0.91669999999999996</v>
      </c>
      <c r="N60">
        <v>1.006364</v>
      </c>
      <c r="O60" t="s">
        <v>406</v>
      </c>
      <c r="P60">
        <v>1</v>
      </c>
      <c r="Q60">
        <v>1.2685</v>
      </c>
      <c r="S60">
        <f t="shared" si="6"/>
        <v>-8.3300000000000041E-2</v>
      </c>
      <c r="T60">
        <f t="shared" si="7"/>
        <v>8.3300000000000041E-2</v>
      </c>
      <c r="V60" t="b">
        <f t="shared" si="8"/>
        <v>1</v>
      </c>
      <c r="W60" t="b">
        <f t="shared" si="9"/>
        <v>1</v>
      </c>
      <c r="Y60" t="b">
        <f t="shared" si="4"/>
        <v>1</v>
      </c>
      <c r="Z60" s="12" t="b">
        <f t="shared" si="5"/>
        <v>1</v>
      </c>
    </row>
    <row r="61" spans="1:26" x14ac:dyDescent="0.2">
      <c r="A61" t="s">
        <v>216</v>
      </c>
      <c r="B61" t="s">
        <v>574</v>
      </c>
      <c r="C61" t="s">
        <v>443</v>
      </c>
      <c r="D61">
        <v>2</v>
      </c>
      <c r="E61">
        <v>0</v>
      </c>
      <c r="F61" t="s">
        <v>403</v>
      </c>
      <c r="G61">
        <v>1</v>
      </c>
      <c r="H61">
        <v>0.75149999999999995</v>
      </c>
      <c r="I61" t="s">
        <v>404</v>
      </c>
      <c r="J61">
        <v>0.83330000000000004</v>
      </c>
      <c r="K61">
        <v>1.1924999999999999</v>
      </c>
      <c r="L61" t="s">
        <v>405</v>
      </c>
      <c r="M61">
        <v>0.83330000000000004</v>
      </c>
      <c r="N61">
        <v>1.0242</v>
      </c>
      <c r="O61" t="s">
        <v>406</v>
      </c>
      <c r="P61">
        <v>0.58330000000000004</v>
      </c>
      <c r="Q61">
        <v>1.649</v>
      </c>
      <c r="S61">
        <f t="shared" si="6"/>
        <v>0.25</v>
      </c>
      <c r="T61">
        <f t="shared" si="7"/>
        <v>0.25</v>
      </c>
      <c r="V61" t="b">
        <f t="shared" si="8"/>
        <v>1</v>
      </c>
      <c r="W61" t="b">
        <f t="shared" si="9"/>
        <v>1</v>
      </c>
      <c r="Y61" t="b">
        <f t="shared" si="4"/>
        <v>1</v>
      </c>
      <c r="Z61" s="12" t="b">
        <f t="shared" si="5"/>
        <v>1</v>
      </c>
    </row>
    <row r="62" spans="1:26" x14ac:dyDescent="0.2">
      <c r="A62" t="s">
        <v>222</v>
      </c>
      <c r="B62" t="s">
        <v>577</v>
      </c>
      <c r="C62" t="s">
        <v>576</v>
      </c>
      <c r="D62">
        <v>0</v>
      </c>
      <c r="E62">
        <v>0</v>
      </c>
      <c r="F62" t="s">
        <v>403</v>
      </c>
      <c r="G62">
        <v>0.83330000000000004</v>
      </c>
      <c r="H62">
        <v>1.0447</v>
      </c>
      <c r="I62" t="s">
        <v>404</v>
      </c>
      <c r="J62">
        <v>0.58330000000000004</v>
      </c>
      <c r="K62">
        <v>1.2308570000000001</v>
      </c>
      <c r="L62" t="s">
        <v>405</v>
      </c>
      <c r="M62">
        <v>0.75</v>
      </c>
      <c r="N62">
        <v>1.1679999999999999</v>
      </c>
      <c r="O62" t="s">
        <v>406</v>
      </c>
      <c r="P62">
        <v>1</v>
      </c>
      <c r="Q62">
        <v>1.295917</v>
      </c>
      <c r="S62">
        <f t="shared" si="6"/>
        <v>-0.25</v>
      </c>
      <c r="T62">
        <f t="shared" si="7"/>
        <v>0.25</v>
      </c>
      <c r="V62" t="b">
        <f t="shared" si="8"/>
        <v>1</v>
      </c>
      <c r="W62" t="b">
        <f t="shared" si="9"/>
        <v>1</v>
      </c>
      <c r="Y62" t="b">
        <f t="shared" si="4"/>
        <v>1</v>
      </c>
      <c r="Z62" s="12" t="b">
        <f t="shared" si="5"/>
        <v>1</v>
      </c>
    </row>
    <row r="63" spans="1:26" x14ac:dyDescent="0.2">
      <c r="A63" t="s">
        <v>227</v>
      </c>
      <c r="B63" t="s">
        <v>578</v>
      </c>
      <c r="C63" t="s">
        <v>579</v>
      </c>
      <c r="D63">
        <v>6</v>
      </c>
      <c r="E63">
        <v>0</v>
      </c>
      <c r="F63" t="s">
        <v>403</v>
      </c>
      <c r="G63">
        <v>0.91669999999999996</v>
      </c>
      <c r="H63">
        <v>2.4073000000000002</v>
      </c>
      <c r="I63" t="s">
        <v>404</v>
      </c>
      <c r="J63">
        <v>0.83330000000000004</v>
      </c>
      <c r="K63">
        <v>1.2937000000000001</v>
      </c>
      <c r="L63" t="s">
        <v>405</v>
      </c>
      <c r="M63">
        <v>0.91669999999999996</v>
      </c>
      <c r="N63">
        <v>1.1779090000000001</v>
      </c>
      <c r="O63" t="s">
        <v>406</v>
      </c>
      <c r="P63">
        <v>0.66669999999999996</v>
      </c>
      <c r="Q63">
        <v>1.4530000000000001</v>
      </c>
      <c r="S63">
        <f t="shared" si="6"/>
        <v>0.25</v>
      </c>
      <c r="T63">
        <f t="shared" si="7"/>
        <v>0.25</v>
      </c>
      <c r="V63" t="b">
        <f t="shared" si="8"/>
        <v>1</v>
      </c>
      <c r="W63" t="b">
        <f t="shared" si="9"/>
        <v>1</v>
      </c>
      <c r="Y63" t="b">
        <f t="shared" si="4"/>
        <v>1</v>
      </c>
      <c r="Z63" s="12" t="b">
        <f t="shared" si="5"/>
        <v>1</v>
      </c>
    </row>
    <row r="64" spans="1:26" x14ac:dyDescent="0.2">
      <c r="A64" t="s">
        <v>230</v>
      </c>
      <c r="B64" t="s">
        <v>581</v>
      </c>
      <c r="C64" t="s">
        <v>582</v>
      </c>
      <c r="D64">
        <v>0</v>
      </c>
      <c r="E64">
        <v>0</v>
      </c>
      <c r="F64" t="s">
        <v>403</v>
      </c>
      <c r="G64">
        <v>0.91669999999999996</v>
      </c>
      <c r="H64">
        <v>0.85118199999999999</v>
      </c>
      <c r="I64" t="s">
        <v>404</v>
      </c>
      <c r="J64">
        <v>0.91669999999999996</v>
      </c>
      <c r="K64">
        <v>1.5019089999999999</v>
      </c>
      <c r="L64" t="s">
        <v>405</v>
      </c>
      <c r="M64">
        <v>0.83330000000000004</v>
      </c>
      <c r="N64">
        <v>1.2089000000000001</v>
      </c>
      <c r="O64" t="s">
        <v>406</v>
      </c>
      <c r="P64">
        <v>0.75</v>
      </c>
      <c r="Q64">
        <v>1.520667</v>
      </c>
      <c r="S64">
        <f t="shared" si="6"/>
        <v>8.3300000000000041E-2</v>
      </c>
      <c r="T64">
        <f t="shared" si="7"/>
        <v>8.3300000000000041E-2</v>
      </c>
      <c r="V64" t="b">
        <f t="shared" si="8"/>
        <v>1</v>
      </c>
      <c r="W64" t="b">
        <f t="shared" si="9"/>
        <v>1</v>
      </c>
      <c r="Y64" t="b">
        <f t="shared" si="4"/>
        <v>1</v>
      </c>
      <c r="Z64" s="12" t="b">
        <f t="shared" si="5"/>
        <v>1</v>
      </c>
    </row>
    <row r="65" spans="1:26" x14ac:dyDescent="0.2">
      <c r="A65" t="s">
        <v>235</v>
      </c>
      <c r="B65" t="s">
        <v>586</v>
      </c>
      <c r="C65" t="s">
        <v>585</v>
      </c>
      <c r="D65">
        <v>0</v>
      </c>
      <c r="E65">
        <v>0</v>
      </c>
      <c r="F65" t="s">
        <v>403</v>
      </c>
      <c r="G65">
        <v>1</v>
      </c>
      <c r="H65">
        <v>1.268583</v>
      </c>
      <c r="I65" t="s">
        <v>404</v>
      </c>
      <c r="J65">
        <v>0.75</v>
      </c>
      <c r="K65">
        <v>1.365556</v>
      </c>
      <c r="L65" t="s">
        <v>405</v>
      </c>
      <c r="M65">
        <v>0.83330000000000004</v>
      </c>
      <c r="N65">
        <v>1.1971000000000001</v>
      </c>
      <c r="O65" t="s">
        <v>406</v>
      </c>
      <c r="P65">
        <v>0.66669999999999996</v>
      </c>
      <c r="Q65">
        <v>1.3026249999999999</v>
      </c>
      <c r="S65">
        <f t="shared" si="6"/>
        <v>0.16660000000000008</v>
      </c>
      <c r="T65">
        <f t="shared" si="7"/>
        <v>0.16660000000000008</v>
      </c>
      <c r="V65" t="b">
        <f t="shared" si="8"/>
        <v>1</v>
      </c>
      <c r="W65" t="b">
        <f t="shared" si="9"/>
        <v>1</v>
      </c>
      <c r="Y65" t="b">
        <f t="shared" si="4"/>
        <v>1</v>
      </c>
      <c r="Z65" s="12" t="b">
        <f t="shared" si="5"/>
        <v>1</v>
      </c>
    </row>
    <row r="66" spans="1:26" x14ac:dyDescent="0.2">
      <c r="A66" t="s">
        <v>240</v>
      </c>
      <c r="B66" t="s">
        <v>587</v>
      </c>
      <c r="C66" t="s">
        <v>362</v>
      </c>
      <c r="D66">
        <v>0</v>
      </c>
      <c r="E66">
        <v>0</v>
      </c>
      <c r="F66" t="s">
        <v>403</v>
      </c>
      <c r="G66">
        <v>0.91669999999999996</v>
      </c>
      <c r="H66">
        <v>0.99972700000000003</v>
      </c>
      <c r="I66" t="s">
        <v>404</v>
      </c>
      <c r="J66">
        <v>0.66669999999999996</v>
      </c>
      <c r="K66">
        <v>1.1288750000000001</v>
      </c>
      <c r="L66" t="s">
        <v>405</v>
      </c>
      <c r="M66">
        <v>1</v>
      </c>
      <c r="N66">
        <v>0.97241699999999998</v>
      </c>
      <c r="O66" t="s">
        <v>406</v>
      </c>
      <c r="P66">
        <v>1</v>
      </c>
      <c r="Q66">
        <v>1.0705830000000001</v>
      </c>
      <c r="S66">
        <f t="shared" ref="S66:S93" si="10">M66-P66</f>
        <v>0</v>
      </c>
      <c r="T66">
        <f t="shared" ref="T66:T97" si="11">ABS(S66)</f>
        <v>0</v>
      </c>
      <c r="V66" t="b">
        <f t="shared" ref="V66:V93" si="12">IF(AND(D66&lt;=16,E66&lt;1),TRUE,FALSE)</f>
        <v>1</v>
      </c>
      <c r="W66" t="b">
        <f t="shared" ref="W66:W93" si="13">IF(AND(M66 &gt; 0.5,G66 &gt; 0.5, ABS(M66-P66)&lt;0.4),TRUE,FALSE)</f>
        <v>1</v>
      </c>
      <c r="Y66" t="b">
        <f t="shared" si="4"/>
        <v>1</v>
      </c>
      <c r="Z66" s="12" t="b">
        <f t="shared" si="5"/>
        <v>1</v>
      </c>
    </row>
    <row r="67" spans="1:26" x14ac:dyDescent="0.2">
      <c r="A67" t="s">
        <v>245</v>
      </c>
      <c r="B67" t="s">
        <v>589</v>
      </c>
      <c r="C67" t="s">
        <v>590</v>
      </c>
      <c r="D67">
        <v>2</v>
      </c>
      <c r="E67">
        <v>0</v>
      </c>
      <c r="F67" t="s">
        <v>403</v>
      </c>
      <c r="G67">
        <v>0.91669999999999996</v>
      </c>
      <c r="H67">
        <v>1.4195450000000001</v>
      </c>
      <c r="I67" t="s">
        <v>404</v>
      </c>
      <c r="J67">
        <v>0.75</v>
      </c>
      <c r="K67">
        <v>1.5572220000000001</v>
      </c>
      <c r="L67" t="s">
        <v>405</v>
      </c>
      <c r="M67">
        <v>1</v>
      </c>
      <c r="N67">
        <v>1.3365</v>
      </c>
      <c r="O67" t="s">
        <v>406</v>
      </c>
      <c r="P67">
        <v>0.75</v>
      </c>
      <c r="Q67">
        <v>1.697778</v>
      </c>
      <c r="S67">
        <f t="shared" si="10"/>
        <v>0.25</v>
      </c>
      <c r="T67">
        <f t="shared" si="11"/>
        <v>0.25</v>
      </c>
      <c r="V67" t="b">
        <f t="shared" si="12"/>
        <v>1</v>
      </c>
      <c r="W67" t="b">
        <f t="shared" si="13"/>
        <v>1</v>
      </c>
      <c r="Y67" t="b">
        <f t="shared" ref="Y67:Y93" si="14">IF(AND(M67 &gt; 0.5,G67 &gt; 0.5),TRUE,FALSE)</f>
        <v>1</v>
      </c>
      <c r="Z67" s="12" t="b">
        <f t="shared" ref="Z67:Z93" si="15">IF(T67&lt;0.4,TRUE,FALSE)</f>
        <v>1</v>
      </c>
    </row>
    <row r="68" spans="1:26" x14ac:dyDescent="0.2">
      <c r="A68" t="s">
        <v>264</v>
      </c>
      <c r="B68" t="s">
        <v>594</v>
      </c>
      <c r="C68" t="s">
        <v>593</v>
      </c>
      <c r="D68">
        <v>2</v>
      </c>
      <c r="E68">
        <v>0</v>
      </c>
      <c r="F68" t="s">
        <v>403</v>
      </c>
      <c r="G68">
        <v>0.91669999999999996</v>
      </c>
      <c r="H68">
        <v>1.0161819999999999</v>
      </c>
      <c r="I68" t="s">
        <v>404</v>
      </c>
      <c r="J68">
        <v>0.75</v>
      </c>
      <c r="K68">
        <v>1.5492220000000001</v>
      </c>
      <c r="L68" t="s">
        <v>405</v>
      </c>
      <c r="M68">
        <v>0.91669999999999996</v>
      </c>
      <c r="N68">
        <v>1.316818</v>
      </c>
      <c r="O68" t="s">
        <v>406</v>
      </c>
      <c r="P68">
        <v>0.75</v>
      </c>
      <c r="Q68">
        <v>1.706556</v>
      </c>
      <c r="S68">
        <f t="shared" si="10"/>
        <v>0.16669999999999996</v>
      </c>
      <c r="T68">
        <f t="shared" si="11"/>
        <v>0.16669999999999996</v>
      </c>
      <c r="V68" t="b">
        <f t="shared" si="12"/>
        <v>1</v>
      </c>
      <c r="W68" t="b">
        <f t="shared" si="13"/>
        <v>1</v>
      </c>
      <c r="Y68" t="b">
        <f t="shared" si="14"/>
        <v>1</v>
      </c>
      <c r="Z68" s="12" t="b">
        <f t="shared" si="15"/>
        <v>1</v>
      </c>
    </row>
    <row r="69" spans="1:26" x14ac:dyDescent="0.2">
      <c r="A69" t="s">
        <v>268</v>
      </c>
      <c r="B69" t="s">
        <v>597</v>
      </c>
      <c r="C69" t="s">
        <v>596</v>
      </c>
      <c r="D69">
        <v>0</v>
      </c>
      <c r="E69">
        <v>0</v>
      </c>
      <c r="F69" t="s">
        <v>403</v>
      </c>
      <c r="G69">
        <v>1</v>
      </c>
      <c r="H69">
        <v>0.92374999999999996</v>
      </c>
      <c r="I69" t="s">
        <v>404</v>
      </c>
      <c r="J69">
        <v>0.83330000000000004</v>
      </c>
      <c r="K69">
        <v>1.3119000000000001</v>
      </c>
      <c r="L69" t="s">
        <v>405</v>
      </c>
      <c r="M69">
        <v>1</v>
      </c>
      <c r="N69">
        <v>1.2295830000000001</v>
      </c>
      <c r="O69" t="s">
        <v>406</v>
      </c>
      <c r="P69">
        <v>0.91669999999999996</v>
      </c>
      <c r="Q69">
        <v>1.315455</v>
      </c>
      <c r="S69">
        <f t="shared" si="10"/>
        <v>8.3300000000000041E-2</v>
      </c>
      <c r="T69">
        <f t="shared" si="11"/>
        <v>8.3300000000000041E-2</v>
      </c>
      <c r="V69" t="b">
        <f t="shared" si="12"/>
        <v>1</v>
      </c>
      <c r="W69" t="b">
        <f t="shared" si="13"/>
        <v>1</v>
      </c>
      <c r="Y69" t="b">
        <f t="shared" si="14"/>
        <v>1</v>
      </c>
      <c r="Z69" s="12" t="b">
        <f t="shared" si="15"/>
        <v>1</v>
      </c>
    </row>
    <row r="70" spans="1:26" x14ac:dyDescent="0.2">
      <c r="A70" t="s">
        <v>272</v>
      </c>
      <c r="B70" t="s">
        <v>598</v>
      </c>
      <c r="C70" t="s">
        <v>493</v>
      </c>
      <c r="D70">
        <v>0</v>
      </c>
      <c r="E70">
        <v>0</v>
      </c>
      <c r="F70" t="s">
        <v>403</v>
      </c>
      <c r="G70">
        <v>1</v>
      </c>
      <c r="H70">
        <v>1.1105</v>
      </c>
      <c r="I70" t="s">
        <v>404</v>
      </c>
      <c r="J70">
        <v>1</v>
      </c>
      <c r="K70">
        <v>1.3225</v>
      </c>
      <c r="L70" t="s">
        <v>405</v>
      </c>
      <c r="M70">
        <v>1</v>
      </c>
      <c r="N70">
        <v>1.193417</v>
      </c>
      <c r="O70" t="s">
        <v>406</v>
      </c>
      <c r="P70">
        <v>0.75</v>
      </c>
      <c r="Q70">
        <v>1.391</v>
      </c>
      <c r="S70">
        <f t="shared" si="10"/>
        <v>0.25</v>
      </c>
      <c r="T70">
        <f t="shared" si="11"/>
        <v>0.25</v>
      </c>
      <c r="V70" t="b">
        <f t="shared" si="12"/>
        <v>1</v>
      </c>
      <c r="W70" t="b">
        <f t="shared" si="13"/>
        <v>1</v>
      </c>
      <c r="Y70" t="b">
        <f t="shared" si="14"/>
        <v>1</v>
      </c>
      <c r="Z70" s="12" t="b">
        <f t="shared" si="15"/>
        <v>1</v>
      </c>
    </row>
    <row r="71" spans="1:26" x14ac:dyDescent="0.2">
      <c r="A71" t="s">
        <v>277</v>
      </c>
      <c r="B71" t="s">
        <v>600</v>
      </c>
      <c r="C71" t="s">
        <v>412</v>
      </c>
      <c r="D71">
        <v>4</v>
      </c>
      <c r="E71">
        <v>0</v>
      </c>
      <c r="F71" t="s">
        <v>403</v>
      </c>
      <c r="G71">
        <v>1</v>
      </c>
      <c r="H71">
        <v>1.05</v>
      </c>
      <c r="I71" t="s">
        <v>404</v>
      </c>
      <c r="J71">
        <v>0.5</v>
      </c>
      <c r="K71">
        <v>1.629167</v>
      </c>
      <c r="L71" t="s">
        <v>405</v>
      </c>
      <c r="M71">
        <v>0.83330000000000004</v>
      </c>
      <c r="N71">
        <v>1.6174999999999999</v>
      </c>
      <c r="O71" t="s">
        <v>406</v>
      </c>
      <c r="P71">
        <v>0.5</v>
      </c>
      <c r="Q71">
        <v>1.9058330000000001</v>
      </c>
      <c r="S71">
        <f t="shared" si="10"/>
        <v>0.33330000000000004</v>
      </c>
      <c r="T71">
        <f t="shared" si="11"/>
        <v>0.33330000000000004</v>
      </c>
      <c r="V71" t="b">
        <f t="shared" si="12"/>
        <v>1</v>
      </c>
      <c r="W71" t="b">
        <f t="shared" si="13"/>
        <v>1</v>
      </c>
      <c r="Y71" t="b">
        <f t="shared" si="14"/>
        <v>1</v>
      </c>
      <c r="Z71" s="12" t="b">
        <f t="shared" si="15"/>
        <v>1</v>
      </c>
    </row>
    <row r="72" spans="1:26" x14ac:dyDescent="0.2">
      <c r="A72" t="s">
        <v>282</v>
      </c>
      <c r="B72" t="s">
        <v>603</v>
      </c>
      <c r="C72" t="s">
        <v>602</v>
      </c>
      <c r="D72">
        <v>0</v>
      </c>
      <c r="E72">
        <v>0</v>
      </c>
      <c r="F72" t="s">
        <v>403</v>
      </c>
      <c r="G72">
        <v>1</v>
      </c>
      <c r="H72">
        <v>1.01275</v>
      </c>
      <c r="I72" t="s">
        <v>404</v>
      </c>
      <c r="J72">
        <v>0.5</v>
      </c>
      <c r="K72">
        <v>1.0336669999999999</v>
      </c>
      <c r="L72" t="s">
        <v>405</v>
      </c>
      <c r="M72">
        <v>0.91669999999999996</v>
      </c>
      <c r="N72">
        <v>1.0452729999999999</v>
      </c>
      <c r="O72" t="s">
        <v>406</v>
      </c>
      <c r="P72">
        <v>0.66669999999999996</v>
      </c>
      <c r="Q72">
        <v>0.96375</v>
      </c>
      <c r="S72">
        <f t="shared" si="10"/>
        <v>0.25</v>
      </c>
      <c r="T72">
        <f t="shared" si="11"/>
        <v>0.25</v>
      </c>
      <c r="V72" t="b">
        <f t="shared" si="12"/>
        <v>1</v>
      </c>
      <c r="W72" t="b">
        <f t="shared" si="13"/>
        <v>1</v>
      </c>
      <c r="Y72" t="b">
        <f t="shared" si="14"/>
        <v>1</v>
      </c>
      <c r="Z72" s="12" t="b">
        <f t="shared" si="15"/>
        <v>1</v>
      </c>
    </row>
    <row r="73" spans="1:26" x14ac:dyDescent="0.2">
      <c r="A73" s="5" t="s">
        <v>286</v>
      </c>
      <c r="B73" s="5" t="s">
        <v>604</v>
      </c>
      <c r="C73" s="5" t="s">
        <v>605</v>
      </c>
      <c r="D73" s="5">
        <v>10</v>
      </c>
      <c r="E73" s="5">
        <v>0</v>
      </c>
      <c r="F73" s="5" t="s">
        <v>403</v>
      </c>
      <c r="G73" s="5">
        <v>0.91669999999999996</v>
      </c>
      <c r="H73" s="5">
        <v>1.342273</v>
      </c>
      <c r="I73" s="5" t="s">
        <v>404</v>
      </c>
      <c r="J73" s="5">
        <v>0.83330000000000004</v>
      </c>
      <c r="K73" s="5">
        <v>1.3505</v>
      </c>
      <c r="L73" s="5" t="s">
        <v>405</v>
      </c>
      <c r="M73" s="5">
        <v>0.66669999999999996</v>
      </c>
      <c r="N73" s="5">
        <v>1.6181430000000001</v>
      </c>
      <c r="O73" s="5" t="s">
        <v>406</v>
      </c>
      <c r="P73" s="5">
        <v>0.75</v>
      </c>
      <c r="Q73" s="5">
        <v>1.1863330000000001</v>
      </c>
      <c r="R73" s="5"/>
      <c r="S73" s="5">
        <f t="shared" si="10"/>
        <v>-8.3300000000000041E-2</v>
      </c>
      <c r="T73" s="5">
        <f t="shared" si="11"/>
        <v>8.3300000000000041E-2</v>
      </c>
      <c r="U73" s="5"/>
      <c r="V73" s="5" t="b">
        <f t="shared" si="12"/>
        <v>1</v>
      </c>
      <c r="W73" s="5" t="b">
        <f t="shared" si="13"/>
        <v>1</v>
      </c>
      <c r="X73" s="5"/>
      <c r="Y73" t="b">
        <f t="shared" si="14"/>
        <v>1</v>
      </c>
      <c r="Z73" s="12" t="b">
        <f t="shared" si="15"/>
        <v>1</v>
      </c>
    </row>
    <row r="74" spans="1:26" x14ac:dyDescent="0.2">
      <c r="A74" s="4" t="s">
        <v>286</v>
      </c>
      <c r="B74" s="4" t="s">
        <v>609</v>
      </c>
      <c r="C74" s="4" t="s">
        <v>608</v>
      </c>
      <c r="D74" s="4">
        <v>0</v>
      </c>
      <c r="E74" s="4">
        <v>0</v>
      </c>
      <c r="F74" s="4" t="s">
        <v>403</v>
      </c>
      <c r="G74" s="4">
        <v>0.91669999999999996</v>
      </c>
      <c r="H74" s="4">
        <v>1.285455</v>
      </c>
      <c r="I74" s="4" t="s">
        <v>404</v>
      </c>
      <c r="J74" s="4">
        <v>0.41670000000000001</v>
      </c>
      <c r="K74" s="4">
        <v>1.4892000000000001</v>
      </c>
      <c r="L74" s="4" t="s">
        <v>405</v>
      </c>
      <c r="M74" s="4">
        <v>0.66669999999999996</v>
      </c>
      <c r="N74" s="4">
        <v>1.2355</v>
      </c>
      <c r="O74" s="4" t="s">
        <v>406</v>
      </c>
      <c r="P74" s="4">
        <v>0.75</v>
      </c>
      <c r="Q74" s="4">
        <v>1.4421109999999999</v>
      </c>
      <c r="R74" s="4"/>
      <c r="S74" s="4">
        <f t="shared" si="10"/>
        <v>-8.3300000000000041E-2</v>
      </c>
      <c r="T74" s="4">
        <f t="shared" si="11"/>
        <v>8.3300000000000041E-2</v>
      </c>
      <c r="U74" s="4"/>
      <c r="V74" s="4" t="b">
        <f t="shared" si="12"/>
        <v>1</v>
      </c>
      <c r="W74" s="4" t="b">
        <f t="shared" si="13"/>
        <v>1</v>
      </c>
      <c r="X74" s="4"/>
      <c r="Y74" t="b">
        <f t="shared" si="14"/>
        <v>1</v>
      </c>
      <c r="Z74" s="12" t="b">
        <f t="shared" si="15"/>
        <v>1</v>
      </c>
    </row>
    <row r="75" spans="1:26" x14ac:dyDescent="0.2">
      <c r="A75" t="s">
        <v>290</v>
      </c>
      <c r="B75" t="s">
        <v>610</v>
      </c>
      <c r="C75" t="s">
        <v>451</v>
      </c>
      <c r="D75">
        <v>0</v>
      </c>
      <c r="E75">
        <v>0</v>
      </c>
      <c r="F75" t="s">
        <v>403</v>
      </c>
      <c r="G75">
        <v>1</v>
      </c>
      <c r="H75">
        <v>1.64</v>
      </c>
      <c r="I75" t="s">
        <v>404</v>
      </c>
      <c r="J75">
        <v>0.41670000000000001</v>
      </c>
      <c r="K75">
        <v>1.4698</v>
      </c>
      <c r="L75" t="s">
        <v>405</v>
      </c>
      <c r="M75">
        <v>1</v>
      </c>
      <c r="N75">
        <v>1.225833</v>
      </c>
      <c r="O75" t="s">
        <v>406</v>
      </c>
      <c r="P75">
        <v>0.75</v>
      </c>
      <c r="Q75">
        <v>1.4887779999999999</v>
      </c>
      <c r="S75">
        <f t="shared" si="10"/>
        <v>0.25</v>
      </c>
      <c r="T75">
        <f t="shared" si="11"/>
        <v>0.25</v>
      </c>
      <c r="V75" t="b">
        <f t="shared" si="12"/>
        <v>1</v>
      </c>
      <c r="W75" t="b">
        <f t="shared" si="13"/>
        <v>1</v>
      </c>
      <c r="Y75" t="b">
        <f t="shared" si="14"/>
        <v>1</v>
      </c>
      <c r="Z75" s="12" t="b">
        <f t="shared" si="15"/>
        <v>1</v>
      </c>
    </row>
    <row r="76" spans="1:26" x14ac:dyDescent="0.2">
      <c r="A76" t="s">
        <v>296</v>
      </c>
      <c r="B76" t="s">
        <v>613</v>
      </c>
      <c r="C76" t="s">
        <v>612</v>
      </c>
      <c r="D76">
        <v>2</v>
      </c>
      <c r="E76">
        <v>0</v>
      </c>
      <c r="F76" t="s">
        <v>403</v>
      </c>
      <c r="G76">
        <v>0.83330000000000004</v>
      </c>
      <c r="H76">
        <v>1.006875</v>
      </c>
      <c r="I76" t="s">
        <v>404</v>
      </c>
      <c r="J76">
        <v>0.58330000000000004</v>
      </c>
      <c r="K76">
        <v>1.102571</v>
      </c>
      <c r="L76" t="s">
        <v>405</v>
      </c>
      <c r="M76">
        <v>0.66669999999999996</v>
      </c>
      <c r="N76">
        <v>1.3871249999999999</v>
      </c>
      <c r="O76" t="s">
        <v>406</v>
      </c>
      <c r="P76">
        <v>0.58330000000000004</v>
      </c>
      <c r="Q76">
        <v>1.5327139999999999</v>
      </c>
      <c r="S76">
        <f t="shared" si="10"/>
        <v>8.3399999999999919E-2</v>
      </c>
      <c r="T76">
        <f t="shared" si="11"/>
        <v>8.3399999999999919E-2</v>
      </c>
      <c r="V76" t="b">
        <f t="shared" si="12"/>
        <v>1</v>
      </c>
      <c r="W76" t="b">
        <f t="shared" si="13"/>
        <v>1</v>
      </c>
      <c r="Y76" t="b">
        <f t="shared" si="14"/>
        <v>1</v>
      </c>
      <c r="Z76" s="12" t="b">
        <f t="shared" si="15"/>
        <v>1</v>
      </c>
    </row>
    <row r="77" spans="1:26" x14ac:dyDescent="0.2">
      <c r="A77" t="s">
        <v>303</v>
      </c>
      <c r="B77" t="s">
        <v>617</v>
      </c>
      <c r="C77" t="s">
        <v>616</v>
      </c>
      <c r="D77">
        <v>0</v>
      </c>
      <c r="E77">
        <v>0</v>
      </c>
      <c r="F77" t="s">
        <v>403</v>
      </c>
      <c r="G77">
        <v>0.91669999999999996</v>
      </c>
      <c r="H77">
        <v>1.3446359999999999</v>
      </c>
      <c r="I77" t="s">
        <v>404</v>
      </c>
      <c r="J77">
        <v>0.83330000000000004</v>
      </c>
      <c r="K77">
        <v>1.5114000000000001</v>
      </c>
      <c r="L77" t="s">
        <v>405</v>
      </c>
      <c r="M77">
        <v>0.83330000000000004</v>
      </c>
      <c r="N77">
        <v>1.1940999999999999</v>
      </c>
      <c r="O77" t="s">
        <v>406</v>
      </c>
      <c r="P77">
        <v>0.58330000000000004</v>
      </c>
      <c r="Q77">
        <v>1.7192860000000001</v>
      </c>
      <c r="S77">
        <f t="shared" si="10"/>
        <v>0.25</v>
      </c>
      <c r="T77">
        <f t="shared" si="11"/>
        <v>0.25</v>
      </c>
      <c r="V77" t="b">
        <f t="shared" si="12"/>
        <v>1</v>
      </c>
      <c r="W77" t="b">
        <f t="shared" si="13"/>
        <v>1</v>
      </c>
      <c r="Y77" t="b">
        <f t="shared" si="14"/>
        <v>1</v>
      </c>
      <c r="Z77" s="12" t="b">
        <f t="shared" si="15"/>
        <v>1</v>
      </c>
    </row>
    <row r="78" spans="1:26" x14ac:dyDescent="0.2">
      <c r="A78" t="s">
        <v>305</v>
      </c>
      <c r="B78" t="s">
        <v>618</v>
      </c>
      <c r="C78" t="s">
        <v>619</v>
      </c>
      <c r="D78">
        <v>7</v>
      </c>
      <c r="E78">
        <v>0</v>
      </c>
      <c r="F78" t="s">
        <v>403</v>
      </c>
      <c r="G78">
        <v>0.91669999999999996</v>
      </c>
      <c r="H78">
        <v>1.386182</v>
      </c>
      <c r="I78" t="s">
        <v>404</v>
      </c>
      <c r="J78">
        <v>0.41670000000000001</v>
      </c>
      <c r="K78">
        <v>1.4772000000000001</v>
      </c>
      <c r="L78" t="s">
        <v>405</v>
      </c>
      <c r="M78">
        <v>0.83330000000000004</v>
      </c>
      <c r="N78">
        <v>1.3153999999999999</v>
      </c>
      <c r="O78" t="s">
        <v>406</v>
      </c>
      <c r="P78">
        <v>0.58330000000000004</v>
      </c>
      <c r="Q78">
        <v>1.334571</v>
      </c>
      <c r="S78">
        <f t="shared" si="10"/>
        <v>0.25</v>
      </c>
      <c r="T78">
        <f t="shared" si="11"/>
        <v>0.25</v>
      </c>
      <c r="V78" t="b">
        <f t="shared" si="12"/>
        <v>1</v>
      </c>
      <c r="W78" t="b">
        <f t="shared" si="13"/>
        <v>1</v>
      </c>
      <c r="Y78" t="b">
        <f t="shared" si="14"/>
        <v>1</v>
      </c>
      <c r="Z78" s="12" t="b">
        <f t="shared" si="15"/>
        <v>1</v>
      </c>
    </row>
    <row r="79" spans="1:26" x14ac:dyDescent="0.2">
      <c r="A79" t="s">
        <v>309</v>
      </c>
      <c r="B79" t="s">
        <v>622</v>
      </c>
      <c r="C79" t="s">
        <v>425</v>
      </c>
      <c r="D79">
        <v>0</v>
      </c>
      <c r="E79">
        <v>0</v>
      </c>
      <c r="F79" t="s">
        <v>403</v>
      </c>
      <c r="G79">
        <v>0.91669999999999996</v>
      </c>
      <c r="H79">
        <v>0.753</v>
      </c>
      <c r="I79" t="s">
        <v>404</v>
      </c>
      <c r="J79">
        <v>0.91669999999999996</v>
      </c>
      <c r="K79">
        <v>1.488273</v>
      </c>
      <c r="L79" t="s">
        <v>405</v>
      </c>
      <c r="M79">
        <v>0.91669999999999996</v>
      </c>
      <c r="N79">
        <v>1.287182</v>
      </c>
      <c r="O79" t="s">
        <v>406</v>
      </c>
      <c r="P79">
        <v>0.66669999999999996</v>
      </c>
      <c r="Q79">
        <v>1.6445000000000001</v>
      </c>
      <c r="S79">
        <f t="shared" si="10"/>
        <v>0.25</v>
      </c>
      <c r="T79">
        <f t="shared" si="11"/>
        <v>0.25</v>
      </c>
      <c r="V79" t="b">
        <f t="shared" si="12"/>
        <v>1</v>
      </c>
      <c r="W79" t="b">
        <f t="shared" si="13"/>
        <v>1</v>
      </c>
      <c r="Y79" t="b">
        <f t="shared" si="14"/>
        <v>1</v>
      </c>
      <c r="Z79" s="12" t="b">
        <f t="shared" si="15"/>
        <v>1</v>
      </c>
    </row>
    <row r="80" spans="1:26" x14ac:dyDescent="0.2">
      <c r="A80" t="s">
        <v>313</v>
      </c>
      <c r="B80" t="s">
        <v>623</v>
      </c>
      <c r="C80" t="s">
        <v>624</v>
      </c>
      <c r="D80">
        <v>4</v>
      </c>
      <c r="E80">
        <v>0</v>
      </c>
      <c r="F80" t="s">
        <v>403</v>
      </c>
      <c r="G80">
        <v>0.75</v>
      </c>
      <c r="H80">
        <v>1.0558890000000001</v>
      </c>
      <c r="I80" t="s">
        <v>404</v>
      </c>
      <c r="J80">
        <v>0.58330000000000004</v>
      </c>
      <c r="K80">
        <v>1.4037139999999999</v>
      </c>
      <c r="L80" t="s">
        <v>405</v>
      </c>
      <c r="M80">
        <v>0.75</v>
      </c>
      <c r="N80">
        <v>1.3212219999999999</v>
      </c>
      <c r="O80" t="s">
        <v>406</v>
      </c>
      <c r="P80">
        <v>0.83330000000000004</v>
      </c>
      <c r="Q80">
        <v>1.4430000000000001</v>
      </c>
      <c r="S80">
        <f t="shared" si="10"/>
        <v>-8.3300000000000041E-2</v>
      </c>
      <c r="T80">
        <f t="shared" si="11"/>
        <v>8.3300000000000041E-2</v>
      </c>
      <c r="V80" t="b">
        <f t="shared" si="12"/>
        <v>1</v>
      </c>
      <c r="W80" t="b">
        <f t="shared" si="13"/>
        <v>1</v>
      </c>
      <c r="Y80" t="b">
        <f t="shared" si="14"/>
        <v>1</v>
      </c>
      <c r="Z80" s="12" t="b">
        <f t="shared" si="15"/>
        <v>1</v>
      </c>
    </row>
    <row r="81" spans="1:26" x14ac:dyDescent="0.2">
      <c r="A81" t="s">
        <v>317</v>
      </c>
      <c r="B81" t="s">
        <v>628</v>
      </c>
      <c r="C81" t="s">
        <v>627</v>
      </c>
      <c r="D81">
        <v>0</v>
      </c>
      <c r="E81">
        <v>0</v>
      </c>
      <c r="F81" t="s">
        <v>403</v>
      </c>
      <c r="G81">
        <v>0.91669999999999996</v>
      </c>
      <c r="H81">
        <v>1.1607270000000001</v>
      </c>
      <c r="I81" t="s">
        <v>404</v>
      </c>
      <c r="J81">
        <v>0.5</v>
      </c>
      <c r="K81">
        <v>1.563833</v>
      </c>
      <c r="L81" t="s">
        <v>405</v>
      </c>
      <c r="M81">
        <v>0.83330000000000004</v>
      </c>
      <c r="N81">
        <v>1.1465000000000001</v>
      </c>
      <c r="O81" t="s">
        <v>406</v>
      </c>
      <c r="P81">
        <v>0.75</v>
      </c>
      <c r="Q81">
        <v>1.5833330000000001</v>
      </c>
      <c r="S81">
        <f t="shared" si="10"/>
        <v>8.3300000000000041E-2</v>
      </c>
      <c r="T81">
        <f t="shared" si="11"/>
        <v>8.3300000000000041E-2</v>
      </c>
      <c r="V81" t="b">
        <f t="shared" si="12"/>
        <v>1</v>
      </c>
      <c r="W81" t="b">
        <f t="shared" si="13"/>
        <v>1</v>
      </c>
      <c r="Y81" t="b">
        <f t="shared" si="14"/>
        <v>1</v>
      </c>
      <c r="Z81" s="12" t="b">
        <f t="shared" si="15"/>
        <v>1</v>
      </c>
    </row>
    <row r="82" spans="1:26" x14ac:dyDescent="0.2">
      <c r="A82" t="s">
        <v>320</v>
      </c>
      <c r="B82" t="s">
        <v>631</v>
      </c>
      <c r="C82" t="s">
        <v>630</v>
      </c>
      <c r="D82">
        <v>6</v>
      </c>
      <c r="E82">
        <v>0</v>
      </c>
      <c r="F82" t="s">
        <v>403</v>
      </c>
      <c r="G82">
        <v>1</v>
      </c>
      <c r="H82">
        <v>1.9278329999999999</v>
      </c>
      <c r="I82" t="s">
        <v>404</v>
      </c>
      <c r="J82">
        <v>0.58330000000000004</v>
      </c>
      <c r="K82">
        <v>1.2488570000000001</v>
      </c>
      <c r="L82" t="s">
        <v>405</v>
      </c>
      <c r="M82">
        <v>1</v>
      </c>
      <c r="N82">
        <v>0.99150000000000005</v>
      </c>
      <c r="O82" t="s">
        <v>406</v>
      </c>
      <c r="P82">
        <v>1</v>
      </c>
      <c r="Q82">
        <v>1.105583</v>
      </c>
      <c r="S82">
        <f t="shared" si="10"/>
        <v>0</v>
      </c>
      <c r="T82">
        <f t="shared" si="11"/>
        <v>0</v>
      </c>
      <c r="V82" t="b">
        <f t="shared" si="12"/>
        <v>1</v>
      </c>
      <c r="W82" t="b">
        <f t="shared" si="13"/>
        <v>1</v>
      </c>
      <c r="Y82" t="b">
        <f t="shared" si="14"/>
        <v>1</v>
      </c>
      <c r="Z82" s="12" t="b">
        <f t="shared" si="15"/>
        <v>1</v>
      </c>
    </row>
    <row r="83" spans="1:26" x14ac:dyDescent="0.2">
      <c r="A83" t="s">
        <v>323</v>
      </c>
      <c r="B83" t="s">
        <v>633</v>
      </c>
      <c r="C83" t="s">
        <v>195</v>
      </c>
      <c r="D83">
        <v>0</v>
      </c>
      <c r="E83">
        <v>0</v>
      </c>
      <c r="F83" t="s">
        <v>403</v>
      </c>
      <c r="G83">
        <v>0.91669999999999996</v>
      </c>
      <c r="H83">
        <v>1.3108</v>
      </c>
      <c r="I83" t="s">
        <v>404</v>
      </c>
      <c r="J83">
        <v>1</v>
      </c>
      <c r="K83">
        <v>1.05775</v>
      </c>
      <c r="L83" t="s">
        <v>405</v>
      </c>
      <c r="M83">
        <v>0.91669999999999996</v>
      </c>
      <c r="N83">
        <v>0.90018200000000004</v>
      </c>
      <c r="O83" t="s">
        <v>406</v>
      </c>
      <c r="P83">
        <v>0.83330000000000004</v>
      </c>
      <c r="Q83">
        <v>1.2250000000000001</v>
      </c>
      <c r="S83">
        <f t="shared" si="10"/>
        <v>8.3399999999999919E-2</v>
      </c>
      <c r="T83">
        <f t="shared" si="11"/>
        <v>8.3399999999999919E-2</v>
      </c>
      <c r="V83" t="b">
        <f t="shared" si="12"/>
        <v>1</v>
      </c>
      <c r="W83" t="b">
        <f t="shared" si="13"/>
        <v>1</v>
      </c>
      <c r="Y83" t="b">
        <f t="shared" si="14"/>
        <v>1</v>
      </c>
      <c r="Z83" s="12" t="b">
        <f t="shared" si="15"/>
        <v>1</v>
      </c>
    </row>
    <row r="84" spans="1:26" x14ac:dyDescent="0.2">
      <c r="A84" t="s">
        <v>327</v>
      </c>
      <c r="B84" t="s">
        <v>634</v>
      </c>
      <c r="C84" t="s">
        <v>635</v>
      </c>
      <c r="D84">
        <v>0</v>
      </c>
      <c r="E84">
        <v>0</v>
      </c>
      <c r="F84" t="s">
        <v>403</v>
      </c>
      <c r="G84">
        <v>0.91669999999999996</v>
      </c>
      <c r="H84">
        <v>0.87472700000000003</v>
      </c>
      <c r="I84" t="s">
        <v>404</v>
      </c>
      <c r="J84">
        <v>0.91669999999999996</v>
      </c>
      <c r="K84">
        <v>0.97627299999999995</v>
      </c>
      <c r="L84" t="s">
        <v>405</v>
      </c>
      <c r="M84">
        <v>1</v>
      </c>
      <c r="N84">
        <v>0.96083300000000005</v>
      </c>
      <c r="O84" t="s">
        <v>406</v>
      </c>
      <c r="P84">
        <v>1</v>
      </c>
      <c r="Q84">
        <v>1.113667</v>
      </c>
      <c r="S84">
        <f t="shared" si="10"/>
        <v>0</v>
      </c>
      <c r="T84">
        <f t="shared" si="11"/>
        <v>0</v>
      </c>
      <c r="V84" t="b">
        <f t="shared" si="12"/>
        <v>1</v>
      </c>
      <c r="W84" t="b">
        <f t="shared" si="13"/>
        <v>1</v>
      </c>
      <c r="Y84" t="b">
        <f t="shared" si="14"/>
        <v>1</v>
      </c>
      <c r="Z84" s="12" t="b">
        <f t="shared" si="15"/>
        <v>1</v>
      </c>
    </row>
    <row r="85" spans="1:26" x14ac:dyDescent="0.2">
      <c r="A85" t="s">
        <v>329</v>
      </c>
      <c r="B85" t="s">
        <v>637</v>
      </c>
      <c r="C85" t="s">
        <v>458</v>
      </c>
      <c r="D85">
        <v>0</v>
      </c>
      <c r="E85">
        <v>0</v>
      </c>
      <c r="F85" t="s">
        <v>403</v>
      </c>
      <c r="G85">
        <v>0.91669999999999996</v>
      </c>
      <c r="H85">
        <v>1.6230910000000001</v>
      </c>
      <c r="I85" t="s">
        <v>404</v>
      </c>
      <c r="J85">
        <v>0.75</v>
      </c>
      <c r="K85">
        <v>1.4875560000000001</v>
      </c>
      <c r="L85" t="s">
        <v>405</v>
      </c>
      <c r="M85">
        <v>0.83330000000000004</v>
      </c>
      <c r="N85">
        <v>1.131</v>
      </c>
      <c r="O85" t="s">
        <v>406</v>
      </c>
      <c r="P85">
        <v>1</v>
      </c>
      <c r="Q85">
        <v>1.3388329999999999</v>
      </c>
      <c r="S85">
        <f t="shared" si="10"/>
        <v>-0.16669999999999996</v>
      </c>
      <c r="T85">
        <f t="shared" si="11"/>
        <v>0.16669999999999996</v>
      </c>
      <c r="V85" t="b">
        <f t="shared" si="12"/>
        <v>1</v>
      </c>
      <c r="W85" t="b">
        <f t="shared" si="13"/>
        <v>1</v>
      </c>
      <c r="Y85" t="b">
        <f t="shared" si="14"/>
        <v>1</v>
      </c>
      <c r="Z85" s="12" t="b">
        <f t="shared" si="15"/>
        <v>1</v>
      </c>
    </row>
    <row r="86" spans="1:26" x14ac:dyDescent="0.2">
      <c r="A86" t="s">
        <v>333</v>
      </c>
      <c r="B86" t="s">
        <v>640</v>
      </c>
      <c r="C86" t="s">
        <v>639</v>
      </c>
      <c r="D86">
        <v>0</v>
      </c>
      <c r="E86">
        <v>0</v>
      </c>
      <c r="F86" t="s">
        <v>403</v>
      </c>
      <c r="G86">
        <v>0.91669999999999996</v>
      </c>
      <c r="H86">
        <v>1.0812729999999999</v>
      </c>
      <c r="I86" t="s">
        <v>404</v>
      </c>
      <c r="J86">
        <v>0.66669999999999996</v>
      </c>
      <c r="K86">
        <v>1.0994999999999999</v>
      </c>
      <c r="L86" t="s">
        <v>405</v>
      </c>
      <c r="M86">
        <v>0.58330000000000004</v>
      </c>
      <c r="N86">
        <v>0.87828600000000001</v>
      </c>
      <c r="O86" t="s">
        <v>406</v>
      </c>
      <c r="P86">
        <v>0.75</v>
      </c>
      <c r="Q86">
        <v>1.0395000000000001</v>
      </c>
      <c r="S86">
        <f t="shared" si="10"/>
        <v>-0.16669999999999996</v>
      </c>
      <c r="T86">
        <f t="shared" si="11"/>
        <v>0.16669999999999996</v>
      </c>
      <c r="V86" t="b">
        <f t="shared" si="12"/>
        <v>1</v>
      </c>
      <c r="W86" t="b">
        <f t="shared" si="13"/>
        <v>1</v>
      </c>
      <c r="Y86" t="b">
        <f t="shared" si="14"/>
        <v>1</v>
      </c>
      <c r="Z86" s="12" t="b">
        <f t="shared" si="15"/>
        <v>1</v>
      </c>
    </row>
    <row r="87" spans="1:26" x14ac:dyDescent="0.2">
      <c r="A87" t="s">
        <v>337</v>
      </c>
      <c r="B87" t="s">
        <v>641</v>
      </c>
      <c r="C87" t="s">
        <v>642</v>
      </c>
      <c r="D87">
        <v>1</v>
      </c>
      <c r="E87">
        <v>0</v>
      </c>
      <c r="F87" t="s">
        <v>403</v>
      </c>
      <c r="G87">
        <v>1</v>
      </c>
      <c r="H87">
        <v>0.89858300000000002</v>
      </c>
      <c r="I87" t="s">
        <v>404</v>
      </c>
      <c r="J87">
        <v>0.66669999999999996</v>
      </c>
      <c r="K87">
        <v>1.0513749999999999</v>
      </c>
      <c r="L87" t="s">
        <v>405</v>
      </c>
      <c r="M87">
        <v>0.91669999999999996</v>
      </c>
      <c r="N87">
        <v>0.93490899999999999</v>
      </c>
      <c r="O87" t="s">
        <v>406</v>
      </c>
      <c r="P87">
        <v>0.75</v>
      </c>
      <c r="Q87">
        <v>1.221778</v>
      </c>
      <c r="S87">
        <f t="shared" si="10"/>
        <v>0.16669999999999996</v>
      </c>
      <c r="T87">
        <f t="shared" si="11"/>
        <v>0.16669999999999996</v>
      </c>
      <c r="V87" t="b">
        <f t="shared" si="12"/>
        <v>1</v>
      </c>
      <c r="W87" t="b">
        <f t="shared" si="13"/>
        <v>1</v>
      </c>
      <c r="Y87" t="b">
        <f t="shared" si="14"/>
        <v>1</v>
      </c>
      <c r="Z87" s="12" t="b">
        <f t="shared" si="15"/>
        <v>1</v>
      </c>
    </row>
    <row r="88" spans="1:26" x14ac:dyDescent="0.2">
      <c r="A88" t="s">
        <v>345</v>
      </c>
      <c r="B88" t="s">
        <v>647</v>
      </c>
      <c r="C88" t="s">
        <v>646</v>
      </c>
      <c r="D88">
        <v>6</v>
      </c>
      <c r="E88">
        <v>0</v>
      </c>
      <c r="F88" t="s">
        <v>403</v>
      </c>
      <c r="G88">
        <v>0.83330000000000004</v>
      </c>
      <c r="H88">
        <v>1.3069999999999999</v>
      </c>
      <c r="I88" t="s">
        <v>404</v>
      </c>
      <c r="J88">
        <v>0.66669999999999996</v>
      </c>
      <c r="K88">
        <v>1.651125</v>
      </c>
      <c r="L88" t="s">
        <v>405</v>
      </c>
      <c r="M88">
        <v>0.83330000000000004</v>
      </c>
      <c r="N88">
        <v>1.2562</v>
      </c>
      <c r="O88" t="s">
        <v>406</v>
      </c>
      <c r="P88">
        <v>0.66669999999999996</v>
      </c>
      <c r="Q88">
        <v>1.441125</v>
      </c>
      <c r="S88">
        <f t="shared" si="10"/>
        <v>0.16660000000000008</v>
      </c>
      <c r="T88">
        <f t="shared" si="11"/>
        <v>0.16660000000000008</v>
      </c>
      <c r="V88" t="b">
        <f t="shared" si="12"/>
        <v>1</v>
      </c>
      <c r="W88" t="b">
        <f t="shared" si="13"/>
        <v>1</v>
      </c>
      <c r="Y88" t="b">
        <f t="shared" si="14"/>
        <v>1</v>
      </c>
      <c r="Z88" s="12" t="b">
        <f t="shared" si="15"/>
        <v>1</v>
      </c>
    </row>
    <row r="89" spans="1:26" x14ac:dyDescent="0.2">
      <c r="A89" t="s">
        <v>348</v>
      </c>
      <c r="B89" t="s">
        <v>648</v>
      </c>
      <c r="C89" t="s">
        <v>649</v>
      </c>
      <c r="D89">
        <v>0</v>
      </c>
      <c r="E89">
        <v>0</v>
      </c>
      <c r="F89" t="s">
        <v>403</v>
      </c>
      <c r="G89">
        <v>0.91669999999999996</v>
      </c>
      <c r="H89">
        <v>2.044727</v>
      </c>
      <c r="I89" t="s">
        <v>404</v>
      </c>
      <c r="J89">
        <v>0.58330000000000004</v>
      </c>
      <c r="K89">
        <v>1.9991429999999999</v>
      </c>
      <c r="L89" t="s">
        <v>405</v>
      </c>
      <c r="M89">
        <v>0.91669999999999996</v>
      </c>
      <c r="N89">
        <v>1.4114549999999999</v>
      </c>
      <c r="O89" t="s">
        <v>406</v>
      </c>
      <c r="P89">
        <v>0.75</v>
      </c>
      <c r="Q89">
        <v>1.6501110000000001</v>
      </c>
      <c r="S89">
        <f t="shared" si="10"/>
        <v>0.16669999999999996</v>
      </c>
      <c r="T89">
        <f t="shared" si="11"/>
        <v>0.16669999999999996</v>
      </c>
      <c r="V89" t="b">
        <f t="shared" si="12"/>
        <v>1</v>
      </c>
      <c r="W89" t="b">
        <f t="shared" si="13"/>
        <v>1</v>
      </c>
      <c r="Y89" t="b">
        <f t="shared" si="14"/>
        <v>1</v>
      </c>
      <c r="Z89" s="12" t="b">
        <f t="shared" si="15"/>
        <v>1</v>
      </c>
    </row>
    <row r="90" spans="1:26" x14ac:dyDescent="0.2">
      <c r="A90" t="s">
        <v>356</v>
      </c>
      <c r="B90" t="s">
        <v>654</v>
      </c>
      <c r="C90" t="s">
        <v>653</v>
      </c>
      <c r="D90">
        <v>0</v>
      </c>
      <c r="E90">
        <v>0</v>
      </c>
      <c r="F90" t="s">
        <v>403</v>
      </c>
      <c r="G90">
        <v>0.83330000000000004</v>
      </c>
      <c r="H90">
        <v>0.74877800000000005</v>
      </c>
      <c r="I90" t="s">
        <v>404</v>
      </c>
      <c r="J90">
        <v>0.5</v>
      </c>
      <c r="K90">
        <v>1.0488329999999999</v>
      </c>
      <c r="L90" t="s">
        <v>405</v>
      </c>
      <c r="M90">
        <v>0.83330000000000004</v>
      </c>
      <c r="N90">
        <v>1.0737000000000001</v>
      </c>
      <c r="O90" t="s">
        <v>406</v>
      </c>
      <c r="P90">
        <v>0.75</v>
      </c>
      <c r="Q90">
        <v>1.292111</v>
      </c>
      <c r="S90">
        <f t="shared" si="10"/>
        <v>8.3300000000000041E-2</v>
      </c>
      <c r="T90">
        <f t="shared" si="11"/>
        <v>8.3300000000000041E-2</v>
      </c>
      <c r="V90" t="b">
        <f t="shared" si="12"/>
        <v>1</v>
      </c>
      <c r="W90" t="b">
        <f t="shared" si="13"/>
        <v>1</v>
      </c>
      <c r="Y90" t="b">
        <f t="shared" si="14"/>
        <v>1</v>
      </c>
      <c r="Z90" s="12" t="b">
        <f t="shared" si="15"/>
        <v>1</v>
      </c>
    </row>
    <row r="91" spans="1:26" x14ac:dyDescent="0.2">
      <c r="A91" t="s">
        <v>360</v>
      </c>
      <c r="B91" t="s">
        <v>655</v>
      </c>
      <c r="C91" t="s">
        <v>656</v>
      </c>
      <c r="D91">
        <v>0</v>
      </c>
      <c r="E91">
        <v>0</v>
      </c>
      <c r="F91" t="s">
        <v>403</v>
      </c>
      <c r="G91">
        <v>1</v>
      </c>
      <c r="H91">
        <v>0.65075000000000005</v>
      </c>
      <c r="I91" t="s">
        <v>404</v>
      </c>
      <c r="J91">
        <v>0.33329999999999999</v>
      </c>
      <c r="K91">
        <v>1.72475</v>
      </c>
      <c r="L91" t="s">
        <v>405</v>
      </c>
      <c r="M91">
        <v>0.58330000000000004</v>
      </c>
      <c r="N91">
        <v>1.497857</v>
      </c>
      <c r="O91" t="s">
        <v>406</v>
      </c>
      <c r="P91">
        <v>0.91669999999999996</v>
      </c>
      <c r="Q91">
        <v>1.740545</v>
      </c>
      <c r="S91">
        <f t="shared" si="10"/>
        <v>-0.33339999999999992</v>
      </c>
      <c r="T91">
        <f t="shared" si="11"/>
        <v>0.33339999999999992</v>
      </c>
      <c r="V91" t="b">
        <f t="shared" si="12"/>
        <v>1</v>
      </c>
      <c r="W91" t="b">
        <f t="shared" si="13"/>
        <v>1</v>
      </c>
      <c r="Y91" t="b">
        <f t="shared" si="14"/>
        <v>1</v>
      </c>
      <c r="Z91" s="12" t="b">
        <f t="shared" si="15"/>
        <v>1</v>
      </c>
    </row>
    <row r="92" spans="1:26" x14ac:dyDescent="0.2">
      <c r="A92" t="s">
        <v>364</v>
      </c>
      <c r="B92" t="s">
        <v>660</v>
      </c>
      <c r="C92" t="s">
        <v>659</v>
      </c>
      <c r="D92">
        <v>2</v>
      </c>
      <c r="E92">
        <v>0</v>
      </c>
      <c r="F92" t="s">
        <v>403</v>
      </c>
      <c r="G92">
        <v>0.66669999999999996</v>
      </c>
      <c r="H92">
        <v>1.5171250000000001</v>
      </c>
      <c r="I92" t="s">
        <v>404</v>
      </c>
      <c r="J92">
        <v>0.5</v>
      </c>
      <c r="K92">
        <v>1.258167</v>
      </c>
      <c r="L92" t="s">
        <v>405</v>
      </c>
      <c r="M92">
        <v>0.66669999999999996</v>
      </c>
      <c r="N92">
        <v>1.32125</v>
      </c>
      <c r="O92" t="s">
        <v>406</v>
      </c>
      <c r="P92">
        <v>0.58330000000000004</v>
      </c>
      <c r="Q92">
        <v>1.645</v>
      </c>
      <c r="S92">
        <f t="shared" si="10"/>
        <v>8.3399999999999919E-2</v>
      </c>
      <c r="T92">
        <f t="shared" si="11"/>
        <v>8.3399999999999919E-2</v>
      </c>
      <c r="V92" t="b">
        <f t="shared" si="12"/>
        <v>1</v>
      </c>
      <c r="W92" t="b">
        <f t="shared" si="13"/>
        <v>1</v>
      </c>
      <c r="Y92" t="b">
        <f t="shared" si="14"/>
        <v>1</v>
      </c>
      <c r="Z92" s="12" t="b">
        <f t="shared" si="15"/>
        <v>1</v>
      </c>
    </row>
    <row r="93" spans="1:26" x14ac:dyDescent="0.2">
      <c r="A93" t="s">
        <v>372</v>
      </c>
      <c r="B93" t="s">
        <v>661</v>
      </c>
      <c r="C93" t="s">
        <v>467</v>
      </c>
      <c r="D93">
        <v>5</v>
      </c>
      <c r="E93">
        <v>0</v>
      </c>
      <c r="F93" t="s">
        <v>403</v>
      </c>
      <c r="G93">
        <v>1</v>
      </c>
      <c r="H93">
        <v>1.2648330000000001</v>
      </c>
      <c r="I93" t="s">
        <v>404</v>
      </c>
      <c r="J93">
        <v>0.66669999999999996</v>
      </c>
      <c r="K93">
        <v>1.288875</v>
      </c>
      <c r="L93" t="s">
        <v>405</v>
      </c>
      <c r="M93">
        <v>0.58330000000000004</v>
      </c>
      <c r="N93">
        <v>1.438286</v>
      </c>
      <c r="O93" t="s">
        <v>406</v>
      </c>
      <c r="P93">
        <v>0.66669999999999996</v>
      </c>
      <c r="Q93">
        <v>1.3306249999999999</v>
      </c>
      <c r="S93">
        <f t="shared" si="10"/>
        <v>-8.3399999999999919E-2</v>
      </c>
      <c r="T93">
        <f t="shared" si="11"/>
        <v>8.3399999999999919E-2</v>
      </c>
      <c r="V93" t="b">
        <f t="shared" si="12"/>
        <v>1</v>
      </c>
      <c r="W93" t="b">
        <f t="shared" si="13"/>
        <v>1</v>
      </c>
      <c r="Y93" t="b">
        <f t="shared" si="14"/>
        <v>1</v>
      </c>
      <c r="Z93" s="12" t="b">
        <f t="shared" si="15"/>
        <v>1</v>
      </c>
    </row>
  </sheetData>
  <conditionalFormatting sqref="A2:A21">
    <cfRule type="duplicateValues" dxfId="49" priority="15"/>
  </conditionalFormatting>
  <conditionalFormatting sqref="E1:E93">
    <cfRule type="cellIs" dxfId="48" priority="4" operator="greaterThan">
      <formula>0</formula>
    </cfRule>
  </conditionalFormatting>
  <conditionalFormatting sqref="G1:G93 M1:M93">
    <cfRule type="cellIs" dxfId="47" priority="6" operator="lessThanOrEqual">
      <formula>0.5</formula>
    </cfRule>
  </conditionalFormatting>
  <conditionalFormatting sqref="T1:T93">
    <cfRule type="cellIs" dxfId="46" priority="5" operator="greaterThan">
      <formula>0.4</formula>
    </cfRule>
  </conditionalFormatting>
  <conditionalFormatting sqref="V1:W93">
    <cfRule type="containsText" dxfId="45" priority="3" operator="containsText" text="false">
      <formula>NOT(ISERROR(SEARCH("false",V1)))</formula>
    </cfRule>
  </conditionalFormatting>
  <conditionalFormatting sqref="Y1:Y93 Y164:Y208 Y893:Y1048576">
    <cfRule type="containsText" dxfId="44" priority="2" operator="containsText" text="false">
      <formula>NOT(ISERROR(SEARCH("false",Y1)))</formula>
    </cfRule>
  </conditionalFormatting>
  <conditionalFormatting sqref="Z1:Z1048576">
    <cfRule type="containsText" dxfId="43" priority="1" operator="containsText" text="FALSE">
      <formula>NOT(ISERROR(SEARCH("FALSE",Z1)))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C757-FBC0-B543-A68F-AC3417BD319B}">
  <sheetPr codeName="Sheet4">
    <tabColor rgb="FFFFFF00"/>
  </sheetPr>
  <dimension ref="A1:Z88"/>
  <sheetViews>
    <sheetView workbookViewId="0">
      <pane ySplit="1" topLeftCell="A2" activePane="bottomLeft" state="frozen"/>
      <selection pane="bottomLeft" activeCell="A10" sqref="A10"/>
    </sheetView>
  </sheetViews>
  <sheetFormatPr baseColWidth="10" defaultColWidth="8.83203125" defaultRowHeight="15" x14ac:dyDescent="0.2"/>
  <cols>
    <col min="2" max="2" width="55.6640625" customWidth="1"/>
    <col min="24" max="24" width="4.6640625" customWidth="1"/>
    <col min="26" max="26" width="8.83203125" style="12"/>
  </cols>
  <sheetData>
    <row r="1" spans="1:26" x14ac:dyDescent="0.2">
      <c r="A1" t="s">
        <v>380</v>
      </c>
      <c r="B1" t="s">
        <v>381</v>
      </c>
      <c r="C1" t="s">
        <v>382</v>
      </c>
      <c r="D1" t="s">
        <v>383</v>
      </c>
      <c r="E1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S1" s="2" t="s">
        <v>397</v>
      </c>
      <c r="T1" s="2" t="s">
        <v>398</v>
      </c>
      <c r="V1" t="s">
        <v>399</v>
      </c>
      <c r="W1" t="s">
        <v>400</v>
      </c>
      <c r="Y1" t="s">
        <v>1384</v>
      </c>
      <c r="Z1" s="12" t="s">
        <v>1385</v>
      </c>
    </row>
    <row r="2" spans="1:26" x14ac:dyDescent="0.2">
      <c r="A2" s="5" t="s">
        <v>182</v>
      </c>
      <c r="B2" t="s">
        <v>665</v>
      </c>
      <c r="C2" t="s">
        <v>666</v>
      </c>
      <c r="D2">
        <v>16</v>
      </c>
      <c r="E2">
        <v>1</v>
      </c>
      <c r="F2" t="s">
        <v>403</v>
      </c>
      <c r="G2">
        <v>1</v>
      </c>
      <c r="H2">
        <v>2.1331669999999998</v>
      </c>
      <c r="I2" t="s">
        <v>404</v>
      </c>
      <c r="J2">
        <v>0.83330000000000004</v>
      </c>
      <c r="K2">
        <v>1.1471</v>
      </c>
      <c r="L2" t="s">
        <v>405</v>
      </c>
      <c r="M2">
        <v>1</v>
      </c>
      <c r="N2">
        <v>1.1578329999999999</v>
      </c>
      <c r="O2" t="s">
        <v>406</v>
      </c>
      <c r="P2">
        <v>0.66669999999999996</v>
      </c>
      <c r="Q2">
        <v>1.304125</v>
      </c>
      <c r="S2">
        <f t="shared" ref="S2:S33" si="0">M2-P2</f>
        <v>0.33330000000000004</v>
      </c>
      <c r="T2">
        <f t="shared" ref="T2:T33" si="1">ABS(S2)</f>
        <v>0.33330000000000004</v>
      </c>
      <c r="V2" t="b">
        <f t="shared" ref="V2:V33" si="2">IF(AND(D2&lt;=16,E2&lt;1),TRUE,FALSE)</f>
        <v>0</v>
      </c>
      <c r="W2" t="b">
        <f t="shared" ref="W2:W33" si="3">IF(AND(M2 &gt; 0.5,G2 &gt; 0.5, ABS(M2-P2)&lt;0.4),TRUE,FALSE)</f>
        <v>1</v>
      </c>
      <c r="Y2" t="b">
        <f>IF(AND(M2 &gt; 0.5,G2 &gt; 0.5),TRUE,FALSE)</f>
        <v>1</v>
      </c>
      <c r="Z2" s="12" t="b">
        <f>IF(T2&lt;0.4,TRUE,FALSE)</f>
        <v>1</v>
      </c>
    </row>
    <row r="3" spans="1:26" x14ac:dyDescent="0.2">
      <c r="A3" s="5" t="s">
        <v>197</v>
      </c>
      <c r="B3" t="s">
        <v>667</v>
      </c>
      <c r="C3" t="s">
        <v>668</v>
      </c>
      <c r="D3">
        <v>19</v>
      </c>
      <c r="E3">
        <v>1</v>
      </c>
      <c r="F3" t="s">
        <v>403</v>
      </c>
      <c r="G3">
        <v>1</v>
      </c>
      <c r="H3">
        <v>1.2787269999999999</v>
      </c>
      <c r="I3" t="s">
        <v>404</v>
      </c>
      <c r="J3">
        <v>0.91669999999999996</v>
      </c>
      <c r="K3">
        <v>0.95354499999999998</v>
      </c>
      <c r="L3" t="s">
        <v>405</v>
      </c>
      <c r="M3">
        <v>1</v>
      </c>
      <c r="N3">
        <v>0.99883299999999997</v>
      </c>
      <c r="O3" t="s">
        <v>406</v>
      </c>
      <c r="P3">
        <v>0.91669999999999996</v>
      </c>
      <c r="Q3">
        <v>1.087364</v>
      </c>
      <c r="S3">
        <f t="shared" si="0"/>
        <v>8.3300000000000041E-2</v>
      </c>
      <c r="T3">
        <f t="shared" si="1"/>
        <v>8.3300000000000041E-2</v>
      </c>
      <c r="V3" t="b">
        <f t="shared" si="2"/>
        <v>0</v>
      </c>
      <c r="W3" t="b">
        <f t="shared" si="3"/>
        <v>1</v>
      </c>
      <c r="Y3" t="b">
        <f t="shared" ref="Y3:Y66" si="4">IF(AND(M3 &gt; 0.5,G3 &gt; 0.5),TRUE,FALSE)</f>
        <v>1</v>
      </c>
      <c r="Z3" s="12" t="b">
        <f t="shared" ref="Z3:Z66" si="5">IF(T3&lt;0.4,TRUE,FALSE)</f>
        <v>1</v>
      </c>
    </row>
    <row r="4" spans="1:26" x14ac:dyDescent="0.2">
      <c r="A4" s="5" t="s">
        <v>222</v>
      </c>
      <c r="B4" t="s">
        <v>669</v>
      </c>
      <c r="C4" t="s">
        <v>670</v>
      </c>
      <c r="D4">
        <v>152</v>
      </c>
      <c r="E4">
        <v>1</v>
      </c>
      <c r="F4" t="s">
        <v>403</v>
      </c>
      <c r="G4">
        <v>1</v>
      </c>
      <c r="H4">
        <v>2.095583</v>
      </c>
      <c r="I4" t="s">
        <v>404</v>
      </c>
      <c r="J4">
        <v>0.58330000000000004</v>
      </c>
      <c r="K4">
        <v>1.2348570000000001</v>
      </c>
      <c r="L4" t="s">
        <v>405</v>
      </c>
      <c r="M4">
        <v>0.83330000000000004</v>
      </c>
      <c r="N4">
        <v>1.3835999999999999</v>
      </c>
      <c r="O4" t="s">
        <v>406</v>
      </c>
      <c r="P4">
        <v>0.91669999999999996</v>
      </c>
      <c r="Q4">
        <v>1.1990000000000001</v>
      </c>
      <c r="S4">
        <f t="shared" si="0"/>
        <v>-8.3399999999999919E-2</v>
      </c>
      <c r="T4">
        <f t="shared" si="1"/>
        <v>8.3399999999999919E-2</v>
      </c>
      <c r="V4" t="b">
        <f t="shared" si="2"/>
        <v>0</v>
      </c>
      <c r="W4" t="b">
        <f t="shared" si="3"/>
        <v>1</v>
      </c>
      <c r="Y4" t="b">
        <f t="shared" si="4"/>
        <v>1</v>
      </c>
      <c r="Z4" s="12" t="b">
        <f t="shared" si="5"/>
        <v>1</v>
      </c>
    </row>
    <row r="5" spans="1:26" x14ac:dyDescent="0.2">
      <c r="A5" s="5" t="s">
        <v>277</v>
      </c>
      <c r="B5" t="s">
        <v>672</v>
      </c>
      <c r="C5" t="s">
        <v>673</v>
      </c>
      <c r="D5">
        <v>30</v>
      </c>
      <c r="E5">
        <v>2</v>
      </c>
      <c r="F5" t="s">
        <v>403</v>
      </c>
      <c r="G5">
        <v>1</v>
      </c>
      <c r="H5">
        <v>1.3540829999999999</v>
      </c>
      <c r="I5" t="s">
        <v>404</v>
      </c>
      <c r="J5">
        <v>0.58330000000000004</v>
      </c>
      <c r="K5">
        <v>1.444143</v>
      </c>
      <c r="L5" t="s">
        <v>405</v>
      </c>
      <c r="M5">
        <v>0.75</v>
      </c>
      <c r="N5">
        <v>1.392444</v>
      </c>
      <c r="O5" t="s">
        <v>406</v>
      </c>
      <c r="P5">
        <v>0.83330000000000004</v>
      </c>
      <c r="Q5">
        <v>1.6001110000000001</v>
      </c>
      <c r="S5">
        <f t="shared" si="0"/>
        <v>-8.3300000000000041E-2</v>
      </c>
      <c r="T5">
        <f t="shared" si="1"/>
        <v>8.3300000000000041E-2</v>
      </c>
      <c r="V5" t="b">
        <f t="shared" si="2"/>
        <v>0</v>
      </c>
      <c r="W5" t="b">
        <f t="shared" si="3"/>
        <v>1</v>
      </c>
      <c r="Y5" t="b">
        <f t="shared" si="4"/>
        <v>1</v>
      </c>
      <c r="Z5" s="12" t="b">
        <f t="shared" si="5"/>
        <v>1</v>
      </c>
    </row>
    <row r="6" spans="1:26" x14ac:dyDescent="0.2">
      <c r="A6" s="5" t="s">
        <v>305</v>
      </c>
      <c r="B6" t="s">
        <v>674</v>
      </c>
      <c r="C6" t="s">
        <v>675</v>
      </c>
      <c r="D6">
        <v>144</v>
      </c>
      <c r="E6">
        <v>1</v>
      </c>
      <c r="F6" t="s">
        <v>403</v>
      </c>
      <c r="G6">
        <v>0.83330000000000004</v>
      </c>
      <c r="H6">
        <v>0.80930000000000002</v>
      </c>
      <c r="I6" t="s">
        <v>404</v>
      </c>
      <c r="J6">
        <v>0.83330000000000004</v>
      </c>
      <c r="K6">
        <v>1.2584</v>
      </c>
      <c r="L6" t="s">
        <v>405</v>
      </c>
      <c r="M6">
        <v>0.91669999999999996</v>
      </c>
      <c r="N6">
        <v>1.5678179999999999</v>
      </c>
      <c r="O6" t="s">
        <v>406</v>
      </c>
      <c r="P6">
        <v>0.66669999999999996</v>
      </c>
      <c r="Q6">
        <v>1.371</v>
      </c>
      <c r="S6">
        <f t="shared" si="0"/>
        <v>0.25</v>
      </c>
      <c r="T6">
        <f t="shared" si="1"/>
        <v>0.25</v>
      </c>
      <c r="V6" t="b">
        <f t="shared" si="2"/>
        <v>0</v>
      </c>
      <c r="W6" t="b">
        <f t="shared" si="3"/>
        <v>1</v>
      </c>
      <c r="Y6" t="b">
        <f t="shared" si="4"/>
        <v>1</v>
      </c>
      <c r="Z6" s="12" t="b">
        <f t="shared" si="5"/>
        <v>1</v>
      </c>
    </row>
    <row r="7" spans="1:26" x14ac:dyDescent="0.2">
      <c r="A7" s="5" t="s">
        <v>313</v>
      </c>
      <c r="B7" t="s">
        <v>683</v>
      </c>
      <c r="C7" t="s">
        <v>684</v>
      </c>
      <c r="D7">
        <v>0</v>
      </c>
      <c r="E7">
        <v>0</v>
      </c>
      <c r="F7" t="s">
        <v>403</v>
      </c>
      <c r="G7">
        <v>1</v>
      </c>
      <c r="H7">
        <v>1.131167</v>
      </c>
      <c r="I7" t="s">
        <v>404</v>
      </c>
      <c r="J7">
        <v>0.83330000000000004</v>
      </c>
      <c r="K7">
        <v>1.1736</v>
      </c>
      <c r="L7" t="s">
        <v>405</v>
      </c>
      <c r="M7">
        <v>1</v>
      </c>
      <c r="N7">
        <v>1.2271669999999999</v>
      </c>
      <c r="O7" t="s">
        <v>406</v>
      </c>
      <c r="P7">
        <v>0.5</v>
      </c>
      <c r="Q7">
        <v>1.6891670000000001</v>
      </c>
      <c r="S7">
        <f t="shared" si="0"/>
        <v>0.5</v>
      </c>
      <c r="T7">
        <f t="shared" si="1"/>
        <v>0.5</v>
      </c>
      <c r="V7" t="b">
        <f t="shared" si="2"/>
        <v>1</v>
      </c>
      <c r="W7" t="b">
        <f t="shared" si="3"/>
        <v>0</v>
      </c>
      <c r="Y7" t="b">
        <f t="shared" si="4"/>
        <v>1</v>
      </c>
      <c r="Z7" s="12" t="b">
        <f t="shared" si="5"/>
        <v>0</v>
      </c>
    </row>
    <row r="8" spans="1:26" x14ac:dyDescent="0.2">
      <c r="A8" s="5" t="s">
        <v>333</v>
      </c>
      <c r="B8" t="s">
        <v>676</v>
      </c>
      <c r="C8" t="s">
        <v>677</v>
      </c>
      <c r="D8">
        <v>15</v>
      </c>
      <c r="E8">
        <v>1</v>
      </c>
      <c r="F8" t="s">
        <v>403</v>
      </c>
      <c r="G8">
        <v>1</v>
      </c>
      <c r="H8">
        <v>0.94172699999999998</v>
      </c>
      <c r="I8" t="s">
        <v>404</v>
      </c>
      <c r="J8">
        <v>0.75</v>
      </c>
      <c r="K8">
        <v>1.035625</v>
      </c>
      <c r="L8" t="s">
        <v>405</v>
      </c>
      <c r="M8">
        <v>0.91669999999999996</v>
      </c>
      <c r="N8">
        <v>0.92018200000000006</v>
      </c>
      <c r="O8" t="s">
        <v>406</v>
      </c>
      <c r="P8">
        <v>0.83330000000000004</v>
      </c>
      <c r="Q8">
        <v>0.97729999999999995</v>
      </c>
      <c r="S8">
        <f t="shared" si="0"/>
        <v>8.3399999999999919E-2</v>
      </c>
      <c r="T8">
        <f t="shared" si="1"/>
        <v>8.3399999999999919E-2</v>
      </c>
      <c r="V8" t="b">
        <f t="shared" si="2"/>
        <v>0</v>
      </c>
      <c r="W8" t="b">
        <f t="shared" si="3"/>
        <v>1</v>
      </c>
      <c r="Y8" t="b">
        <f t="shared" si="4"/>
        <v>1</v>
      </c>
      <c r="Z8" s="12" t="b">
        <f t="shared" si="5"/>
        <v>1</v>
      </c>
    </row>
    <row r="9" spans="1:26" x14ac:dyDescent="0.2">
      <c r="A9" s="5" t="s">
        <v>352</v>
      </c>
      <c r="B9" t="s">
        <v>685</v>
      </c>
      <c r="C9" t="s">
        <v>686</v>
      </c>
      <c r="D9">
        <v>0</v>
      </c>
      <c r="E9">
        <v>0</v>
      </c>
      <c r="F9" t="s">
        <v>403</v>
      </c>
      <c r="G9">
        <v>0.91669999999999996</v>
      </c>
      <c r="H9">
        <v>0.72218199999999999</v>
      </c>
      <c r="I9" t="s">
        <v>404</v>
      </c>
      <c r="J9">
        <v>0.91669999999999996</v>
      </c>
      <c r="K9">
        <v>1.412091</v>
      </c>
      <c r="L9" t="s">
        <v>405</v>
      </c>
      <c r="M9">
        <v>0.91669999999999996</v>
      </c>
      <c r="N9">
        <v>1.2839</v>
      </c>
      <c r="O9" t="s">
        <v>406</v>
      </c>
      <c r="P9">
        <v>0.5</v>
      </c>
      <c r="Q9">
        <v>1.4065000000000001</v>
      </c>
      <c r="S9">
        <f t="shared" si="0"/>
        <v>0.41669999999999996</v>
      </c>
      <c r="T9">
        <f t="shared" si="1"/>
        <v>0.41669999999999996</v>
      </c>
      <c r="V9" t="b">
        <f t="shared" si="2"/>
        <v>1</v>
      </c>
      <c r="W9" t="b">
        <f t="shared" si="3"/>
        <v>0</v>
      </c>
      <c r="Y9" t="b">
        <f t="shared" si="4"/>
        <v>1</v>
      </c>
      <c r="Z9" s="12" t="b">
        <f t="shared" si="5"/>
        <v>0</v>
      </c>
    </row>
    <row r="10" spans="1:26" x14ac:dyDescent="0.2">
      <c r="A10" s="5" t="s">
        <v>372</v>
      </c>
      <c r="B10" t="s">
        <v>688</v>
      </c>
      <c r="C10" t="s">
        <v>689</v>
      </c>
      <c r="D10">
        <v>0</v>
      </c>
      <c r="E10">
        <v>0</v>
      </c>
      <c r="F10" t="s">
        <v>403</v>
      </c>
      <c r="G10">
        <v>0.83330000000000004</v>
      </c>
      <c r="H10">
        <v>1.6582220000000001</v>
      </c>
      <c r="I10" t="s">
        <v>404</v>
      </c>
      <c r="J10">
        <v>0.33329999999999999</v>
      </c>
      <c r="K10">
        <v>1.5175000000000001</v>
      </c>
      <c r="L10" t="s">
        <v>405</v>
      </c>
      <c r="M10">
        <v>0.33329999999999999</v>
      </c>
      <c r="N10">
        <v>1.85175</v>
      </c>
      <c r="O10" t="s">
        <v>406</v>
      </c>
      <c r="P10">
        <v>0.33329999999999999</v>
      </c>
      <c r="Q10">
        <v>1.71475</v>
      </c>
      <c r="S10">
        <f t="shared" si="0"/>
        <v>0</v>
      </c>
      <c r="T10">
        <f t="shared" si="1"/>
        <v>0</v>
      </c>
      <c r="V10" t="b">
        <f t="shared" si="2"/>
        <v>1</v>
      </c>
      <c r="W10" t="b">
        <f t="shared" si="3"/>
        <v>0</v>
      </c>
      <c r="Y10" t="b">
        <f t="shared" si="4"/>
        <v>0</v>
      </c>
      <c r="Z10" s="12" t="b">
        <f t="shared" si="5"/>
        <v>1</v>
      </c>
    </row>
    <row r="11" spans="1:26" x14ac:dyDescent="0.2">
      <c r="A11" s="5" t="s">
        <v>372</v>
      </c>
      <c r="B11" t="s">
        <v>691</v>
      </c>
      <c r="C11" t="s">
        <v>689</v>
      </c>
      <c r="D11">
        <v>0</v>
      </c>
      <c r="E11">
        <v>0</v>
      </c>
      <c r="F11" t="s">
        <v>403</v>
      </c>
      <c r="G11">
        <v>0.91669999999999996</v>
      </c>
      <c r="H11">
        <v>1.2380910000000001</v>
      </c>
      <c r="I11" t="s">
        <v>404</v>
      </c>
      <c r="J11">
        <v>0.66669999999999996</v>
      </c>
      <c r="K11">
        <v>1.274375</v>
      </c>
      <c r="L11" t="s">
        <v>405</v>
      </c>
      <c r="M11">
        <v>0.25</v>
      </c>
      <c r="N11">
        <v>1.83</v>
      </c>
      <c r="O11" t="s">
        <v>406</v>
      </c>
      <c r="P11">
        <v>0.33329999999999999</v>
      </c>
      <c r="Q11">
        <v>1.68225</v>
      </c>
      <c r="S11">
        <f t="shared" si="0"/>
        <v>-8.3299999999999985E-2</v>
      </c>
      <c r="T11">
        <f t="shared" si="1"/>
        <v>8.3299999999999985E-2</v>
      </c>
      <c r="V11" t="b">
        <f t="shared" si="2"/>
        <v>1</v>
      </c>
      <c r="W11" t="b">
        <f t="shared" si="3"/>
        <v>0</v>
      </c>
      <c r="Y11" t="b">
        <f t="shared" si="4"/>
        <v>0</v>
      </c>
      <c r="Z11" s="12" t="b">
        <f t="shared" si="5"/>
        <v>1</v>
      </c>
    </row>
    <row r="12" spans="1:26" x14ac:dyDescent="0.2">
      <c r="A12" s="5" t="s">
        <v>376</v>
      </c>
      <c r="B12" t="s">
        <v>692</v>
      </c>
      <c r="C12" t="s">
        <v>693</v>
      </c>
      <c r="D12">
        <v>0</v>
      </c>
      <c r="E12">
        <v>0</v>
      </c>
      <c r="F12" t="s">
        <v>403</v>
      </c>
      <c r="G12">
        <v>1</v>
      </c>
      <c r="H12">
        <v>1.972083</v>
      </c>
      <c r="I12" t="s">
        <v>404</v>
      </c>
      <c r="J12">
        <v>0.83330000000000004</v>
      </c>
      <c r="K12">
        <v>1.3405</v>
      </c>
      <c r="L12" t="s">
        <v>405</v>
      </c>
      <c r="M12">
        <v>1</v>
      </c>
      <c r="N12">
        <v>1.36625</v>
      </c>
      <c r="O12" t="s">
        <v>406</v>
      </c>
      <c r="P12">
        <v>0.58330000000000004</v>
      </c>
      <c r="Q12">
        <v>1.5274289999999999</v>
      </c>
      <c r="S12">
        <f t="shared" si="0"/>
        <v>0.41669999999999996</v>
      </c>
      <c r="T12">
        <f t="shared" si="1"/>
        <v>0.41669999999999996</v>
      </c>
      <c r="V12" t="b">
        <f t="shared" si="2"/>
        <v>1</v>
      </c>
      <c r="W12" t="b">
        <f t="shared" si="3"/>
        <v>0</v>
      </c>
      <c r="Y12" t="b">
        <f t="shared" si="4"/>
        <v>1</v>
      </c>
      <c r="Z12" s="12" t="b">
        <f t="shared" si="5"/>
        <v>0</v>
      </c>
    </row>
    <row r="13" spans="1:26" x14ac:dyDescent="0.2">
      <c r="A13" t="s">
        <v>21</v>
      </c>
      <c r="B13" t="s">
        <v>694</v>
      </c>
      <c r="C13" t="s">
        <v>695</v>
      </c>
      <c r="D13">
        <v>7</v>
      </c>
      <c r="E13">
        <v>0</v>
      </c>
      <c r="F13" t="s">
        <v>403</v>
      </c>
      <c r="G13">
        <v>0.91669999999999996</v>
      </c>
      <c r="H13">
        <v>1.815364</v>
      </c>
      <c r="I13" t="s">
        <v>404</v>
      </c>
      <c r="J13">
        <v>0.75</v>
      </c>
      <c r="K13">
        <v>1.4975560000000001</v>
      </c>
      <c r="L13" t="s">
        <v>405</v>
      </c>
      <c r="M13">
        <v>0.83330000000000004</v>
      </c>
      <c r="N13">
        <v>1.3098000000000001</v>
      </c>
      <c r="O13" t="s">
        <v>406</v>
      </c>
      <c r="P13">
        <v>0.66669999999999996</v>
      </c>
      <c r="Q13">
        <v>1.6045</v>
      </c>
      <c r="S13">
        <f t="shared" si="0"/>
        <v>0.16660000000000008</v>
      </c>
      <c r="T13">
        <f t="shared" si="1"/>
        <v>0.16660000000000008</v>
      </c>
      <c r="V13" t="b">
        <f t="shared" si="2"/>
        <v>1</v>
      </c>
      <c r="W13" t="b">
        <f t="shared" si="3"/>
        <v>1</v>
      </c>
      <c r="Y13" t="b">
        <f t="shared" si="4"/>
        <v>1</v>
      </c>
      <c r="Z13" s="12" t="b">
        <f t="shared" si="5"/>
        <v>1</v>
      </c>
    </row>
    <row r="14" spans="1:26" x14ac:dyDescent="0.2">
      <c r="A14" t="s">
        <v>28</v>
      </c>
      <c r="B14" t="s">
        <v>699</v>
      </c>
      <c r="C14" t="s">
        <v>698</v>
      </c>
      <c r="D14">
        <v>0</v>
      </c>
      <c r="E14">
        <v>0</v>
      </c>
      <c r="F14" t="s">
        <v>403</v>
      </c>
      <c r="G14">
        <v>1</v>
      </c>
      <c r="H14">
        <v>1.7683329999999999</v>
      </c>
      <c r="I14" t="s">
        <v>404</v>
      </c>
      <c r="J14">
        <v>0.91669999999999996</v>
      </c>
      <c r="K14">
        <v>1.1510910000000001</v>
      </c>
      <c r="L14" t="s">
        <v>405</v>
      </c>
      <c r="M14">
        <v>1</v>
      </c>
      <c r="N14">
        <v>1.181333</v>
      </c>
      <c r="O14" t="s">
        <v>406</v>
      </c>
      <c r="P14">
        <v>0.66669999999999996</v>
      </c>
      <c r="Q14">
        <v>1.2835000000000001</v>
      </c>
      <c r="S14">
        <f t="shared" si="0"/>
        <v>0.33330000000000004</v>
      </c>
      <c r="T14">
        <f t="shared" si="1"/>
        <v>0.33330000000000004</v>
      </c>
      <c r="V14" t="b">
        <f t="shared" si="2"/>
        <v>1</v>
      </c>
      <c r="W14" t="b">
        <f t="shared" si="3"/>
        <v>1</v>
      </c>
      <c r="Y14" t="b">
        <f t="shared" si="4"/>
        <v>1</v>
      </c>
      <c r="Z14" s="12" t="b">
        <f t="shared" si="5"/>
        <v>1</v>
      </c>
    </row>
    <row r="15" spans="1:26" x14ac:dyDescent="0.2">
      <c r="A15" t="s">
        <v>34</v>
      </c>
      <c r="B15" t="s">
        <v>702</v>
      </c>
      <c r="C15" t="s">
        <v>701</v>
      </c>
      <c r="D15">
        <v>0</v>
      </c>
      <c r="E15">
        <v>0</v>
      </c>
      <c r="F15" t="s">
        <v>403</v>
      </c>
      <c r="G15">
        <v>1</v>
      </c>
      <c r="H15">
        <v>1.0640829999999999</v>
      </c>
      <c r="I15" t="s">
        <v>404</v>
      </c>
      <c r="J15">
        <v>0.91669999999999996</v>
      </c>
      <c r="K15">
        <v>1.1200909999999999</v>
      </c>
      <c r="L15" t="s">
        <v>405</v>
      </c>
      <c r="M15">
        <v>1</v>
      </c>
      <c r="N15">
        <v>0.98836400000000002</v>
      </c>
      <c r="O15" t="s">
        <v>406</v>
      </c>
      <c r="P15">
        <v>1</v>
      </c>
      <c r="Q15">
        <v>1.0785</v>
      </c>
      <c r="S15">
        <f t="shared" si="0"/>
        <v>0</v>
      </c>
      <c r="T15">
        <f t="shared" si="1"/>
        <v>0</v>
      </c>
      <c r="V15" t="b">
        <f t="shared" si="2"/>
        <v>1</v>
      </c>
      <c r="W15" t="b">
        <f t="shared" si="3"/>
        <v>1</v>
      </c>
      <c r="Y15" t="b">
        <f t="shared" si="4"/>
        <v>1</v>
      </c>
      <c r="Z15" s="12" t="b">
        <f t="shared" si="5"/>
        <v>1</v>
      </c>
    </row>
    <row r="16" spans="1:26" x14ac:dyDescent="0.2">
      <c r="A16" t="s">
        <v>40</v>
      </c>
      <c r="B16" t="s">
        <v>704</v>
      </c>
      <c r="C16" t="s">
        <v>49</v>
      </c>
      <c r="D16">
        <v>0</v>
      </c>
      <c r="E16">
        <v>0</v>
      </c>
      <c r="F16" t="s">
        <v>403</v>
      </c>
      <c r="G16">
        <v>1</v>
      </c>
      <c r="H16">
        <v>1.1293329999999999</v>
      </c>
      <c r="I16" t="s">
        <v>404</v>
      </c>
      <c r="J16">
        <v>0.58330000000000004</v>
      </c>
      <c r="K16">
        <v>1.2223329999999999</v>
      </c>
      <c r="L16" t="s">
        <v>405</v>
      </c>
      <c r="M16">
        <v>0.66669999999999996</v>
      </c>
      <c r="N16">
        <v>1.3423750000000001</v>
      </c>
      <c r="O16" t="s">
        <v>406</v>
      </c>
      <c r="P16">
        <v>0.91669999999999996</v>
      </c>
      <c r="Q16">
        <v>1.372636</v>
      </c>
      <c r="S16">
        <f t="shared" si="0"/>
        <v>-0.25</v>
      </c>
      <c r="T16">
        <f t="shared" si="1"/>
        <v>0.25</v>
      </c>
      <c r="V16" t="b">
        <f t="shared" si="2"/>
        <v>1</v>
      </c>
      <c r="W16" t="b">
        <f t="shared" si="3"/>
        <v>1</v>
      </c>
      <c r="Y16" t="b">
        <f t="shared" si="4"/>
        <v>1</v>
      </c>
      <c r="Z16" s="12" t="b">
        <f t="shared" si="5"/>
        <v>1</v>
      </c>
    </row>
    <row r="17" spans="1:26" x14ac:dyDescent="0.2">
      <c r="A17" t="s">
        <v>45</v>
      </c>
      <c r="B17" t="s">
        <v>707</v>
      </c>
      <c r="C17" t="s">
        <v>706</v>
      </c>
      <c r="D17">
        <v>0</v>
      </c>
      <c r="E17">
        <v>0</v>
      </c>
      <c r="F17" t="s">
        <v>403</v>
      </c>
      <c r="G17">
        <v>1</v>
      </c>
      <c r="H17">
        <v>1.775917</v>
      </c>
      <c r="I17" t="s">
        <v>404</v>
      </c>
      <c r="J17">
        <v>0.83330000000000004</v>
      </c>
      <c r="K17">
        <v>1.0032000000000001</v>
      </c>
      <c r="L17" t="s">
        <v>405</v>
      </c>
      <c r="M17">
        <v>0.91669999999999996</v>
      </c>
      <c r="N17">
        <v>1.053636</v>
      </c>
      <c r="O17" t="s">
        <v>406</v>
      </c>
      <c r="P17">
        <v>0.91669999999999996</v>
      </c>
      <c r="Q17">
        <v>1.1365449999999999</v>
      </c>
      <c r="S17">
        <f t="shared" si="0"/>
        <v>0</v>
      </c>
      <c r="T17">
        <f t="shared" si="1"/>
        <v>0</v>
      </c>
      <c r="V17" t="b">
        <f t="shared" si="2"/>
        <v>1</v>
      </c>
      <c r="W17" t="b">
        <f t="shared" si="3"/>
        <v>1</v>
      </c>
      <c r="Y17" t="b">
        <f t="shared" si="4"/>
        <v>1</v>
      </c>
      <c r="Z17" s="12" t="b">
        <f t="shared" si="5"/>
        <v>1</v>
      </c>
    </row>
    <row r="18" spans="1:26" x14ac:dyDescent="0.2">
      <c r="A18" t="s">
        <v>50</v>
      </c>
      <c r="B18" t="s">
        <v>708</v>
      </c>
      <c r="C18" t="s">
        <v>709</v>
      </c>
      <c r="D18">
        <v>2</v>
      </c>
      <c r="E18">
        <v>0</v>
      </c>
      <c r="F18" t="s">
        <v>403</v>
      </c>
      <c r="G18">
        <v>1</v>
      </c>
      <c r="H18">
        <v>1.2297499999999999</v>
      </c>
      <c r="I18" t="s">
        <v>404</v>
      </c>
      <c r="J18">
        <v>0.66669999999999996</v>
      </c>
      <c r="K18">
        <v>1.2324999999999999</v>
      </c>
      <c r="L18" t="s">
        <v>405</v>
      </c>
      <c r="M18">
        <v>1</v>
      </c>
      <c r="N18">
        <v>1.046333</v>
      </c>
      <c r="O18" t="s">
        <v>406</v>
      </c>
      <c r="P18">
        <v>0.91669999999999996</v>
      </c>
      <c r="Q18">
        <v>1.530545</v>
      </c>
      <c r="S18">
        <f t="shared" si="0"/>
        <v>8.3300000000000041E-2</v>
      </c>
      <c r="T18">
        <f t="shared" si="1"/>
        <v>8.3300000000000041E-2</v>
      </c>
      <c r="V18" t="b">
        <f t="shared" si="2"/>
        <v>1</v>
      </c>
      <c r="W18" t="b">
        <f t="shared" si="3"/>
        <v>1</v>
      </c>
      <c r="Y18" t="b">
        <f t="shared" si="4"/>
        <v>1</v>
      </c>
      <c r="Z18" s="12" t="b">
        <f t="shared" si="5"/>
        <v>1</v>
      </c>
    </row>
    <row r="19" spans="1:26" x14ac:dyDescent="0.2">
      <c r="A19" t="s">
        <v>55</v>
      </c>
      <c r="B19" t="s">
        <v>711</v>
      </c>
      <c r="C19" t="s">
        <v>712</v>
      </c>
      <c r="D19">
        <v>0</v>
      </c>
      <c r="E19">
        <v>0</v>
      </c>
      <c r="F19" t="s">
        <v>403</v>
      </c>
      <c r="G19">
        <v>1</v>
      </c>
      <c r="H19">
        <v>2.0865</v>
      </c>
      <c r="I19" t="s">
        <v>404</v>
      </c>
      <c r="J19">
        <v>0.75</v>
      </c>
      <c r="K19">
        <v>0.85655599999999998</v>
      </c>
      <c r="L19" t="s">
        <v>405</v>
      </c>
      <c r="M19">
        <v>1</v>
      </c>
      <c r="N19">
        <v>0.99008300000000005</v>
      </c>
      <c r="O19" t="s">
        <v>406</v>
      </c>
      <c r="P19">
        <v>0.83330000000000004</v>
      </c>
      <c r="Q19">
        <v>1.0688</v>
      </c>
      <c r="S19">
        <f t="shared" si="0"/>
        <v>0.16669999999999996</v>
      </c>
      <c r="T19">
        <f t="shared" si="1"/>
        <v>0.16669999999999996</v>
      </c>
      <c r="V19" t="b">
        <f t="shared" si="2"/>
        <v>1</v>
      </c>
      <c r="W19" t="b">
        <f t="shared" si="3"/>
        <v>1</v>
      </c>
      <c r="Y19" t="b">
        <f t="shared" si="4"/>
        <v>1</v>
      </c>
      <c r="Z19" s="12" t="b">
        <f t="shared" si="5"/>
        <v>1</v>
      </c>
    </row>
    <row r="20" spans="1:26" x14ac:dyDescent="0.2">
      <c r="A20" t="s">
        <v>60</v>
      </c>
      <c r="B20" t="s">
        <v>714</v>
      </c>
      <c r="C20" t="s">
        <v>715</v>
      </c>
      <c r="D20">
        <v>4</v>
      </c>
      <c r="E20">
        <v>0</v>
      </c>
      <c r="F20" t="s">
        <v>403</v>
      </c>
      <c r="G20">
        <v>1</v>
      </c>
      <c r="H20">
        <v>0.68541700000000005</v>
      </c>
      <c r="I20" t="s">
        <v>404</v>
      </c>
      <c r="J20">
        <v>0.75</v>
      </c>
      <c r="K20">
        <v>1.0923750000000001</v>
      </c>
      <c r="L20" t="s">
        <v>405</v>
      </c>
      <c r="M20">
        <v>0.91669999999999996</v>
      </c>
      <c r="N20">
        <v>1.0591820000000001</v>
      </c>
      <c r="O20" t="s">
        <v>406</v>
      </c>
      <c r="P20">
        <v>0.91669999999999996</v>
      </c>
      <c r="Q20">
        <v>1.0718179999999999</v>
      </c>
      <c r="S20">
        <f t="shared" si="0"/>
        <v>0</v>
      </c>
      <c r="T20">
        <f t="shared" si="1"/>
        <v>0</v>
      </c>
      <c r="V20" t="b">
        <f t="shared" si="2"/>
        <v>1</v>
      </c>
      <c r="W20" t="b">
        <f t="shared" si="3"/>
        <v>1</v>
      </c>
      <c r="Y20" t="b">
        <f t="shared" si="4"/>
        <v>1</v>
      </c>
      <c r="Z20" s="12" t="b">
        <f t="shared" si="5"/>
        <v>1</v>
      </c>
    </row>
    <row r="21" spans="1:26" x14ac:dyDescent="0.2">
      <c r="A21" t="s">
        <v>64</v>
      </c>
      <c r="B21" t="s">
        <v>719</v>
      </c>
      <c r="C21" t="s">
        <v>718</v>
      </c>
      <c r="D21">
        <v>0</v>
      </c>
      <c r="E21">
        <v>0</v>
      </c>
      <c r="F21" t="s">
        <v>403</v>
      </c>
      <c r="G21">
        <v>1</v>
      </c>
      <c r="H21">
        <v>1.170833</v>
      </c>
      <c r="I21" t="s">
        <v>404</v>
      </c>
      <c r="J21">
        <v>0.41670000000000001</v>
      </c>
      <c r="K21">
        <v>1.3109999999999999</v>
      </c>
      <c r="L21" t="s">
        <v>405</v>
      </c>
      <c r="M21">
        <v>1</v>
      </c>
      <c r="N21">
        <v>1.1361669999999999</v>
      </c>
      <c r="O21" t="s">
        <v>406</v>
      </c>
      <c r="P21">
        <v>1</v>
      </c>
      <c r="Q21">
        <v>1.2949999999999999</v>
      </c>
      <c r="S21">
        <f t="shared" si="0"/>
        <v>0</v>
      </c>
      <c r="T21">
        <f t="shared" si="1"/>
        <v>0</v>
      </c>
      <c r="V21" t="b">
        <f t="shared" si="2"/>
        <v>1</v>
      </c>
      <c r="W21" t="b">
        <f t="shared" si="3"/>
        <v>1</v>
      </c>
      <c r="Y21" t="b">
        <f t="shared" si="4"/>
        <v>1</v>
      </c>
      <c r="Z21" s="12" t="b">
        <f t="shared" si="5"/>
        <v>1</v>
      </c>
    </row>
    <row r="22" spans="1:26" x14ac:dyDescent="0.2">
      <c r="A22" t="s">
        <v>69</v>
      </c>
      <c r="B22" t="s">
        <v>720</v>
      </c>
      <c r="C22" t="s">
        <v>663</v>
      </c>
      <c r="D22">
        <v>7</v>
      </c>
      <c r="E22">
        <v>0</v>
      </c>
      <c r="F22" t="s">
        <v>403</v>
      </c>
      <c r="G22">
        <v>1</v>
      </c>
      <c r="H22">
        <v>2.0278330000000002</v>
      </c>
      <c r="I22" t="s">
        <v>404</v>
      </c>
      <c r="J22">
        <v>0.75</v>
      </c>
      <c r="K22">
        <v>1.078778</v>
      </c>
      <c r="L22" t="s">
        <v>405</v>
      </c>
      <c r="M22">
        <v>1</v>
      </c>
      <c r="N22">
        <v>1.079583</v>
      </c>
      <c r="O22" t="s">
        <v>406</v>
      </c>
      <c r="P22">
        <v>1</v>
      </c>
      <c r="Q22">
        <v>1.2888329999999999</v>
      </c>
      <c r="S22">
        <f t="shared" si="0"/>
        <v>0</v>
      </c>
      <c r="T22">
        <f t="shared" si="1"/>
        <v>0</v>
      </c>
      <c r="V22" t="b">
        <f t="shared" si="2"/>
        <v>1</v>
      </c>
      <c r="W22" t="b">
        <f t="shared" si="3"/>
        <v>1</v>
      </c>
      <c r="Y22" t="b">
        <f t="shared" si="4"/>
        <v>1</v>
      </c>
      <c r="Z22" s="12" t="b">
        <f t="shared" si="5"/>
        <v>1</v>
      </c>
    </row>
    <row r="23" spans="1:26" x14ac:dyDescent="0.2">
      <c r="A23" t="s">
        <v>74</v>
      </c>
      <c r="B23" t="s">
        <v>723</v>
      </c>
      <c r="C23" t="s">
        <v>722</v>
      </c>
      <c r="D23">
        <v>0</v>
      </c>
      <c r="E23">
        <v>0</v>
      </c>
      <c r="F23" t="s">
        <v>403</v>
      </c>
      <c r="G23">
        <v>1</v>
      </c>
      <c r="H23">
        <v>0.87649999999999995</v>
      </c>
      <c r="I23" t="s">
        <v>404</v>
      </c>
      <c r="J23">
        <v>0.5</v>
      </c>
      <c r="K23">
        <v>1.1879999999999999</v>
      </c>
      <c r="L23" t="s">
        <v>405</v>
      </c>
      <c r="M23">
        <v>0.91669999999999996</v>
      </c>
      <c r="N23">
        <v>1.0928180000000001</v>
      </c>
      <c r="O23" t="s">
        <v>406</v>
      </c>
      <c r="P23">
        <v>0.91669999999999996</v>
      </c>
      <c r="Q23">
        <v>1.051636</v>
      </c>
      <c r="S23">
        <f t="shared" si="0"/>
        <v>0</v>
      </c>
      <c r="T23">
        <f t="shared" si="1"/>
        <v>0</v>
      </c>
      <c r="V23" t="b">
        <f t="shared" si="2"/>
        <v>1</v>
      </c>
      <c r="W23" t="b">
        <f t="shared" si="3"/>
        <v>1</v>
      </c>
      <c r="Y23" t="b">
        <f t="shared" si="4"/>
        <v>1</v>
      </c>
      <c r="Z23" s="12" t="b">
        <f t="shared" si="5"/>
        <v>1</v>
      </c>
    </row>
    <row r="24" spans="1:26" x14ac:dyDescent="0.2">
      <c r="A24" t="s">
        <v>79</v>
      </c>
      <c r="B24" t="s">
        <v>724</v>
      </c>
      <c r="C24" t="s">
        <v>725</v>
      </c>
      <c r="D24">
        <v>0</v>
      </c>
      <c r="E24">
        <v>0</v>
      </c>
      <c r="F24" t="s">
        <v>403</v>
      </c>
      <c r="G24">
        <v>0.83330000000000004</v>
      </c>
      <c r="H24">
        <v>1.9315</v>
      </c>
      <c r="I24" t="s">
        <v>404</v>
      </c>
      <c r="J24">
        <v>0.66669999999999996</v>
      </c>
      <c r="K24">
        <v>1.1085</v>
      </c>
      <c r="L24" t="s">
        <v>405</v>
      </c>
      <c r="M24">
        <v>1</v>
      </c>
      <c r="N24">
        <v>1.303917</v>
      </c>
      <c r="O24" t="s">
        <v>406</v>
      </c>
      <c r="P24">
        <v>1</v>
      </c>
      <c r="Q24">
        <v>1.49125</v>
      </c>
      <c r="S24">
        <f t="shared" si="0"/>
        <v>0</v>
      </c>
      <c r="T24">
        <f t="shared" si="1"/>
        <v>0</v>
      </c>
      <c r="V24" t="b">
        <f t="shared" si="2"/>
        <v>1</v>
      </c>
      <c r="W24" t="b">
        <f t="shared" si="3"/>
        <v>1</v>
      </c>
      <c r="Y24" t="b">
        <f t="shared" si="4"/>
        <v>1</v>
      </c>
      <c r="Z24" s="12" t="b">
        <f t="shared" si="5"/>
        <v>1</v>
      </c>
    </row>
    <row r="25" spans="1:26" x14ac:dyDescent="0.2">
      <c r="A25" t="s">
        <v>84</v>
      </c>
      <c r="B25" t="s">
        <v>729</v>
      </c>
      <c r="C25" t="s">
        <v>728</v>
      </c>
      <c r="D25">
        <v>0</v>
      </c>
      <c r="E25">
        <v>0</v>
      </c>
      <c r="F25" t="s">
        <v>403</v>
      </c>
      <c r="G25">
        <v>1</v>
      </c>
      <c r="H25">
        <v>1.8409169999999999</v>
      </c>
      <c r="I25" t="s">
        <v>404</v>
      </c>
      <c r="J25">
        <v>0.66669999999999996</v>
      </c>
      <c r="K25">
        <v>1.2718750000000001</v>
      </c>
      <c r="L25" t="s">
        <v>405</v>
      </c>
      <c r="M25">
        <v>1</v>
      </c>
      <c r="N25">
        <v>1.105667</v>
      </c>
      <c r="O25" t="s">
        <v>406</v>
      </c>
      <c r="P25">
        <v>1</v>
      </c>
      <c r="Q25">
        <v>1.2880830000000001</v>
      </c>
      <c r="S25">
        <f t="shared" si="0"/>
        <v>0</v>
      </c>
      <c r="T25">
        <f t="shared" si="1"/>
        <v>0</v>
      </c>
      <c r="V25" t="b">
        <f t="shared" si="2"/>
        <v>1</v>
      </c>
      <c r="W25" t="b">
        <f t="shared" si="3"/>
        <v>1</v>
      </c>
      <c r="Y25" t="b">
        <f t="shared" si="4"/>
        <v>1</v>
      </c>
      <c r="Z25" s="12" t="b">
        <f t="shared" si="5"/>
        <v>1</v>
      </c>
    </row>
    <row r="26" spans="1:26" x14ac:dyDescent="0.2">
      <c r="A26" t="s">
        <v>89</v>
      </c>
      <c r="B26" t="s">
        <v>730</v>
      </c>
      <c r="C26" t="s">
        <v>709</v>
      </c>
      <c r="D26">
        <v>0</v>
      </c>
      <c r="E26">
        <v>0</v>
      </c>
      <c r="F26" t="s">
        <v>403</v>
      </c>
      <c r="G26">
        <v>0.91669999999999996</v>
      </c>
      <c r="H26">
        <v>0.75845499999999999</v>
      </c>
      <c r="I26" t="s">
        <v>404</v>
      </c>
      <c r="J26">
        <v>0.75</v>
      </c>
      <c r="K26">
        <v>1.5676669999999999</v>
      </c>
      <c r="L26" t="s">
        <v>405</v>
      </c>
      <c r="M26">
        <v>1</v>
      </c>
      <c r="N26">
        <v>1.363167</v>
      </c>
      <c r="O26" t="s">
        <v>406</v>
      </c>
      <c r="P26">
        <v>0.91669999999999996</v>
      </c>
      <c r="Q26">
        <v>1.3769089999999999</v>
      </c>
      <c r="S26">
        <f t="shared" si="0"/>
        <v>8.3300000000000041E-2</v>
      </c>
      <c r="T26">
        <f t="shared" si="1"/>
        <v>8.3300000000000041E-2</v>
      </c>
      <c r="V26" t="b">
        <f t="shared" si="2"/>
        <v>1</v>
      </c>
      <c r="W26" t="b">
        <f t="shared" si="3"/>
        <v>1</v>
      </c>
      <c r="Y26" t="b">
        <f t="shared" si="4"/>
        <v>1</v>
      </c>
      <c r="Z26" s="12" t="b">
        <f t="shared" si="5"/>
        <v>1</v>
      </c>
    </row>
    <row r="27" spans="1:26" x14ac:dyDescent="0.2">
      <c r="A27" t="s">
        <v>94</v>
      </c>
      <c r="B27" t="s">
        <v>732</v>
      </c>
      <c r="C27" t="s">
        <v>733</v>
      </c>
      <c r="D27">
        <v>0</v>
      </c>
      <c r="E27">
        <v>0</v>
      </c>
      <c r="F27" t="s">
        <v>403</v>
      </c>
      <c r="G27">
        <v>1</v>
      </c>
      <c r="H27">
        <v>0.66274999999999995</v>
      </c>
      <c r="I27" t="s">
        <v>404</v>
      </c>
      <c r="J27">
        <v>0.33329999999999999</v>
      </c>
      <c r="K27">
        <v>1.35025</v>
      </c>
      <c r="L27" t="s">
        <v>405</v>
      </c>
      <c r="M27">
        <v>0.75</v>
      </c>
      <c r="N27">
        <v>1.098778</v>
      </c>
      <c r="O27" t="s">
        <v>406</v>
      </c>
      <c r="P27">
        <v>0.91669999999999996</v>
      </c>
      <c r="Q27">
        <v>1.3237270000000001</v>
      </c>
      <c r="S27">
        <f t="shared" si="0"/>
        <v>-0.16669999999999996</v>
      </c>
      <c r="T27">
        <f t="shared" si="1"/>
        <v>0.16669999999999996</v>
      </c>
      <c r="V27" t="b">
        <f t="shared" si="2"/>
        <v>1</v>
      </c>
      <c r="W27" t="b">
        <f t="shared" si="3"/>
        <v>1</v>
      </c>
      <c r="Y27" t="b">
        <f t="shared" si="4"/>
        <v>1</v>
      </c>
      <c r="Z27" s="12" t="b">
        <f t="shared" si="5"/>
        <v>1</v>
      </c>
    </row>
    <row r="28" spans="1:26" x14ac:dyDescent="0.2">
      <c r="A28" t="s">
        <v>99</v>
      </c>
      <c r="B28" t="s">
        <v>735</v>
      </c>
      <c r="C28" t="s">
        <v>229</v>
      </c>
      <c r="D28">
        <v>0</v>
      </c>
      <c r="E28">
        <v>0</v>
      </c>
      <c r="F28" t="s">
        <v>403</v>
      </c>
      <c r="G28">
        <v>1</v>
      </c>
      <c r="H28">
        <v>1.095583</v>
      </c>
      <c r="I28" t="s">
        <v>404</v>
      </c>
      <c r="J28">
        <v>0.66669999999999996</v>
      </c>
      <c r="K28">
        <v>1.488375</v>
      </c>
      <c r="L28" t="s">
        <v>405</v>
      </c>
      <c r="M28">
        <v>1</v>
      </c>
      <c r="N28">
        <v>1.0617270000000001</v>
      </c>
      <c r="O28" t="s">
        <v>406</v>
      </c>
      <c r="P28">
        <v>0.91669999999999996</v>
      </c>
      <c r="Q28">
        <v>1.2667269999999999</v>
      </c>
      <c r="S28">
        <f t="shared" si="0"/>
        <v>8.3300000000000041E-2</v>
      </c>
      <c r="T28">
        <f t="shared" si="1"/>
        <v>8.3300000000000041E-2</v>
      </c>
      <c r="V28" t="b">
        <f t="shared" si="2"/>
        <v>1</v>
      </c>
      <c r="W28" t="b">
        <f t="shared" si="3"/>
        <v>1</v>
      </c>
      <c r="Y28" t="b">
        <f t="shared" si="4"/>
        <v>1</v>
      </c>
      <c r="Z28" s="12" t="b">
        <f t="shared" si="5"/>
        <v>1</v>
      </c>
    </row>
    <row r="29" spans="1:26" x14ac:dyDescent="0.2">
      <c r="A29" t="s">
        <v>104</v>
      </c>
      <c r="B29" t="s">
        <v>738</v>
      </c>
      <c r="C29" t="s">
        <v>739</v>
      </c>
      <c r="D29">
        <v>0</v>
      </c>
      <c r="E29">
        <v>0</v>
      </c>
      <c r="F29" t="s">
        <v>403</v>
      </c>
      <c r="G29">
        <v>0.91669999999999996</v>
      </c>
      <c r="H29">
        <v>0.88690899999999995</v>
      </c>
      <c r="I29" t="s">
        <v>404</v>
      </c>
      <c r="J29">
        <v>0.58330000000000004</v>
      </c>
      <c r="K29">
        <v>1.529857</v>
      </c>
      <c r="L29" t="s">
        <v>405</v>
      </c>
      <c r="M29">
        <v>0.83330000000000004</v>
      </c>
      <c r="N29">
        <v>1.2697000000000001</v>
      </c>
      <c r="O29" t="s">
        <v>406</v>
      </c>
      <c r="P29">
        <v>0.66669999999999996</v>
      </c>
      <c r="Q29">
        <v>1.3474999999999999</v>
      </c>
      <c r="S29">
        <f t="shared" si="0"/>
        <v>0.16660000000000008</v>
      </c>
      <c r="T29">
        <f t="shared" si="1"/>
        <v>0.16660000000000008</v>
      </c>
      <c r="V29" t="b">
        <f t="shared" si="2"/>
        <v>1</v>
      </c>
      <c r="W29" t="b">
        <f t="shared" si="3"/>
        <v>1</v>
      </c>
      <c r="Y29" t="b">
        <f t="shared" si="4"/>
        <v>1</v>
      </c>
      <c r="Z29" s="12" t="b">
        <f t="shared" si="5"/>
        <v>1</v>
      </c>
    </row>
    <row r="30" spans="1:26" x14ac:dyDescent="0.2">
      <c r="A30" t="s">
        <v>109</v>
      </c>
      <c r="B30" t="s">
        <v>743</v>
      </c>
      <c r="C30" t="s">
        <v>742</v>
      </c>
      <c r="D30">
        <v>0</v>
      </c>
      <c r="E30">
        <v>0</v>
      </c>
      <c r="F30" t="s">
        <v>403</v>
      </c>
      <c r="G30">
        <v>1</v>
      </c>
      <c r="H30">
        <v>0.97275</v>
      </c>
      <c r="I30" t="s">
        <v>404</v>
      </c>
      <c r="J30">
        <v>0.83330000000000004</v>
      </c>
      <c r="K30">
        <v>1.0688</v>
      </c>
      <c r="L30" t="s">
        <v>405</v>
      </c>
      <c r="M30">
        <v>1</v>
      </c>
      <c r="N30">
        <v>0.93783300000000003</v>
      </c>
      <c r="O30" t="s">
        <v>406</v>
      </c>
      <c r="P30">
        <v>0.83330000000000004</v>
      </c>
      <c r="Q30">
        <v>1.1621999999999999</v>
      </c>
      <c r="S30">
        <f t="shared" si="0"/>
        <v>0.16669999999999996</v>
      </c>
      <c r="T30">
        <f t="shared" si="1"/>
        <v>0.16669999999999996</v>
      </c>
      <c r="V30" t="b">
        <f t="shared" si="2"/>
        <v>1</v>
      </c>
      <c r="W30" t="b">
        <f t="shared" si="3"/>
        <v>1</v>
      </c>
      <c r="Y30" t="b">
        <f t="shared" si="4"/>
        <v>1</v>
      </c>
      <c r="Z30" s="12" t="b">
        <f t="shared" si="5"/>
        <v>1</v>
      </c>
    </row>
    <row r="31" spans="1:26" x14ac:dyDescent="0.2">
      <c r="A31" t="s">
        <v>114</v>
      </c>
      <c r="B31" t="s">
        <v>746</v>
      </c>
      <c r="C31" t="s">
        <v>745</v>
      </c>
      <c r="D31">
        <v>0</v>
      </c>
      <c r="E31">
        <v>0</v>
      </c>
      <c r="F31" t="s">
        <v>403</v>
      </c>
      <c r="G31">
        <v>1</v>
      </c>
      <c r="H31">
        <v>1.7933330000000001</v>
      </c>
      <c r="I31" t="s">
        <v>404</v>
      </c>
      <c r="J31">
        <v>0.75</v>
      </c>
      <c r="K31">
        <v>1.110222</v>
      </c>
      <c r="L31" t="s">
        <v>405</v>
      </c>
      <c r="M31">
        <v>0.83330000000000004</v>
      </c>
      <c r="N31">
        <v>1.355</v>
      </c>
      <c r="O31" t="s">
        <v>406</v>
      </c>
      <c r="P31">
        <v>1</v>
      </c>
      <c r="Q31">
        <v>1.0634170000000001</v>
      </c>
      <c r="S31">
        <f t="shared" si="0"/>
        <v>-0.16669999999999996</v>
      </c>
      <c r="T31">
        <f t="shared" si="1"/>
        <v>0.16669999999999996</v>
      </c>
      <c r="V31" t="b">
        <f t="shared" si="2"/>
        <v>1</v>
      </c>
      <c r="W31" t="b">
        <f t="shared" si="3"/>
        <v>1</v>
      </c>
      <c r="Y31" t="b">
        <f t="shared" si="4"/>
        <v>1</v>
      </c>
      <c r="Z31" s="12" t="b">
        <f t="shared" si="5"/>
        <v>1</v>
      </c>
    </row>
    <row r="32" spans="1:26" x14ac:dyDescent="0.2">
      <c r="A32" t="s">
        <v>119</v>
      </c>
      <c r="B32" t="s">
        <v>747</v>
      </c>
      <c r="C32" t="s">
        <v>748</v>
      </c>
      <c r="D32">
        <v>0</v>
      </c>
      <c r="E32">
        <v>0</v>
      </c>
      <c r="F32" t="s">
        <v>403</v>
      </c>
      <c r="G32">
        <v>1</v>
      </c>
      <c r="H32">
        <v>0.72158299999999997</v>
      </c>
      <c r="I32" t="s">
        <v>404</v>
      </c>
      <c r="J32">
        <v>0.83330000000000004</v>
      </c>
      <c r="K32">
        <v>1.1096999999999999</v>
      </c>
      <c r="L32" t="s">
        <v>405</v>
      </c>
      <c r="M32">
        <v>1</v>
      </c>
      <c r="N32">
        <v>0.92866700000000002</v>
      </c>
      <c r="O32" t="s">
        <v>406</v>
      </c>
      <c r="P32">
        <v>0.75</v>
      </c>
      <c r="Q32">
        <v>1.2442219999999999</v>
      </c>
      <c r="S32">
        <f t="shared" si="0"/>
        <v>0.25</v>
      </c>
      <c r="T32">
        <f t="shared" si="1"/>
        <v>0.25</v>
      </c>
      <c r="V32" t="b">
        <f t="shared" si="2"/>
        <v>1</v>
      </c>
      <c r="W32" t="b">
        <f t="shared" si="3"/>
        <v>1</v>
      </c>
      <c r="Y32" t="b">
        <f t="shared" si="4"/>
        <v>1</v>
      </c>
      <c r="Z32" s="12" t="b">
        <f t="shared" si="5"/>
        <v>1</v>
      </c>
    </row>
    <row r="33" spans="1:26" x14ac:dyDescent="0.2">
      <c r="A33" t="s">
        <v>124</v>
      </c>
      <c r="B33" t="s">
        <v>750</v>
      </c>
      <c r="C33" t="s">
        <v>751</v>
      </c>
      <c r="D33">
        <v>2</v>
      </c>
      <c r="E33">
        <v>0</v>
      </c>
      <c r="F33" t="s">
        <v>403</v>
      </c>
      <c r="G33">
        <v>1</v>
      </c>
      <c r="H33">
        <v>1.185333</v>
      </c>
      <c r="I33" t="s">
        <v>404</v>
      </c>
      <c r="J33">
        <v>0.75</v>
      </c>
      <c r="K33">
        <v>1.1583330000000001</v>
      </c>
      <c r="L33" t="s">
        <v>405</v>
      </c>
      <c r="M33">
        <v>0.91669999999999996</v>
      </c>
      <c r="N33">
        <v>1.3582730000000001</v>
      </c>
      <c r="O33" t="s">
        <v>406</v>
      </c>
      <c r="P33">
        <v>0.91669999999999996</v>
      </c>
      <c r="Q33">
        <v>1.261455</v>
      </c>
      <c r="S33">
        <f t="shared" si="0"/>
        <v>0</v>
      </c>
      <c r="T33">
        <f t="shared" si="1"/>
        <v>0</v>
      </c>
      <c r="V33" t="b">
        <f t="shared" si="2"/>
        <v>1</v>
      </c>
      <c r="W33" t="b">
        <f t="shared" si="3"/>
        <v>1</v>
      </c>
      <c r="Y33" t="b">
        <f t="shared" si="4"/>
        <v>1</v>
      </c>
      <c r="Z33" s="12" t="b">
        <f t="shared" si="5"/>
        <v>1</v>
      </c>
    </row>
    <row r="34" spans="1:26" x14ac:dyDescent="0.2">
      <c r="A34" t="s">
        <v>129</v>
      </c>
      <c r="B34" t="s">
        <v>753</v>
      </c>
      <c r="C34" t="s">
        <v>26</v>
      </c>
      <c r="D34">
        <v>8</v>
      </c>
      <c r="E34">
        <v>0</v>
      </c>
      <c r="F34" t="s">
        <v>403</v>
      </c>
      <c r="G34">
        <v>1</v>
      </c>
      <c r="H34">
        <v>1.0155000000000001</v>
      </c>
      <c r="I34" t="s">
        <v>404</v>
      </c>
      <c r="J34">
        <v>0.66669999999999996</v>
      </c>
      <c r="K34">
        <v>1.2398750000000001</v>
      </c>
      <c r="L34" t="s">
        <v>405</v>
      </c>
      <c r="M34">
        <v>1</v>
      </c>
      <c r="N34">
        <v>1.2624169999999999</v>
      </c>
      <c r="O34" t="s">
        <v>406</v>
      </c>
      <c r="P34">
        <v>0.91669999999999996</v>
      </c>
      <c r="Q34">
        <v>1.2246999999999999</v>
      </c>
      <c r="S34">
        <f t="shared" ref="S34:S65" si="6">M34-P34</f>
        <v>8.3300000000000041E-2</v>
      </c>
      <c r="T34">
        <f t="shared" ref="T34:T65" si="7">ABS(S34)</f>
        <v>8.3300000000000041E-2</v>
      </c>
      <c r="V34" t="b">
        <f t="shared" ref="V34:V65" si="8">IF(AND(D34&lt;=16,E34&lt;1),TRUE,FALSE)</f>
        <v>1</v>
      </c>
      <c r="W34" t="b">
        <f t="shared" ref="W34:W65" si="9">IF(AND(M34 &gt; 0.5,G34 &gt; 0.5, ABS(M34-P34)&lt;0.4),TRUE,FALSE)</f>
        <v>1</v>
      </c>
      <c r="Y34" t="b">
        <f t="shared" si="4"/>
        <v>1</v>
      </c>
      <c r="Z34" s="12" t="b">
        <f t="shared" si="5"/>
        <v>1</v>
      </c>
    </row>
    <row r="35" spans="1:26" x14ac:dyDescent="0.2">
      <c r="A35" t="s">
        <v>134</v>
      </c>
      <c r="B35" t="s">
        <v>757</v>
      </c>
      <c r="C35" t="s">
        <v>756</v>
      </c>
      <c r="D35">
        <v>0</v>
      </c>
      <c r="E35">
        <v>0</v>
      </c>
      <c r="F35" t="s">
        <v>403</v>
      </c>
      <c r="G35">
        <v>1</v>
      </c>
      <c r="H35">
        <v>0.95866700000000005</v>
      </c>
      <c r="I35" t="s">
        <v>404</v>
      </c>
      <c r="J35">
        <v>0.91669999999999996</v>
      </c>
      <c r="K35">
        <v>1.148636</v>
      </c>
      <c r="L35" t="s">
        <v>405</v>
      </c>
      <c r="M35">
        <v>1</v>
      </c>
      <c r="N35">
        <v>1.023917</v>
      </c>
      <c r="O35" t="s">
        <v>406</v>
      </c>
      <c r="P35">
        <v>1</v>
      </c>
      <c r="Q35">
        <v>1.1165830000000001</v>
      </c>
      <c r="S35">
        <f t="shared" si="6"/>
        <v>0</v>
      </c>
      <c r="T35">
        <f t="shared" si="7"/>
        <v>0</v>
      </c>
      <c r="V35" t="b">
        <f t="shared" si="8"/>
        <v>1</v>
      </c>
      <c r="W35" t="b">
        <f t="shared" si="9"/>
        <v>1</v>
      </c>
      <c r="Y35" t="b">
        <f t="shared" si="4"/>
        <v>1</v>
      </c>
      <c r="Z35" s="12" t="b">
        <f t="shared" si="5"/>
        <v>1</v>
      </c>
    </row>
    <row r="36" spans="1:26" x14ac:dyDescent="0.2">
      <c r="A36" t="s">
        <v>139</v>
      </c>
      <c r="B36" t="s">
        <v>759</v>
      </c>
      <c r="C36" t="s">
        <v>244</v>
      </c>
      <c r="D36">
        <v>0</v>
      </c>
      <c r="E36">
        <v>0</v>
      </c>
      <c r="F36" t="s">
        <v>403</v>
      </c>
      <c r="G36">
        <v>1</v>
      </c>
      <c r="H36">
        <v>1.049167</v>
      </c>
      <c r="I36" t="s">
        <v>404</v>
      </c>
      <c r="J36">
        <v>0.75</v>
      </c>
      <c r="K36">
        <v>1.2671250000000001</v>
      </c>
      <c r="L36" t="s">
        <v>405</v>
      </c>
      <c r="M36">
        <v>1</v>
      </c>
      <c r="N36">
        <v>1.4996670000000001</v>
      </c>
      <c r="O36" t="s">
        <v>406</v>
      </c>
      <c r="P36">
        <v>0.83330000000000004</v>
      </c>
      <c r="Q36">
        <v>1.4845999999999999</v>
      </c>
      <c r="S36">
        <f t="shared" si="6"/>
        <v>0.16669999999999996</v>
      </c>
      <c r="T36">
        <f t="shared" si="7"/>
        <v>0.16669999999999996</v>
      </c>
      <c r="V36" t="b">
        <f t="shared" si="8"/>
        <v>1</v>
      </c>
      <c r="W36" t="b">
        <f t="shared" si="9"/>
        <v>1</v>
      </c>
      <c r="Y36" t="b">
        <f t="shared" si="4"/>
        <v>1</v>
      </c>
      <c r="Z36" s="12" t="b">
        <f t="shared" si="5"/>
        <v>1</v>
      </c>
    </row>
    <row r="37" spans="1:26" x14ac:dyDescent="0.2">
      <c r="A37" t="s">
        <v>143</v>
      </c>
      <c r="B37" t="s">
        <v>760</v>
      </c>
      <c r="C37" t="s">
        <v>761</v>
      </c>
      <c r="D37">
        <v>0</v>
      </c>
      <c r="E37">
        <v>0</v>
      </c>
      <c r="F37" t="s">
        <v>403</v>
      </c>
      <c r="G37">
        <v>0.91669999999999996</v>
      </c>
      <c r="H37">
        <v>0.96790900000000002</v>
      </c>
      <c r="I37" t="s">
        <v>404</v>
      </c>
      <c r="J37">
        <v>0.75</v>
      </c>
      <c r="K37">
        <v>1.2015560000000001</v>
      </c>
      <c r="L37" t="s">
        <v>405</v>
      </c>
      <c r="M37">
        <v>1</v>
      </c>
      <c r="N37">
        <v>1.1905829999999999</v>
      </c>
      <c r="O37" t="s">
        <v>406</v>
      </c>
      <c r="P37">
        <v>0.83330000000000004</v>
      </c>
      <c r="Q37">
        <v>1.1496999999999999</v>
      </c>
      <c r="S37">
        <f t="shared" si="6"/>
        <v>0.16669999999999996</v>
      </c>
      <c r="T37">
        <f t="shared" si="7"/>
        <v>0.16669999999999996</v>
      </c>
      <c r="V37" t="b">
        <f t="shared" si="8"/>
        <v>1</v>
      </c>
      <c r="W37" t="b">
        <f t="shared" si="9"/>
        <v>1</v>
      </c>
      <c r="Y37" t="b">
        <f t="shared" si="4"/>
        <v>1</v>
      </c>
      <c r="Z37" s="12" t="b">
        <f t="shared" si="5"/>
        <v>1</v>
      </c>
    </row>
    <row r="38" spans="1:26" x14ac:dyDescent="0.2">
      <c r="A38" t="s">
        <v>148</v>
      </c>
      <c r="B38" t="s">
        <v>765</v>
      </c>
      <c r="C38" t="s">
        <v>764</v>
      </c>
      <c r="D38">
        <v>0</v>
      </c>
      <c r="E38">
        <v>0</v>
      </c>
      <c r="F38" t="s">
        <v>403</v>
      </c>
      <c r="G38">
        <v>1</v>
      </c>
      <c r="H38">
        <v>2.0973329999999999</v>
      </c>
      <c r="I38" t="s">
        <v>404</v>
      </c>
      <c r="J38">
        <v>0.83330000000000004</v>
      </c>
      <c r="K38">
        <v>0.98819999999999997</v>
      </c>
      <c r="L38" t="s">
        <v>405</v>
      </c>
      <c r="M38">
        <v>0.91669999999999996</v>
      </c>
      <c r="N38">
        <v>0.95118199999999997</v>
      </c>
      <c r="O38" t="s">
        <v>406</v>
      </c>
      <c r="P38">
        <v>0.91669999999999996</v>
      </c>
      <c r="Q38">
        <v>1.1288180000000001</v>
      </c>
      <c r="S38">
        <f t="shared" si="6"/>
        <v>0</v>
      </c>
      <c r="T38">
        <f t="shared" si="7"/>
        <v>0</v>
      </c>
      <c r="V38" t="b">
        <f t="shared" si="8"/>
        <v>1</v>
      </c>
      <c r="W38" t="b">
        <f t="shared" si="9"/>
        <v>1</v>
      </c>
      <c r="Y38" t="b">
        <f t="shared" si="4"/>
        <v>1</v>
      </c>
      <c r="Z38" s="12" t="b">
        <f t="shared" si="5"/>
        <v>1</v>
      </c>
    </row>
    <row r="39" spans="1:26" x14ac:dyDescent="0.2">
      <c r="A39" t="s">
        <v>153</v>
      </c>
      <c r="B39" t="s">
        <v>768</v>
      </c>
      <c r="C39" t="s">
        <v>767</v>
      </c>
      <c r="D39">
        <v>0</v>
      </c>
      <c r="E39">
        <v>0</v>
      </c>
      <c r="F39" t="s">
        <v>403</v>
      </c>
      <c r="G39">
        <v>1</v>
      </c>
      <c r="H39">
        <v>2.273333</v>
      </c>
      <c r="I39" t="s">
        <v>404</v>
      </c>
      <c r="J39">
        <v>0.66669999999999996</v>
      </c>
      <c r="K39">
        <v>1.165875</v>
      </c>
      <c r="L39" t="s">
        <v>405</v>
      </c>
      <c r="M39">
        <v>1</v>
      </c>
      <c r="N39">
        <v>1.3612500000000001</v>
      </c>
      <c r="O39" t="s">
        <v>406</v>
      </c>
      <c r="P39">
        <v>1</v>
      </c>
      <c r="Q39">
        <v>1.1691670000000001</v>
      </c>
      <c r="S39">
        <f t="shared" si="6"/>
        <v>0</v>
      </c>
      <c r="T39">
        <f t="shared" si="7"/>
        <v>0</v>
      </c>
      <c r="V39" t="b">
        <f t="shared" si="8"/>
        <v>1</v>
      </c>
      <c r="W39" t="b">
        <f t="shared" si="9"/>
        <v>1</v>
      </c>
      <c r="Y39" t="b">
        <f t="shared" si="4"/>
        <v>1</v>
      </c>
      <c r="Z39" s="12" t="b">
        <f t="shared" si="5"/>
        <v>1</v>
      </c>
    </row>
    <row r="40" spans="1:26" x14ac:dyDescent="0.2">
      <c r="A40" t="s">
        <v>158</v>
      </c>
      <c r="B40" t="s">
        <v>771</v>
      </c>
      <c r="C40" t="s">
        <v>770</v>
      </c>
      <c r="D40">
        <v>0</v>
      </c>
      <c r="E40">
        <v>0</v>
      </c>
      <c r="F40" t="s">
        <v>403</v>
      </c>
      <c r="G40">
        <v>0.91669999999999996</v>
      </c>
      <c r="H40">
        <v>1.6753</v>
      </c>
      <c r="I40" t="s">
        <v>404</v>
      </c>
      <c r="J40">
        <v>0.83330000000000004</v>
      </c>
      <c r="K40">
        <v>1.3551</v>
      </c>
      <c r="L40" t="s">
        <v>405</v>
      </c>
      <c r="M40">
        <v>1</v>
      </c>
      <c r="N40">
        <v>1.4058330000000001</v>
      </c>
      <c r="O40" t="s">
        <v>406</v>
      </c>
      <c r="P40">
        <v>0.75</v>
      </c>
      <c r="Q40">
        <v>1.7457780000000001</v>
      </c>
      <c r="S40">
        <f t="shared" si="6"/>
        <v>0.25</v>
      </c>
      <c r="T40">
        <f t="shared" si="7"/>
        <v>0.25</v>
      </c>
      <c r="V40" t="b">
        <f t="shared" si="8"/>
        <v>1</v>
      </c>
      <c r="W40" t="b">
        <f t="shared" si="9"/>
        <v>1</v>
      </c>
      <c r="Y40" t="b">
        <f t="shared" si="4"/>
        <v>1</v>
      </c>
      <c r="Z40" s="12" t="b">
        <f t="shared" si="5"/>
        <v>1</v>
      </c>
    </row>
    <row r="41" spans="1:26" x14ac:dyDescent="0.2">
      <c r="A41" t="s">
        <v>163</v>
      </c>
      <c r="B41" t="s">
        <v>772</v>
      </c>
      <c r="C41" t="s">
        <v>773</v>
      </c>
      <c r="D41">
        <v>0</v>
      </c>
      <c r="E41">
        <v>0</v>
      </c>
      <c r="F41" t="s">
        <v>403</v>
      </c>
      <c r="G41">
        <v>1</v>
      </c>
      <c r="H41">
        <v>0.91358300000000003</v>
      </c>
      <c r="I41" t="s">
        <v>404</v>
      </c>
      <c r="J41">
        <v>1</v>
      </c>
      <c r="K41">
        <v>1.0980909999999999</v>
      </c>
      <c r="L41" t="s">
        <v>405</v>
      </c>
      <c r="M41">
        <v>0.91669999999999996</v>
      </c>
      <c r="N41">
        <v>1.1741820000000001</v>
      </c>
      <c r="O41" t="s">
        <v>406</v>
      </c>
      <c r="P41">
        <v>1</v>
      </c>
      <c r="Q41">
        <v>1.36</v>
      </c>
      <c r="S41">
        <f t="shared" si="6"/>
        <v>-8.3300000000000041E-2</v>
      </c>
      <c r="T41">
        <f t="shared" si="7"/>
        <v>8.3300000000000041E-2</v>
      </c>
      <c r="V41" t="b">
        <f t="shared" si="8"/>
        <v>1</v>
      </c>
      <c r="W41" t="b">
        <f t="shared" si="9"/>
        <v>1</v>
      </c>
      <c r="Y41" t="b">
        <f t="shared" si="4"/>
        <v>1</v>
      </c>
      <c r="Z41" s="12" t="b">
        <f t="shared" si="5"/>
        <v>1</v>
      </c>
    </row>
    <row r="42" spans="1:26" x14ac:dyDescent="0.2">
      <c r="A42" t="s">
        <v>168</v>
      </c>
      <c r="B42" t="s">
        <v>777</v>
      </c>
      <c r="C42" t="s">
        <v>776</v>
      </c>
      <c r="D42">
        <v>0</v>
      </c>
      <c r="E42">
        <v>0</v>
      </c>
      <c r="F42" t="s">
        <v>403</v>
      </c>
      <c r="G42">
        <v>1</v>
      </c>
      <c r="H42">
        <v>1.394833</v>
      </c>
      <c r="I42" t="s">
        <v>404</v>
      </c>
      <c r="J42">
        <v>0.75</v>
      </c>
      <c r="K42">
        <v>1.336444</v>
      </c>
      <c r="L42" t="s">
        <v>405</v>
      </c>
      <c r="M42">
        <v>0.83330000000000004</v>
      </c>
      <c r="N42">
        <v>1.5618000000000001</v>
      </c>
      <c r="O42" t="s">
        <v>406</v>
      </c>
      <c r="P42">
        <v>0.75</v>
      </c>
      <c r="Q42">
        <v>1.6366670000000001</v>
      </c>
      <c r="S42">
        <f t="shared" si="6"/>
        <v>8.3300000000000041E-2</v>
      </c>
      <c r="T42">
        <f t="shared" si="7"/>
        <v>8.3300000000000041E-2</v>
      </c>
      <c r="V42" t="b">
        <f t="shared" si="8"/>
        <v>1</v>
      </c>
      <c r="W42" t="b">
        <f t="shared" si="9"/>
        <v>1</v>
      </c>
      <c r="Y42" t="b">
        <f t="shared" si="4"/>
        <v>1</v>
      </c>
      <c r="Z42" s="12" t="b">
        <f t="shared" si="5"/>
        <v>1</v>
      </c>
    </row>
    <row r="43" spans="1:26" x14ac:dyDescent="0.2">
      <c r="A43" t="s">
        <v>173</v>
      </c>
      <c r="B43" t="s">
        <v>780</v>
      </c>
      <c r="C43" t="s">
        <v>779</v>
      </c>
      <c r="D43">
        <v>0</v>
      </c>
      <c r="E43">
        <v>0</v>
      </c>
      <c r="F43" t="s">
        <v>403</v>
      </c>
      <c r="G43">
        <v>1</v>
      </c>
      <c r="H43">
        <v>2.1284169999999998</v>
      </c>
      <c r="I43" t="s">
        <v>404</v>
      </c>
      <c r="J43">
        <v>0.83330000000000004</v>
      </c>
      <c r="K43">
        <v>1.1611</v>
      </c>
      <c r="L43" t="s">
        <v>405</v>
      </c>
      <c r="M43">
        <v>0.91669999999999996</v>
      </c>
      <c r="N43">
        <v>1.179273</v>
      </c>
      <c r="O43" t="s">
        <v>406</v>
      </c>
      <c r="P43">
        <v>0.91669999999999996</v>
      </c>
      <c r="Q43">
        <v>1.2733639999999999</v>
      </c>
      <c r="S43">
        <f t="shared" si="6"/>
        <v>0</v>
      </c>
      <c r="T43">
        <f t="shared" si="7"/>
        <v>0</v>
      </c>
      <c r="V43" t="b">
        <f t="shared" si="8"/>
        <v>1</v>
      </c>
      <c r="W43" t="b">
        <f t="shared" si="9"/>
        <v>1</v>
      </c>
      <c r="Y43" t="b">
        <f t="shared" si="4"/>
        <v>1</v>
      </c>
      <c r="Z43" s="12" t="b">
        <f t="shared" si="5"/>
        <v>1</v>
      </c>
    </row>
    <row r="44" spans="1:26" x14ac:dyDescent="0.2">
      <c r="A44" t="s">
        <v>177</v>
      </c>
      <c r="B44" t="s">
        <v>781</v>
      </c>
      <c r="C44" t="s">
        <v>782</v>
      </c>
      <c r="D44">
        <v>2</v>
      </c>
      <c r="E44">
        <v>0</v>
      </c>
      <c r="F44" t="s">
        <v>403</v>
      </c>
      <c r="G44">
        <v>1</v>
      </c>
      <c r="H44">
        <v>0.90649999999999997</v>
      </c>
      <c r="I44" t="s">
        <v>404</v>
      </c>
      <c r="J44">
        <v>0.41670000000000001</v>
      </c>
      <c r="K44">
        <v>1.5596000000000001</v>
      </c>
      <c r="L44" t="s">
        <v>405</v>
      </c>
      <c r="M44">
        <v>0.91669999999999996</v>
      </c>
      <c r="N44">
        <v>1.512273</v>
      </c>
      <c r="O44" t="s">
        <v>406</v>
      </c>
      <c r="P44">
        <v>0.75</v>
      </c>
      <c r="Q44">
        <v>1.7148890000000001</v>
      </c>
      <c r="S44">
        <f t="shared" si="6"/>
        <v>0.16669999999999996</v>
      </c>
      <c r="T44">
        <f t="shared" si="7"/>
        <v>0.16669999999999996</v>
      </c>
      <c r="V44" t="b">
        <f t="shared" si="8"/>
        <v>1</v>
      </c>
      <c r="W44" t="b">
        <f t="shared" si="9"/>
        <v>1</v>
      </c>
      <c r="Y44" t="b">
        <f t="shared" si="4"/>
        <v>1</v>
      </c>
      <c r="Z44" s="12" t="b">
        <f t="shared" si="5"/>
        <v>1</v>
      </c>
    </row>
    <row r="45" spans="1:26" x14ac:dyDescent="0.2">
      <c r="A45" t="s">
        <v>182</v>
      </c>
      <c r="B45" t="s">
        <v>784</v>
      </c>
      <c r="C45" t="s">
        <v>666</v>
      </c>
      <c r="D45">
        <v>0</v>
      </c>
      <c r="E45">
        <v>0</v>
      </c>
      <c r="F45" t="s">
        <v>403</v>
      </c>
      <c r="G45">
        <v>0.91669999999999996</v>
      </c>
      <c r="H45">
        <v>2.1594000000000002</v>
      </c>
      <c r="I45" t="s">
        <v>404</v>
      </c>
      <c r="J45">
        <v>0.83330000000000004</v>
      </c>
      <c r="K45">
        <v>1.2396</v>
      </c>
      <c r="L45" t="s">
        <v>405</v>
      </c>
      <c r="M45">
        <v>1</v>
      </c>
      <c r="N45">
        <v>1.296583</v>
      </c>
      <c r="O45" t="s">
        <v>406</v>
      </c>
      <c r="P45">
        <v>0.83330000000000004</v>
      </c>
      <c r="Q45">
        <v>1.3345</v>
      </c>
      <c r="S45">
        <f t="shared" si="6"/>
        <v>0.16669999999999996</v>
      </c>
      <c r="T45">
        <f t="shared" si="7"/>
        <v>0.16669999999999996</v>
      </c>
      <c r="V45" t="b">
        <f t="shared" si="8"/>
        <v>1</v>
      </c>
      <c r="W45" t="b">
        <f t="shared" si="9"/>
        <v>1</v>
      </c>
      <c r="Y45" t="b">
        <f t="shared" si="4"/>
        <v>1</v>
      </c>
      <c r="Z45" s="12" t="b">
        <f t="shared" si="5"/>
        <v>1</v>
      </c>
    </row>
    <row r="46" spans="1:26" x14ac:dyDescent="0.2">
      <c r="A46" t="s">
        <v>187</v>
      </c>
      <c r="B46" t="s">
        <v>786</v>
      </c>
      <c r="C46" t="s">
        <v>787</v>
      </c>
      <c r="D46">
        <v>0</v>
      </c>
      <c r="E46">
        <v>0</v>
      </c>
      <c r="F46" t="s">
        <v>403</v>
      </c>
      <c r="G46">
        <v>1</v>
      </c>
      <c r="H46">
        <v>1.2476670000000001</v>
      </c>
      <c r="I46" t="s">
        <v>404</v>
      </c>
      <c r="J46">
        <v>0.75</v>
      </c>
      <c r="K46">
        <v>0.94388899999999998</v>
      </c>
      <c r="L46" t="s">
        <v>405</v>
      </c>
      <c r="M46">
        <v>0.91669999999999996</v>
      </c>
      <c r="N46">
        <v>1.2707269999999999</v>
      </c>
      <c r="O46" t="s">
        <v>406</v>
      </c>
      <c r="P46">
        <v>1</v>
      </c>
      <c r="Q46">
        <v>1.0541670000000001</v>
      </c>
      <c r="S46">
        <f t="shared" si="6"/>
        <v>-8.3300000000000041E-2</v>
      </c>
      <c r="T46">
        <f t="shared" si="7"/>
        <v>8.3300000000000041E-2</v>
      </c>
      <c r="V46" t="b">
        <f t="shared" si="8"/>
        <v>1</v>
      </c>
      <c r="W46" t="b">
        <f t="shared" si="9"/>
        <v>1</v>
      </c>
      <c r="Y46" t="b">
        <f t="shared" si="4"/>
        <v>1</v>
      </c>
      <c r="Z46" s="12" t="b">
        <f t="shared" si="5"/>
        <v>1</v>
      </c>
    </row>
    <row r="47" spans="1:26" x14ac:dyDescent="0.2">
      <c r="A47" t="s">
        <v>192</v>
      </c>
      <c r="B47" t="s">
        <v>790</v>
      </c>
      <c r="C47" t="s">
        <v>751</v>
      </c>
      <c r="D47">
        <v>0</v>
      </c>
      <c r="E47">
        <v>0</v>
      </c>
      <c r="F47" t="s">
        <v>403</v>
      </c>
      <c r="G47">
        <v>1</v>
      </c>
      <c r="H47">
        <v>0.95833299999999999</v>
      </c>
      <c r="I47" t="s">
        <v>404</v>
      </c>
      <c r="J47">
        <v>0.66669999999999996</v>
      </c>
      <c r="K47">
        <v>1.1476249999999999</v>
      </c>
      <c r="L47" t="s">
        <v>405</v>
      </c>
      <c r="M47">
        <v>1</v>
      </c>
      <c r="N47">
        <v>0.99375000000000002</v>
      </c>
      <c r="O47" t="s">
        <v>406</v>
      </c>
      <c r="P47">
        <v>0.91669999999999996</v>
      </c>
      <c r="Q47">
        <v>1.2361819999999999</v>
      </c>
      <c r="S47">
        <f t="shared" si="6"/>
        <v>8.3300000000000041E-2</v>
      </c>
      <c r="T47">
        <f t="shared" si="7"/>
        <v>8.3300000000000041E-2</v>
      </c>
      <c r="V47" t="b">
        <f t="shared" si="8"/>
        <v>1</v>
      </c>
      <c r="W47" t="b">
        <f t="shared" si="9"/>
        <v>1</v>
      </c>
      <c r="Y47" t="b">
        <f t="shared" si="4"/>
        <v>1</v>
      </c>
      <c r="Z47" s="12" t="b">
        <f t="shared" si="5"/>
        <v>1</v>
      </c>
    </row>
    <row r="48" spans="1:26" x14ac:dyDescent="0.2">
      <c r="A48" t="s">
        <v>201</v>
      </c>
      <c r="B48" t="s">
        <v>792</v>
      </c>
      <c r="C48" t="s">
        <v>793</v>
      </c>
      <c r="D48">
        <v>0</v>
      </c>
      <c r="E48">
        <v>0</v>
      </c>
      <c r="F48" t="s">
        <v>403</v>
      </c>
      <c r="G48">
        <v>0.91669999999999996</v>
      </c>
      <c r="H48">
        <v>1.389</v>
      </c>
      <c r="I48" t="s">
        <v>404</v>
      </c>
      <c r="J48">
        <v>0.83330000000000004</v>
      </c>
      <c r="K48">
        <v>1.3027</v>
      </c>
      <c r="L48" t="s">
        <v>405</v>
      </c>
      <c r="M48">
        <v>0.83330000000000004</v>
      </c>
      <c r="N48">
        <v>1.0611999999999999</v>
      </c>
      <c r="O48" t="s">
        <v>406</v>
      </c>
      <c r="P48">
        <v>0.83330000000000004</v>
      </c>
      <c r="Q48">
        <v>1.2817000000000001</v>
      </c>
      <c r="S48">
        <f t="shared" si="6"/>
        <v>0</v>
      </c>
      <c r="T48">
        <f t="shared" si="7"/>
        <v>0</v>
      </c>
      <c r="V48" t="b">
        <f t="shared" si="8"/>
        <v>1</v>
      </c>
      <c r="W48" t="b">
        <f t="shared" si="9"/>
        <v>1</v>
      </c>
      <c r="Y48" t="b">
        <f t="shared" si="4"/>
        <v>1</v>
      </c>
      <c r="Z48" s="12" t="b">
        <f t="shared" si="5"/>
        <v>1</v>
      </c>
    </row>
    <row r="49" spans="1:26" x14ac:dyDescent="0.2">
      <c r="A49" t="s">
        <v>206</v>
      </c>
      <c r="B49" t="s">
        <v>795</v>
      </c>
      <c r="C49" t="s">
        <v>340</v>
      </c>
      <c r="D49">
        <v>0</v>
      </c>
      <c r="E49">
        <v>0</v>
      </c>
      <c r="F49" t="s">
        <v>403</v>
      </c>
      <c r="G49">
        <v>1</v>
      </c>
      <c r="H49">
        <v>1.272667</v>
      </c>
      <c r="I49" t="s">
        <v>404</v>
      </c>
      <c r="J49">
        <v>0.75</v>
      </c>
      <c r="K49">
        <v>1.197222</v>
      </c>
      <c r="L49" t="s">
        <v>405</v>
      </c>
      <c r="M49">
        <v>1</v>
      </c>
      <c r="N49">
        <v>1.2211669999999999</v>
      </c>
      <c r="O49" t="s">
        <v>406</v>
      </c>
      <c r="P49">
        <v>1</v>
      </c>
      <c r="Q49">
        <v>1.1586669999999999</v>
      </c>
      <c r="S49">
        <f t="shared" si="6"/>
        <v>0</v>
      </c>
      <c r="T49">
        <f t="shared" si="7"/>
        <v>0</v>
      </c>
      <c r="V49" t="b">
        <f t="shared" si="8"/>
        <v>1</v>
      </c>
      <c r="W49" t="b">
        <f t="shared" si="9"/>
        <v>1</v>
      </c>
      <c r="Y49" t="b">
        <f t="shared" si="4"/>
        <v>1</v>
      </c>
      <c r="Z49" s="12" t="b">
        <f t="shared" si="5"/>
        <v>1</v>
      </c>
    </row>
    <row r="50" spans="1:26" x14ac:dyDescent="0.2">
      <c r="A50" t="s">
        <v>211</v>
      </c>
      <c r="B50" t="s">
        <v>799</v>
      </c>
      <c r="C50" t="s">
        <v>798</v>
      </c>
      <c r="D50">
        <v>5</v>
      </c>
      <c r="E50">
        <v>0</v>
      </c>
      <c r="F50" t="s">
        <v>403</v>
      </c>
      <c r="G50">
        <v>1</v>
      </c>
      <c r="H50">
        <v>0.92725000000000002</v>
      </c>
      <c r="I50" t="s">
        <v>404</v>
      </c>
      <c r="J50">
        <v>0.91669999999999996</v>
      </c>
      <c r="K50">
        <v>1.0283640000000001</v>
      </c>
      <c r="L50" t="s">
        <v>405</v>
      </c>
      <c r="M50">
        <v>1</v>
      </c>
      <c r="N50">
        <v>0.893818</v>
      </c>
      <c r="O50" t="s">
        <v>406</v>
      </c>
      <c r="P50">
        <v>1</v>
      </c>
      <c r="Q50">
        <v>1.1205830000000001</v>
      </c>
      <c r="S50">
        <f t="shared" si="6"/>
        <v>0</v>
      </c>
      <c r="T50">
        <f t="shared" si="7"/>
        <v>0</v>
      </c>
      <c r="V50" t="b">
        <f t="shared" si="8"/>
        <v>1</v>
      </c>
      <c r="W50" t="b">
        <f t="shared" si="9"/>
        <v>1</v>
      </c>
      <c r="Y50" t="b">
        <f t="shared" si="4"/>
        <v>1</v>
      </c>
      <c r="Z50" s="12" t="b">
        <f t="shared" si="5"/>
        <v>1</v>
      </c>
    </row>
    <row r="51" spans="1:26" x14ac:dyDescent="0.2">
      <c r="A51" t="s">
        <v>216</v>
      </c>
      <c r="B51" t="s">
        <v>800</v>
      </c>
      <c r="C51" t="s">
        <v>801</v>
      </c>
      <c r="D51">
        <v>0</v>
      </c>
      <c r="E51">
        <v>0</v>
      </c>
      <c r="F51" t="s">
        <v>403</v>
      </c>
      <c r="G51">
        <v>1</v>
      </c>
      <c r="H51">
        <v>1.0416669999999999</v>
      </c>
      <c r="I51" t="s">
        <v>404</v>
      </c>
      <c r="J51">
        <v>0.91669999999999996</v>
      </c>
      <c r="K51">
        <v>1.1581999999999999</v>
      </c>
      <c r="L51" t="s">
        <v>405</v>
      </c>
      <c r="M51">
        <v>0.83330000000000004</v>
      </c>
      <c r="N51">
        <v>1.1930000000000001</v>
      </c>
      <c r="O51" t="s">
        <v>406</v>
      </c>
      <c r="P51">
        <v>1</v>
      </c>
      <c r="Q51">
        <v>1.18875</v>
      </c>
      <c r="S51">
        <f t="shared" si="6"/>
        <v>-0.16669999999999996</v>
      </c>
      <c r="T51">
        <f t="shared" si="7"/>
        <v>0.16669999999999996</v>
      </c>
      <c r="V51" t="b">
        <f t="shared" si="8"/>
        <v>1</v>
      </c>
      <c r="W51" t="b">
        <f t="shared" si="9"/>
        <v>1</v>
      </c>
      <c r="Y51" t="b">
        <f t="shared" si="4"/>
        <v>1</v>
      </c>
      <c r="Z51" s="12" t="b">
        <f t="shared" si="5"/>
        <v>1</v>
      </c>
    </row>
    <row r="52" spans="1:26" x14ac:dyDescent="0.2">
      <c r="A52" t="s">
        <v>222</v>
      </c>
      <c r="B52" t="s">
        <v>803</v>
      </c>
      <c r="C52" t="s">
        <v>670</v>
      </c>
      <c r="D52">
        <v>3</v>
      </c>
      <c r="E52">
        <v>0</v>
      </c>
      <c r="F52" t="s">
        <v>403</v>
      </c>
      <c r="G52">
        <v>1</v>
      </c>
      <c r="H52">
        <v>1.989636</v>
      </c>
      <c r="I52" t="s">
        <v>404</v>
      </c>
      <c r="J52">
        <v>0.5</v>
      </c>
      <c r="K52">
        <v>1.4551670000000001</v>
      </c>
      <c r="L52" t="s">
        <v>405</v>
      </c>
      <c r="M52">
        <v>0.91669999999999996</v>
      </c>
      <c r="N52">
        <v>1.3742730000000001</v>
      </c>
      <c r="O52" t="s">
        <v>406</v>
      </c>
      <c r="P52">
        <v>1</v>
      </c>
      <c r="Q52">
        <v>1.2824169999999999</v>
      </c>
      <c r="S52">
        <f t="shared" si="6"/>
        <v>-8.3300000000000041E-2</v>
      </c>
      <c r="T52">
        <f t="shared" si="7"/>
        <v>8.3300000000000041E-2</v>
      </c>
      <c r="V52" t="b">
        <f t="shared" si="8"/>
        <v>1</v>
      </c>
      <c r="W52" t="b">
        <f t="shared" si="9"/>
        <v>1</v>
      </c>
      <c r="Y52" t="b">
        <f t="shared" si="4"/>
        <v>1</v>
      </c>
      <c r="Z52" s="12" t="b">
        <f t="shared" si="5"/>
        <v>1</v>
      </c>
    </row>
    <row r="53" spans="1:26" x14ac:dyDescent="0.2">
      <c r="A53" t="s">
        <v>227</v>
      </c>
      <c r="B53" t="s">
        <v>807</v>
      </c>
      <c r="C53" t="s">
        <v>806</v>
      </c>
      <c r="D53">
        <v>3</v>
      </c>
      <c r="E53">
        <v>0</v>
      </c>
      <c r="F53" t="s">
        <v>403</v>
      </c>
      <c r="G53">
        <v>1</v>
      </c>
      <c r="H53">
        <v>2.0511819999999998</v>
      </c>
      <c r="I53" t="s">
        <v>404</v>
      </c>
      <c r="J53">
        <v>0.83330000000000004</v>
      </c>
      <c r="K53">
        <v>1.3912</v>
      </c>
      <c r="L53" t="s">
        <v>405</v>
      </c>
      <c r="M53">
        <v>1</v>
      </c>
      <c r="N53">
        <v>1.20275</v>
      </c>
      <c r="O53" t="s">
        <v>406</v>
      </c>
      <c r="P53">
        <v>0.75</v>
      </c>
      <c r="Q53">
        <v>1.138444</v>
      </c>
      <c r="S53">
        <f t="shared" si="6"/>
        <v>0.25</v>
      </c>
      <c r="T53">
        <f t="shared" si="7"/>
        <v>0.25</v>
      </c>
      <c r="V53" t="b">
        <f t="shared" si="8"/>
        <v>1</v>
      </c>
      <c r="W53" t="b">
        <f t="shared" si="9"/>
        <v>1</v>
      </c>
      <c r="Y53" t="b">
        <f t="shared" si="4"/>
        <v>1</v>
      </c>
      <c r="Z53" s="12" t="b">
        <f t="shared" si="5"/>
        <v>1</v>
      </c>
    </row>
    <row r="54" spans="1:26" x14ac:dyDescent="0.2">
      <c r="A54" t="s">
        <v>230</v>
      </c>
      <c r="B54" t="s">
        <v>810</v>
      </c>
      <c r="C54" t="s">
        <v>809</v>
      </c>
      <c r="D54">
        <v>0</v>
      </c>
      <c r="E54">
        <v>0</v>
      </c>
      <c r="F54" t="s">
        <v>403</v>
      </c>
      <c r="G54">
        <v>1</v>
      </c>
      <c r="H54">
        <v>1.9157500000000001</v>
      </c>
      <c r="I54" t="s">
        <v>404</v>
      </c>
      <c r="J54">
        <v>0.5</v>
      </c>
      <c r="K54">
        <v>1.2308330000000001</v>
      </c>
      <c r="L54" t="s">
        <v>405</v>
      </c>
      <c r="M54">
        <v>0.83330000000000004</v>
      </c>
      <c r="N54">
        <v>1.61</v>
      </c>
      <c r="O54" t="s">
        <v>406</v>
      </c>
      <c r="P54">
        <v>0.58330000000000004</v>
      </c>
      <c r="Q54">
        <v>1.1041430000000001</v>
      </c>
      <c r="S54">
        <f t="shared" si="6"/>
        <v>0.25</v>
      </c>
      <c r="T54">
        <f t="shared" si="7"/>
        <v>0.25</v>
      </c>
      <c r="V54" t="b">
        <f t="shared" si="8"/>
        <v>1</v>
      </c>
      <c r="W54" t="b">
        <f t="shared" si="9"/>
        <v>1</v>
      </c>
      <c r="Y54" t="b">
        <f t="shared" si="4"/>
        <v>1</v>
      </c>
      <c r="Z54" s="12" t="b">
        <f t="shared" si="5"/>
        <v>1</v>
      </c>
    </row>
    <row r="55" spans="1:26" x14ac:dyDescent="0.2">
      <c r="A55" t="s">
        <v>235</v>
      </c>
      <c r="B55" t="s">
        <v>812</v>
      </c>
      <c r="C55" t="s">
        <v>244</v>
      </c>
      <c r="D55">
        <v>0</v>
      </c>
      <c r="E55">
        <v>0</v>
      </c>
      <c r="F55" t="s">
        <v>403</v>
      </c>
      <c r="G55">
        <v>1</v>
      </c>
      <c r="H55">
        <v>1.847909</v>
      </c>
      <c r="I55" t="s">
        <v>404</v>
      </c>
      <c r="J55">
        <v>0.75</v>
      </c>
      <c r="K55">
        <v>1.3505560000000001</v>
      </c>
      <c r="L55" t="s">
        <v>405</v>
      </c>
      <c r="M55">
        <v>1</v>
      </c>
      <c r="N55">
        <v>1.3313330000000001</v>
      </c>
      <c r="O55" t="s">
        <v>406</v>
      </c>
      <c r="P55">
        <v>1</v>
      </c>
      <c r="Q55">
        <v>1.5351669999999999</v>
      </c>
      <c r="S55">
        <f t="shared" si="6"/>
        <v>0</v>
      </c>
      <c r="T55">
        <f t="shared" si="7"/>
        <v>0</v>
      </c>
      <c r="V55" t="b">
        <f t="shared" si="8"/>
        <v>1</v>
      </c>
      <c r="W55" t="b">
        <f t="shared" si="9"/>
        <v>1</v>
      </c>
      <c r="Y55" t="b">
        <f t="shared" si="4"/>
        <v>1</v>
      </c>
      <c r="Z55" s="12" t="b">
        <f t="shared" si="5"/>
        <v>1</v>
      </c>
    </row>
    <row r="56" spans="1:26" x14ac:dyDescent="0.2">
      <c r="A56" t="s">
        <v>240</v>
      </c>
      <c r="B56" t="s">
        <v>814</v>
      </c>
      <c r="C56" t="s">
        <v>815</v>
      </c>
      <c r="D56">
        <v>0</v>
      </c>
      <c r="E56">
        <v>0</v>
      </c>
      <c r="F56" t="s">
        <v>403</v>
      </c>
      <c r="G56">
        <v>0.83330000000000004</v>
      </c>
      <c r="H56">
        <v>1.2305999999999999</v>
      </c>
      <c r="I56" t="s">
        <v>404</v>
      </c>
      <c r="J56">
        <v>0.75</v>
      </c>
      <c r="K56">
        <v>1.0015559999999999</v>
      </c>
      <c r="L56" t="s">
        <v>405</v>
      </c>
      <c r="M56">
        <v>1</v>
      </c>
      <c r="N56">
        <v>1.18625</v>
      </c>
      <c r="O56" t="s">
        <v>406</v>
      </c>
      <c r="P56">
        <v>0.75</v>
      </c>
      <c r="Q56">
        <v>1.0104439999999999</v>
      </c>
      <c r="S56">
        <f t="shared" si="6"/>
        <v>0.25</v>
      </c>
      <c r="T56">
        <f t="shared" si="7"/>
        <v>0.25</v>
      </c>
      <c r="V56" t="b">
        <f t="shared" si="8"/>
        <v>1</v>
      </c>
      <c r="W56" t="b">
        <f t="shared" si="9"/>
        <v>1</v>
      </c>
      <c r="Y56" t="b">
        <f t="shared" si="4"/>
        <v>1</v>
      </c>
      <c r="Z56" s="12" t="b">
        <f t="shared" si="5"/>
        <v>1</v>
      </c>
    </row>
    <row r="57" spans="1:26" x14ac:dyDescent="0.2">
      <c r="A57" t="s">
        <v>245</v>
      </c>
      <c r="B57" t="s">
        <v>817</v>
      </c>
      <c r="C57" t="s">
        <v>818</v>
      </c>
      <c r="D57">
        <v>3</v>
      </c>
      <c r="E57">
        <v>0</v>
      </c>
      <c r="F57" t="s">
        <v>403</v>
      </c>
      <c r="G57">
        <v>1</v>
      </c>
      <c r="H57">
        <v>1.0122500000000001</v>
      </c>
      <c r="I57" t="s">
        <v>404</v>
      </c>
      <c r="J57">
        <v>0.66669999999999996</v>
      </c>
      <c r="K57">
        <v>1.3887499999999999</v>
      </c>
      <c r="L57" t="s">
        <v>405</v>
      </c>
      <c r="M57">
        <v>0.75</v>
      </c>
      <c r="N57">
        <v>1.4113329999999999</v>
      </c>
      <c r="O57" t="s">
        <v>406</v>
      </c>
      <c r="P57">
        <v>0.83330000000000004</v>
      </c>
      <c r="Q57">
        <v>1.2894000000000001</v>
      </c>
      <c r="S57">
        <f t="shared" si="6"/>
        <v>-8.3300000000000041E-2</v>
      </c>
      <c r="T57">
        <f t="shared" si="7"/>
        <v>8.3300000000000041E-2</v>
      </c>
      <c r="V57" t="b">
        <f t="shared" si="8"/>
        <v>1</v>
      </c>
      <c r="W57" t="b">
        <f t="shared" si="9"/>
        <v>1</v>
      </c>
      <c r="Y57" t="b">
        <f t="shared" si="4"/>
        <v>1</v>
      </c>
      <c r="Z57" s="12" t="b">
        <f t="shared" si="5"/>
        <v>1</v>
      </c>
    </row>
    <row r="58" spans="1:26" x14ac:dyDescent="0.2">
      <c r="A58" t="s">
        <v>250</v>
      </c>
      <c r="B58" t="s">
        <v>820</v>
      </c>
      <c r="C58" t="s">
        <v>821</v>
      </c>
      <c r="D58">
        <v>0</v>
      </c>
      <c r="E58">
        <v>0</v>
      </c>
      <c r="F58" t="s">
        <v>403</v>
      </c>
      <c r="G58">
        <v>1</v>
      </c>
      <c r="H58">
        <v>1.025333</v>
      </c>
      <c r="I58" t="s">
        <v>404</v>
      </c>
      <c r="J58">
        <v>0.66669999999999996</v>
      </c>
      <c r="K58">
        <v>1.402625</v>
      </c>
      <c r="L58" t="s">
        <v>405</v>
      </c>
      <c r="M58">
        <v>0.75</v>
      </c>
      <c r="N58">
        <v>1.3552219999999999</v>
      </c>
      <c r="O58" t="s">
        <v>406</v>
      </c>
      <c r="P58">
        <v>0.75</v>
      </c>
      <c r="Q58">
        <v>1.419333</v>
      </c>
      <c r="S58">
        <f t="shared" si="6"/>
        <v>0</v>
      </c>
      <c r="T58">
        <f t="shared" si="7"/>
        <v>0</v>
      </c>
      <c r="V58" t="b">
        <f t="shared" si="8"/>
        <v>1</v>
      </c>
      <c r="W58" t="b">
        <f t="shared" si="9"/>
        <v>1</v>
      </c>
      <c r="Y58" t="b">
        <f t="shared" si="4"/>
        <v>1</v>
      </c>
      <c r="Z58" s="12" t="b">
        <f t="shared" si="5"/>
        <v>1</v>
      </c>
    </row>
    <row r="59" spans="1:26" x14ac:dyDescent="0.2">
      <c r="A59" t="s">
        <v>255</v>
      </c>
      <c r="B59" t="s">
        <v>824</v>
      </c>
      <c r="C59" t="s">
        <v>375</v>
      </c>
      <c r="D59">
        <v>0</v>
      </c>
      <c r="E59">
        <v>0</v>
      </c>
      <c r="F59" t="s">
        <v>403</v>
      </c>
      <c r="G59">
        <v>1</v>
      </c>
      <c r="H59">
        <v>1.0787500000000001</v>
      </c>
      <c r="I59" t="s">
        <v>404</v>
      </c>
      <c r="J59">
        <v>0.66669999999999996</v>
      </c>
      <c r="K59">
        <v>1.0105</v>
      </c>
      <c r="L59" t="s">
        <v>405</v>
      </c>
      <c r="M59">
        <v>0.91669999999999996</v>
      </c>
      <c r="N59">
        <v>0.98590900000000004</v>
      </c>
      <c r="O59" t="s">
        <v>406</v>
      </c>
      <c r="P59">
        <v>0.91669999999999996</v>
      </c>
      <c r="Q59">
        <v>1.3865449999999999</v>
      </c>
      <c r="S59">
        <f t="shared" si="6"/>
        <v>0</v>
      </c>
      <c r="T59">
        <f t="shared" si="7"/>
        <v>0</v>
      </c>
      <c r="V59" t="b">
        <f t="shared" si="8"/>
        <v>1</v>
      </c>
      <c r="W59" t="b">
        <f t="shared" si="9"/>
        <v>1</v>
      </c>
      <c r="Y59" t="b">
        <f t="shared" si="4"/>
        <v>1</v>
      </c>
      <c r="Z59" s="12" t="b">
        <f t="shared" si="5"/>
        <v>1</v>
      </c>
    </row>
    <row r="60" spans="1:26" x14ac:dyDescent="0.2">
      <c r="A60" t="s">
        <v>260</v>
      </c>
      <c r="B60" t="s">
        <v>825</v>
      </c>
      <c r="C60" t="s">
        <v>582</v>
      </c>
      <c r="D60">
        <v>2</v>
      </c>
      <c r="E60">
        <v>0</v>
      </c>
      <c r="F60" t="s">
        <v>403</v>
      </c>
      <c r="G60">
        <v>1</v>
      </c>
      <c r="H60">
        <v>1.0601670000000001</v>
      </c>
      <c r="I60" t="s">
        <v>404</v>
      </c>
      <c r="J60">
        <v>0.5</v>
      </c>
      <c r="K60">
        <v>0.92349999999999999</v>
      </c>
      <c r="L60" t="s">
        <v>405</v>
      </c>
      <c r="M60">
        <v>0.91669999999999996</v>
      </c>
      <c r="N60">
        <v>1.103909</v>
      </c>
      <c r="O60" t="s">
        <v>406</v>
      </c>
      <c r="P60">
        <v>0.91669999999999996</v>
      </c>
      <c r="Q60">
        <v>1.1487000000000001</v>
      </c>
      <c r="S60">
        <f t="shared" si="6"/>
        <v>0</v>
      </c>
      <c r="T60">
        <f t="shared" si="7"/>
        <v>0</v>
      </c>
      <c r="V60" t="b">
        <f t="shared" si="8"/>
        <v>1</v>
      </c>
      <c r="W60" t="b">
        <f t="shared" si="9"/>
        <v>1</v>
      </c>
      <c r="Y60" t="b">
        <f t="shared" si="4"/>
        <v>1</v>
      </c>
      <c r="Z60" s="12" t="b">
        <f t="shared" si="5"/>
        <v>1</v>
      </c>
    </row>
    <row r="61" spans="1:26" x14ac:dyDescent="0.2">
      <c r="A61" t="s">
        <v>264</v>
      </c>
      <c r="B61" t="s">
        <v>827</v>
      </c>
      <c r="C61" t="s">
        <v>412</v>
      </c>
      <c r="D61">
        <v>13</v>
      </c>
      <c r="E61">
        <v>0</v>
      </c>
      <c r="F61" t="s">
        <v>403</v>
      </c>
      <c r="G61">
        <v>1</v>
      </c>
      <c r="H61">
        <v>1.0384169999999999</v>
      </c>
      <c r="I61" t="s">
        <v>404</v>
      </c>
      <c r="J61">
        <v>0.66669999999999996</v>
      </c>
      <c r="K61">
        <v>1.177125</v>
      </c>
      <c r="L61" t="s">
        <v>405</v>
      </c>
      <c r="M61">
        <v>0.91669999999999996</v>
      </c>
      <c r="N61">
        <v>1.341818</v>
      </c>
      <c r="O61" t="s">
        <v>406</v>
      </c>
      <c r="P61">
        <v>0.91669999999999996</v>
      </c>
      <c r="Q61">
        <v>1.4017269999999999</v>
      </c>
      <c r="S61">
        <f t="shared" si="6"/>
        <v>0</v>
      </c>
      <c r="T61">
        <f t="shared" si="7"/>
        <v>0</v>
      </c>
      <c r="V61" t="b">
        <f t="shared" si="8"/>
        <v>1</v>
      </c>
      <c r="W61" t="b">
        <f t="shared" si="9"/>
        <v>1</v>
      </c>
      <c r="Y61" t="b">
        <f t="shared" si="4"/>
        <v>1</v>
      </c>
      <c r="Z61" s="12" t="b">
        <f t="shared" si="5"/>
        <v>1</v>
      </c>
    </row>
    <row r="62" spans="1:26" x14ac:dyDescent="0.2">
      <c r="A62" t="s">
        <v>268</v>
      </c>
      <c r="B62" t="s">
        <v>830</v>
      </c>
      <c r="C62" t="s">
        <v>829</v>
      </c>
      <c r="D62">
        <v>0</v>
      </c>
      <c r="E62">
        <v>0</v>
      </c>
      <c r="F62" t="s">
        <v>403</v>
      </c>
      <c r="G62">
        <v>1</v>
      </c>
      <c r="H62">
        <v>0.64500000000000002</v>
      </c>
      <c r="I62" t="s">
        <v>404</v>
      </c>
      <c r="J62">
        <v>0.91669999999999996</v>
      </c>
      <c r="K62">
        <v>1.1359090000000001</v>
      </c>
      <c r="L62" t="s">
        <v>405</v>
      </c>
      <c r="M62">
        <v>1</v>
      </c>
      <c r="N62">
        <v>1.3069999999999999</v>
      </c>
      <c r="O62" t="s">
        <v>406</v>
      </c>
      <c r="P62">
        <v>1</v>
      </c>
      <c r="Q62">
        <v>1.2948329999999999</v>
      </c>
      <c r="S62">
        <f t="shared" si="6"/>
        <v>0</v>
      </c>
      <c r="T62">
        <f t="shared" si="7"/>
        <v>0</v>
      </c>
      <c r="V62" t="b">
        <f t="shared" si="8"/>
        <v>1</v>
      </c>
      <c r="W62" t="b">
        <f t="shared" si="9"/>
        <v>1</v>
      </c>
      <c r="Y62" t="b">
        <f t="shared" si="4"/>
        <v>1</v>
      </c>
      <c r="Z62" s="12" t="b">
        <f t="shared" si="5"/>
        <v>1</v>
      </c>
    </row>
    <row r="63" spans="1:26" x14ac:dyDescent="0.2">
      <c r="A63" t="s">
        <v>272</v>
      </c>
      <c r="B63" t="s">
        <v>832</v>
      </c>
      <c r="C63" t="s">
        <v>806</v>
      </c>
      <c r="D63">
        <v>0</v>
      </c>
      <c r="E63">
        <v>0</v>
      </c>
      <c r="F63" t="s">
        <v>403</v>
      </c>
      <c r="G63">
        <v>1</v>
      </c>
      <c r="H63">
        <v>1.0325</v>
      </c>
      <c r="I63" t="s">
        <v>404</v>
      </c>
      <c r="J63">
        <v>0.66669999999999996</v>
      </c>
      <c r="K63">
        <v>1.3511249999999999</v>
      </c>
      <c r="L63" t="s">
        <v>405</v>
      </c>
      <c r="M63">
        <v>0.91669999999999996</v>
      </c>
      <c r="N63">
        <v>1.1567270000000001</v>
      </c>
      <c r="O63" t="s">
        <v>406</v>
      </c>
      <c r="P63">
        <v>0.83330000000000004</v>
      </c>
      <c r="Q63">
        <v>1.4328890000000001</v>
      </c>
      <c r="S63">
        <f t="shared" si="6"/>
        <v>8.3399999999999919E-2</v>
      </c>
      <c r="T63">
        <f t="shared" si="7"/>
        <v>8.3399999999999919E-2</v>
      </c>
      <c r="V63" t="b">
        <f t="shared" si="8"/>
        <v>1</v>
      </c>
      <c r="W63" t="b">
        <f t="shared" si="9"/>
        <v>1</v>
      </c>
      <c r="Y63" t="b">
        <f t="shared" si="4"/>
        <v>1</v>
      </c>
      <c r="Z63" s="12" t="b">
        <f t="shared" si="5"/>
        <v>1</v>
      </c>
    </row>
    <row r="64" spans="1:26" x14ac:dyDescent="0.2">
      <c r="A64" t="s">
        <v>833</v>
      </c>
      <c r="B64" t="s">
        <v>836</v>
      </c>
      <c r="C64" t="s">
        <v>835</v>
      </c>
      <c r="D64">
        <v>0</v>
      </c>
      <c r="E64">
        <v>0</v>
      </c>
      <c r="F64" t="s">
        <v>403</v>
      </c>
      <c r="G64">
        <v>1</v>
      </c>
      <c r="H64">
        <v>0.84966699999999995</v>
      </c>
      <c r="I64" t="s">
        <v>404</v>
      </c>
      <c r="J64">
        <v>0.83330000000000004</v>
      </c>
      <c r="K64">
        <v>1.2141</v>
      </c>
      <c r="L64" t="s">
        <v>405</v>
      </c>
      <c r="M64">
        <v>1</v>
      </c>
      <c r="N64">
        <v>1.153</v>
      </c>
      <c r="O64" t="s">
        <v>406</v>
      </c>
      <c r="P64">
        <v>0.83330000000000004</v>
      </c>
      <c r="Q64">
        <v>1.4009</v>
      </c>
      <c r="S64">
        <f t="shared" si="6"/>
        <v>0.16669999999999996</v>
      </c>
      <c r="T64">
        <f t="shared" si="7"/>
        <v>0.16669999999999996</v>
      </c>
      <c r="V64" t="b">
        <f t="shared" si="8"/>
        <v>1</v>
      </c>
      <c r="W64" t="b">
        <f t="shared" si="9"/>
        <v>1</v>
      </c>
      <c r="Y64" t="b">
        <f t="shared" si="4"/>
        <v>1</v>
      </c>
      <c r="Z64" s="12" t="b">
        <f t="shared" si="5"/>
        <v>1</v>
      </c>
    </row>
    <row r="65" spans="1:26" x14ac:dyDescent="0.2">
      <c r="A65" t="s">
        <v>282</v>
      </c>
      <c r="B65" t="s">
        <v>838</v>
      </c>
      <c r="C65" t="s">
        <v>839</v>
      </c>
      <c r="D65">
        <v>0</v>
      </c>
      <c r="E65">
        <v>0</v>
      </c>
      <c r="F65" t="s">
        <v>403</v>
      </c>
      <c r="G65">
        <v>1</v>
      </c>
      <c r="H65">
        <v>0.91791699999999998</v>
      </c>
      <c r="I65" t="s">
        <v>404</v>
      </c>
      <c r="J65">
        <v>0.66669999999999996</v>
      </c>
      <c r="K65">
        <v>1.164571</v>
      </c>
      <c r="L65" t="s">
        <v>405</v>
      </c>
      <c r="M65">
        <v>1</v>
      </c>
      <c r="N65">
        <v>1.1511670000000001</v>
      </c>
      <c r="O65" t="s">
        <v>406</v>
      </c>
      <c r="P65">
        <v>0.75</v>
      </c>
      <c r="Q65">
        <v>1.0613330000000001</v>
      </c>
      <c r="S65">
        <f t="shared" si="6"/>
        <v>0.25</v>
      </c>
      <c r="T65">
        <f t="shared" si="7"/>
        <v>0.25</v>
      </c>
      <c r="V65" t="b">
        <f t="shared" si="8"/>
        <v>1</v>
      </c>
      <c r="W65" t="b">
        <f t="shared" si="9"/>
        <v>1</v>
      </c>
      <c r="Y65" t="b">
        <f t="shared" si="4"/>
        <v>1</v>
      </c>
      <c r="Z65" s="12" t="b">
        <f t="shared" si="5"/>
        <v>1</v>
      </c>
    </row>
    <row r="66" spans="1:26" x14ac:dyDescent="0.2">
      <c r="A66" t="s">
        <v>286</v>
      </c>
      <c r="B66" t="s">
        <v>841</v>
      </c>
      <c r="C66" t="s">
        <v>332</v>
      </c>
      <c r="D66">
        <v>0</v>
      </c>
      <c r="E66">
        <v>0</v>
      </c>
      <c r="F66" t="s">
        <v>403</v>
      </c>
      <c r="G66">
        <v>1</v>
      </c>
      <c r="H66">
        <v>1.0245</v>
      </c>
      <c r="I66" t="s">
        <v>404</v>
      </c>
      <c r="J66">
        <v>0.83330000000000004</v>
      </c>
      <c r="K66">
        <v>1.1677</v>
      </c>
      <c r="L66" t="s">
        <v>405</v>
      </c>
      <c r="M66">
        <v>0.91669999999999996</v>
      </c>
      <c r="N66">
        <v>1.3609089999999999</v>
      </c>
      <c r="O66" t="s">
        <v>406</v>
      </c>
      <c r="P66">
        <v>1</v>
      </c>
      <c r="Q66">
        <v>1.1878329999999999</v>
      </c>
      <c r="S66">
        <f t="shared" ref="S66:S88" si="10">M66-P66</f>
        <v>-8.3300000000000041E-2</v>
      </c>
      <c r="T66">
        <f t="shared" ref="T66:T97" si="11">ABS(S66)</f>
        <v>8.3300000000000041E-2</v>
      </c>
      <c r="V66" t="b">
        <f t="shared" ref="V66:V88" si="12">IF(AND(D66&lt;=16,E66&lt;1),TRUE,FALSE)</f>
        <v>1</v>
      </c>
      <c r="W66" t="b">
        <f t="shared" ref="W66:W88" si="13">IF(AND(M66 &gt; 0.5,G66 &gt; 0.5, ABS(M66-P66)&lt;0.4),TRUE,FALSE)</f>
        <v>1</v>
      </c>
      <c r="Y66" t="b">
        <f t="shared" si="4"/>
        <v>1</v>
      </c>
      <c r="Z66" s="12" t="b">
        <f t="shared" si="5"/>
        <v>1</v>
      </c>
    </row>
    <row r="67" spans="1:26" x14ac:dyDescent="0.2">
      <c r="A67" t="s">
        <v>290</v>
      </c>
      <c r="B67" t="s">
        <v>845</v>
      </c>
      <c r="C67" t="s">
        <v>844</v>
      </c>
      <c r="D67">
        <v>0</v>
      </c>
      <c r="E67">
        <v>0</v>
      </c>
      <c r="F67" t="s">
        <v>403</v>
      </c>
      <c r="G67">
        <v>0.91669999999999996</v>
      </c>
      <c r="H67">
        <v>1.3172729999999999</v>
      </c>
      <c r="I67" t="s">
        <v>404</v>
      </c>
      <c r="J67">
        <v>0.66669999999999996</v>
      </c>
      <c r="K67">
        <v>1.7998749999999999</v>
      </c>
      <c r="L67" t="s">
        <v>405</v>
      </c>
      <c r="M67">
        <v>0.91669999999999996</v>
      </c>
      <c r="N67">
        <v>1.3765449999999999</v>
      </c>
      <c r="O67" t="s">
        <v>406</v>
      </c>
      <c r="P67">
        <v>0.75</v>
      </c>
      <c r="Q67">
        <v>1.532222</v>
      </c>
      <c r="S67">
        <f t="shared" si="10"/>
        <v>0.16669999999999996</v>
      </c>
      <c r="T67">
        <f t="shared" si="11"/>
        <v>0.16669999999999996</v>
      </c>
      <c r="V67" t="b">
        <f t="shared" si="12"/>
        <v>1</v>
      </c>
      <c r="W67" t="b">
        <f t="shared" si="13"/>
        <v>1</v>
      </c>
      <c r="Y67" t="b">
        <f t="shared" ref="Y67:Y88" si="14">IF(AND(M67 &gt; 0.5,G67 &gt; 0.5),TRUE,FALSE)</f>
        <v>1</v>
      </c>
      <c r="Z67" s="12" t="b">
        <f t="shared" ref="Z67:Z88" si="15">IF(T67&lt;0.4,TRUE,FALSE)</f>
        <v>1</v>
      </c>
    </row>
    <row r="68" spans="1:26" x14ac:dyDescent="0.2">
      <c r="A68" t="s">
        <v>294</v>
      </c>
      <c r="B68" t="s">
        <v>846</v>
      </c>
      <c r="C68" t="s">
        <v>680</v>
      </c>
      <c r="D68">
        <v>9</v>
      </c>
      <c r="E68">
        <v>0</v>
      </c>
      <c r="F68" t="s">
        <v>403</v>
      </c>
      <c r="G68">
        <v>0.91669999999999996</v>
      </c>
      <c r="H68">
        <v>2.7233999999999998</v>
      </c>
      <c r="I68" t="s">
        <v>404</v>
      </c>
      <c r="J68">
        <v>0.66669999999999996</v>
      </c>
      <c r="K68">
        <v>1.60775</v>
      </c>
      <c r="L68" t="s">
        <v>405</v>
      </c>
      <c r="M68">
        <v>0.58330000000000004</v>
      </c>
      <c r="N68">
        <v>1.5351429999999999</v>
      </c>
      <c r="O68" t="s">
        <v>406</v>
      </c>
      <c r="P68">
        <v>0.5</v>
      </c>
      <c r="Q68">
        <v>1.614833</v>
      </c>
      <c r="S68">
        <f t="shared" si="10"/>
        <v>8.3300000000000041E-2</v>
      </c>
      <c r="T68">
        <f t="shared" si="11"/>
        <v>8.3300000000000041E-2</v>
      </c>
      <c r="V68" t="b">
        <f t="shared" si="12"/>
        <v>1</v>
      </c>
      <c r="W68" t="b">
        <f t="shared" si="13"/>
        <v>1</v>
      </c>
      <c r="Y68" t="b">
        <f t="shared" si="14"/>
        <v>1</v>
      </c>
      <c r="Z68" s="12" t="b">
        <f t="shared" si="15"/>
        <v>1</v>
      </c>
    </row>
    <row r="69" spans="1:26" x14ac:dyDescent="0.2">
      <c r="A69" t="s">
        <v>296</v>
      </c>
      <c r="B69" t="s">
        <v>847</v>
      </c>
      <c r="C69" t="s">
        <v>848</v>
      </c>
      <c r="D69">
        <v>0</v>
      </c>
      <c r="E69">
        <v>0</v>
      </c>
      <c r="F69" t="s">
        <v>403</v>
      </c>
      <c r="G69">
        <v>0.83330000000000004</v>
      </c>
      <c r="H69">
        <v>1.3222</v>
      </c>
      <c r="I69" t="s">
        <v>404</v>
      </c>
      <c r="J69">
        <v>0.75</v>
      </c>
      <c r="K69">
        <v>1.6358889999999999</v>
      </c>
      <c r="L69" t="s">
        <v>405</v>
      </c>
      <c r="M69">
        <v>1</v>
      </c>
      <c r="N69">
        <v>1.72475</v>
      </c>
      <c r="O69" t="s">
        <v>406</v>
      </c>
      <c r="P69">
        <v>0.83330000000000004</v>
      </c>
      <c r="Q69">
        <v>1.6973</v>
      </c>
      <c r="S69">
        <f t="shared" si="10"/>
        <v>0.16669999999999996</v>
      </c>
      <c r="T69">
        <f t="shared" si="11"/>
        <v>0.16669999999999996</v>
      </c>
      <c r="V69" t="b">
        <f t="shared" si="12"/>
        <v>1</v>
      </c>
      <c r="W69" t="b">
        <f t="shared" si="13"/>
        <v>1</v>
      </c>
      <c r="Y69" t="b">
        <f t="shared" si="14"/>
        <v>1</v>
      </c>
      <c r="Z69" s="12" t="b">
        <f t="shared" si="15"/>
        <v>1</v>
      </c>
    </row>
    <row r="70" spans="1:26" x14ac:dyDescent="0.2">
      <c r="A70" t="s">
        <v>299</v>
      </c>
      <c r="B70" t="s">
        <v>850</v>
      </c>
      <c r="C70" t="s">
        <v>682</v>
      </c>
      <c r="D70">
        <v>0</v>
      </c>
      <c r="E70">
        <v>0</v>
      </c>
      <c r="F70" t="s">
        <v>403</v>
      </c>
      <c r="G70">
        <v>0.91669999999999996</v>
      </c>
      <c r="H70">
        <v>1.2153640000000001</v>
      </c>
      <c r="I70" t="s">
        <v>404</v>
      </c>
      <c r="J70">
        <v>0.33329999999999999</v>
      </c>
      <c r="K70">
        <v>1.4552499999999999</v>
      </c>
      <c r="L70" t="s">
        <v>405</v>
      </c>
      <c r="M70">
        <v>1</v>
      </c>
      <c r="N70">
        <v>1.555909</v>
      </c>
      <c r="O70" t="s">
        <v>406</v>
      </c>
      <c r="P70">
        <v>0.83330000000000004</v>
      </c>
      <c r="Q70">
        <v>1.6333</v>
      </c>
      <c r="S70">
        <f t="shared" si="10"/>
        <v>0.16669999999999996</v>
      </c>
      <c r="T70">
        <f t="shared" si="11"/>
        <v>0.16669999999999996</v>
      </c>
      <c r="V70" t="b">
        <f t="shared" si="12"/>
        <v>1</v>
      </c>
      <c r="W70" t="b">
        <f t="shared" si="13"/>
        <v>1</v>
      </c>
      <c r="Y70" t="b">
        <f t="shared" si="14"/>
        <v>1</v>
      </c>
      <c r="Z70" s="12" t="b">
        <f t="shared" si="15"/>
        <v>1</v>
      </c>
    </row>
    <row r="71" spans="1:26" x14ac:dyDescent="0.2">
      <c r="A71" t="s">
        <v>303</v>
      </c>
      <c r="B71" t="s">
        <v>851</v>
      </c>
      <c r="C71" t="s">
        <v>852</v>
      </c>
      <c r="D71">
        <v>1</v>
      </c>
      <c r="E71">
        <v>0</v>
      </c>
      <c r="F71" t="s">
        <v>403</v>
      </c>
      <c r="G71">
        <v>0.91669999999999996</v>
      </c>
      <c r="H71">
        <v>1.155818</v>
      </c>
      <c r="I71" t="s">
        <v>404</v>
      </c>
      <c r="J71">
        <v>1</v>
      </c>
      <c r="K71">
        <v>1.058333</v>
      </c>
      <c r="L71" t="s">
        <v>405</v>
      </c>
      <c r="M71">
        <v>0.91669999999999996</v>
      </c>
      <c r="N71">
        <v>1.0746359999999999</v>
      </c>
      <c r="O71" t="s">
        <v>406</v>
      </c>
      <c r="P71">
        <v>0.91669999999999996</v>
      </c>
      <c r="Q71">
        <v>1.360182</v>
      </c>
      <c r="S71">
        <f t="shared" si="10"/>
        <v>0</v>
      </c>
      <c r="T71">
        <f t="shared" si="11"/>
        <v>0</v>
      </c>
      <c r="V71" t="b">
        <f t="shared" si="12"/>
        <v>1</v>
      </c>
      <c r="W71" t="b">
        <f t="shared" si="13"/>
        <v>1</v>
      </c>
      <c r="Y71" t="b">
        <f t="shared" si="14"/>
        <v>1</v>
      </c>
      <c r="Z71" s="12" t="b">
        <f t="shared" si="15"/>
        <v>1</v>
      </c>
    </row>
    <row r="72" spans="1:26" x14ac:dyDescent="0.2">
      <c r="A72" t="s">
        <v>305</v>
      </c>
      <c r="B72" t="s">
        <v>855</v>
      </c>
      <c r="C72" t="s">
        <v>856</v>
      </c>
      <c r="D72">
        <v>2</v>
      </c>
      <c r="E72">
        <v>0</v>
      </c>
      <c r="F72" t="s">
        <v>403</v>
      </c>
      <c r="G72">
        <v>0.91669999999999996</v>
      </c>
      <c r="H72">
        <v>0.60772700000000002</v>
      </c>
      <c r="I72" t="s">
        <v>404</v>
      </c>
      <c r="J72">
        <v>0.83330000000000004</v>
      </c>
      <c r="K72">
        <v>1.1009</v>
      </c>
      <c r="L72" t="s">
        <v>405</v>
      </c>
      <c r="M72">
        <v>0.91669999999999996</v>
      </c>
      <c r="N72">
        <v>1.045909</v>
      </c>
      <c r="O72" t="s">
        <v>406</v>
      </c>
      <c r="P72">
        <v>0.91669999999999996</v>
      </c>
      <c r="Q72">
        <v>1.2589999999999999</v>
      </c>
      <c r="S72">
        <f t="shared" si="10"/>
        <v>0</v>
      </c>
      <c r="T72">
        <f t="shared" si="11"/>
        <v>0</v>
      </c>
      <c r="V72" t="b">
        <f t="shared" si="12"/>
        <v>1</v>
      </c>
      <c r="W72" t="b">
        <f t="shared" si="13"/>
        <v>1</v>
      </c>
      <c r="Y72" t="b">
        <f t="shared" si="14"/>
        <v>1</v>
      </c>
      <c r="Z72" s="12" t="b">
        <f t="shared" si="15"/>
        <v>1</v>
      </c>
    </row>
    <row r="73" spans="1:26" x14ac:dyDescent="0.2">
      <c r="A73" t="s">
        <v>309</v>
      </c>
      <c r="B73" t="s">
        <v>858</v>
      </c>
      <c r="C73" t="s">
        <v>859</v>
      </c>
      <c r="D73">
        <v>3</v>
      </c>
      <c r="E73">
        <v>0</v>
      </c>
      <c r="F73" t="s">
        <v>403</v>
      </c>
      <c r="G73">
        <v>1</v>
      </c>
      <c r="H73">
        <v>0.53841700000000003</v>
      </c>
      <c r="I73" t="s">
        <v>404</v>
      </c>
      <c r="J73">
        <v>0.75</v>
      </c>
      <c r="K73">
        <v>1.221444</v>
      </c>
      <c r="L73" t="s">
        <v>405</v>
      </c>
      <c r="M73">
        <v>1</v>
      </c>
      <c r="N73">
        <v>1.314667</v>
      </c>
      <c r="O73" t="s">
        <v>406</v>
      </c>
      <c r="P73">
        <v>1</v>
      </c>
      <c r="Q73">
        <v>1.239833</v>
      </c>
      <c r="S73">
        <f t="shared" si="10"/>
        <v>0</v>
      </c>
      <c r="T73">
        <f t="shared" si="11"/>
        <v>0</v>
      </c>
      <c r="V73" t="b">
        <f t="shared" si="12"/>
        <v>1</v>
      </c>
      <c r="W73" t="b">
        <f t="shared" si="13"/>
        <v>1</v>
      </c>
      <c r="Y73" t="b">
        <f t="shared" si="14"/>
        <v>1</v>
      </c>
      <c r="Z73" s="12" t="b">
        <f t="shared" si="15"/>
        <v>1</v>
      </c>
    </row>
    <row r="74" spans="1:26" x14ac:dyDescent="0.2">
      <c r="A74" t="s">
        <v>317</v>
      </c>
      <c r="B74" t="s">
        <v>862</v>
      </c>
      <c r="C74" t="s">
        <v>709</v>
      </c>
      <c r="D74">
        <v>8</v>
      </c>
      <c r="E74">
        <v>0</v>
      </c>
      <c r="F74" t="s">
        <v>403</v>
      </c>
      <c r="G74">
        <v>1</v>
      </c>
      <c r="H74">
        <v>0.97227300000000005</v>
      </c>
      <c r="I74" t="s">
        <v>404</v>
      </c>
      <c r="J74">
        <v>0.41670000000000001</v>
      </c>
      <c r="K74">
        <v>1.2804</v>
      </c>
      <c r="L74" t="s">
        <v>405</v>
      </c>
      <c r="M74">
        <v>0.91669999999999996</v>
      </c>
      <c r="N74">
        <v>1.6254550000000001</v>
      </c>
      <c r="O74" t="s">
        <v>406</v>
      </c>
      <c r="P74">
        <v>0.91669999999999996</v>
      </c>
      <c r="Q74">
        <v>1.8649089999999999</v>
      </c>
      <c r="S74">
        <f t="shared" si="10"/>
        <v>0</v>
      </c>
      <c r="T74">
        <f t="shared" si="11"/>
        <v>0</v>
      </c>
      <c r="V74" t="b">
        <f t="shared" si="12"/>
        <v>1</v>
      </c>
      <c r="W74" t="b">
        <f t="shared" si="13"/>
        <v>1</v>
      </c>
      <c r="Y74" t="b">
        <f t="shared" si="14"/>
        <v>1</v>
      </c>
      <c r="Z74" s="12" t="b">
        <f t="shared" si="15"/>
        <v>1</v>
      </c>
    </row>
    <row r="75" spans="1:26" x14ac:dyDescent="0.2">
      <c r="A75" t="s">
        <v>320</v>
      </c>
      <c r="B75" t="s">
        <v>866</v>
      </c>
      <c r="C75" t="s">
        <v>865</v>
      </c>
      <c r="D75">
        <v>2</v>
      </c>
      <c r="E75">
        <v>0</v>
      </c>
      <c r="F75" t="s">
        <v>403</v>
      </c>
      <c r="G75">
        <v>1</v>
      </c>
      <c r="H75">
        <v>1.6777500000000001</v>
      </c>
      <c r="I75" t="s">
        <v>404</v>
      </c>
      <c r="J75">
        <v>0.75</v>
      </c>
      <c r="K75">
        <v>1.219222</v>
      </c>
      <c r="L75" t="s">
        <v>405</v>
      </c>
      <c r="M75">
        <v>1</v>
      </c>
      <c r="N75">
        <v>1.2215</v>
      </c>
      <c r="O75" t="s">
        <v>406</v>
      </c>
      <c r="P75">
        <v>0.91669999999999996</v>
      </c>
      <c r="Q75">
        <v>1.185818</v>
      </c>
      <c r="S75">
        <f t="shared" si="10"/>
        <v>8.3300000000000041E-2</v>
      </c>
      <c r="T75">
        <f t="shared" si="11"/>
        <v>8.3300000000000041E-2</v>
      </c>
      <c r="V75" t="b">
        <f t="shared" si="12"/>
        <v>1</v>
      </c>
      <c r="W75" t="b">
        <f t="shared" si="13"/>
        <v>1</v>
      </c>
      <c r="Y75" t="b">
        <f t="shared" si="14"/>
        <v>1</v>
      </c>
      <c r="Z75" s="12" t="b">
        <f t="shared" si="15"/>
        <v>1</v>
      </c>
    </row>
    <row r="76" spans="1:26" x14ac:dyDescent="0.2">
      <c r="A76" t="s">
        <v>323</v>
      </c>
      <c r="B76" t="s">
        <v>869</v>
      </c>
      <c r="C76" t="s">
        <v>868</v>
      </c>
      <c r="D76">
        <v>0</v>
      </c>
      <c r="E76">
        <v>0</v>
      </c>
      <c r="F76" t="s">
        <v>403</v>
      </c>
      <c r="G76">
        <v>0.83330000000000004</v>
      </c>
      <c r="H76">
        <v>1.3338000000000001</v>
      </c>
      <c r="I76" t="s">
        <v>404</v>
      </c>
      <c r="J76">
        <v>0.58330000000000004</v>
      </c>
      <c r="K76">
        <v>0.987286</v>
      </c>
      <c r="L76" t="s">
        <v>405</v>
      </c>
      <c r="M76">
        <v>0.58330000000000004</v>
      </c>
      <c r="N76">
        <v>1.115429</v>
      </c>
      <c r="O76" t="s">
        <v>406</v>
      </c>
      <c r="P76">
        <v>0.83330000000000004</v>
      </c>
      <c r="Q76">
        <v>1.4259999999999999</v>
      </c>
      <c r="S76">
        <f t="shared" si="10"/>
        <v>-0.25</v>
      </c>
      <c r="T76">
        <f t="shared" si="11"/>
        <v>0.25</v>
      </c>
      <c r="V76" t="b">
        <f t="shared" si="12"/>
        <v>1</v>
      </c>
      <c r="W76" t="b">
        <f t="shared" si="13"/>
        <v>1</v>
      </c>
      <c r="Y76" t="b">
        <f t="shared" si="14"/>
        <v>1</v>
      </c>
      <c r="Z76" s="12" t="b">
        <f t="shared" si="15"/>
        <v>1</v>
      </c>
    </row>
    <row r="77" spans="1:26" x14ac:dyDescent="0.2">
      <c r="A77" t="s">
        <v>327</v>
      </c>
      <c r="B77" t="s">
        <v>870</v>
      </c>
      <c r="C77" t="s">
        <v>229</v>
      </c>
      <c r="D77">
        <v>0</v>
      </c>
      <c r="E77">
        <v>0</v>
      </c>
      <c r="F77" t="s">
        <v>403</v>
      </c>
      <c r="G77">
        <v>1</v>
      </c>
      <c r="H77">
        <v>1.017833</v>
      </c>
      <c r="I77" t="s">
        <v>404</v>
      </c>
      <c r="J77">
        <v>0.91669999999999996</v>
      </c>
      <c r="K77">
        <v>1.3012729999999999</v>
      </c>
      <c r="L77" t="s">
        <v>405</v>
      </c>
      <c r="M77">
        <v>0.91669999999999996</v>
      </c>
      <c r="N77">
        <v>1.322182</v>
      </c>
      <c r="O77" t="s">
        <v>406</v>
      </c>
      <c r="P77">
        <v>1</v>
      </c>
      <c r="Q77">
        <v>1.3191820000000001</v>
      </c>
      <c r="S77">
        <f t="shared" si="10"/>
        <v>-8.3300000000000041E-2</v>
      </c>
      <c r="T77">
        <f t="shared" si="11"/>
        <v>8.3300000000000041E-2</v>
      </c>
      <c r="V77" t="b">
        <f t="shared" si="12"/>
        <v>1</v>
      </c>
      <c r="W77" t="b">
        <f t="shared" si="13"/>
        <v>1</v>
      </c>
      <c r="Y77" t="b">
        <f t="shared" si="14"/>
        <v>1</v>
      </c>
      <c r="Z77" s="12" t="b">
        <f t="shared" si="15"/>
        <v>1</v>
      </c>
    </row>
    <row r="78" spans="1:26" x14ac:dyDescent="0.2">
      <c r="A78" t="s">
        <v>329</v>
      </c>
      <c r="B78" t="s">
        <v>872</v>
      </c>
      <c r="C78" t="s">
        <v>873</v>
      </c>
      <c r="D78">
        <v>0</v>
      </c>
      <c r="E78">
        <v>0</v>
      </c>
      <c r="F78" t="s">
        <v>403</v>
      </c>
      <c r="G78">
        <v>1</v>
      </c>
      <c r="H78">
        <v>1.077833</v>
      </c>
      <c r="I78" t="s">
        <v>404</v>
      </c>
      <c r="J78">
        <v>0.91669999999999996</v>
      </c>
      <c r="K78">
        <v>1.060182</v>
      </c>
      <c r="L78" t="s">
        <v>405</v>
      </c>
      <c r="M78">
        <v>0.83330000000000004</v>
      </c>
      <c r="N78">
        <v>1.0572999999999999</v>
      </c>
      <c r="O78" t="s">
        <v>406</v>
      </c>
      <c r="P78">
        <v>0.66669999999999996</v>
      </c>
      <c r="Q78">
        <v>1.2834289999999999</v>
      </c>
      <c r="S78">
        <f t="shared" si="10"/>
        <v>0.16660000000000008</v>
      </c>
      <c r="T78">
        <f t="shared" si="11"/>
        <v>0.16660000000000008</v>
      </c>
      <c r="V78" t="b">
        <f t="shared" si="12"/>
        <v>1</v>
      </c>
      <c r="W78" t="b">
        <f t="shared" si="13"/>
        <v>1</v>
      </c>
      <c r="Y78" t="b">
        <f t="shared" si="14"/>
        <v>1</v>
      </c>
      <c r="Z78" s="12" t="b">
        <f t="shared" si="15"/>
        <v>1</v>
      </c>
    </row>
    <row r="79" spans="1:26" x14ac:dyDescent="0.2">
      <c r="A79" t="s">
        <v>331</v>
      </c>
      <c r="B79" t="s">
        <v>876</v>
      </c>
      <c r="C79" t="s">
        <v>764</v>
      </c>
      <c r="D79">
        <v>0</v>
      </c>
      <c r="E79">
        <v>0</v>
      </c>
      <c r="F79" t="s">
        <v>403</v>
      </c>
      <c r="G79">
        <v>0.83330000000000004</v>
      </c>
      <c r="H79">
        <v>0.53910000000000002</v>
      </c>
      <c r="I79" t="s">
        <v>404</v>
      </c>
      <c r="J79">
        <v>0.33329999999999999</v>
      </c>
      <c r="K79">
        <v>1.133</v>
      </c>
      <c r="L79" t="s">
        <v>405</v>
      </c>
      <c r="M79">
        <v>0.83330000000000004</v>
      </c>
      <c r="N79">
        <v>1.1117999999999999</v>
      </c>
      <c r="O79" t="s">
        <v>406</v>
      </c>
      <c r="P79">
        <v>0.91669999999999996</v>
      </c>
      <c r="Q79">
        <v>1.166636</v>
      </c>
      <c r="S79">
        <f t="shared" si="10"/>
        <v>-8.3399999999999919E-2</v>
      </c>
      <c r="T79">
        <f t="shared" si="11"/>
        <v>8.3399999999999919E-2</v>
      </c>
      <c r="V79" t="b">
        <f t="shared" si="12"/>
        <v>1</v>
      </c>
      <c r="W79" t="b">
        <f t="shared" si="13"/>
        <v>1</v>
      </c>
      <c r="Y79" t="b">
        <f t="shared" si="14"/>
        <v>1</v>
      </c>
      <c r="Z79" s="12" t="b">
        <f t="shared" si="15"/>
        <v>1</v>
      </c>
    </row>
    <row r="80" spans="1:26" x14ac:dyDescent="0.2">
      <c r="A80" t="s">
        <v>337</v>
      </c>
      <c r="B80" t="s">
        <v>877</v>
      </c>
      <c r="C80" t="s">
        <v>878</v>
      </c>
      <c r="D80">
        <v>0</v>
      </c>
      <c r="E80">
        <v>0</v>
      </c>
      <c r="F80" t="s">
        <v>403</v>
      </c>
      <c r="G80">
        <v>1</v>
      </c>
      <c r="H80">
        <v>1.243417</v>
      </c>
      <c r="I80" t="s">
        <v>404</v>
      </c>
      <c r="J80">
        <v>0.75</v>
      </c>
      <c r="K80">
        <v>0.99766699999999997</v>
      </c>
      <c r="L80" t="s">
        <v>405</v>
      </c>
      <c r="M80">
        <v>1</v>
      </c>
      <c r="N80">
        <v>1.093583</v>
      </c>
      <c r="O80" t="s">
        <v>406</v>
      </c>
      <c r="P80">
        <v>1</v>
      </c>
      <c r="Q80">
        <v>1.1238330000000001</v>
      </c>
      <c r="S80">
        <f t="shared" si="10"/>
        <v>0</v>
      </c>
      <c r="T80">
        <f t="shared" si="11"/>
        <v>0</v>
      </c>
      <c r="V80" t="b">
        <f t="shared" si="12"/>
        <v>1</v>
      </c>
      <c r="W80" t="b">
        <f t="shared" si="13"/>
        <v>1</v>
      </c>
      <c r="Y80" t="b">
        <f t="shared" si="14"/>
        <v>1</v>
      </c>
      <c r="Z80" s="12" t="b">
        <f t="shared" si="15"/>
        <v>1</v>
      </c>
    </row>
    <row r="81" spans="1:26" x14ac:dyDescent="0.2">
      <c r="A81" t="s">
        <v>341</v>
      </c>
      <c r="B81" t="s">
        <v>881</v>
      </c>
      <c r="C81" t="s">
        <v>695</v>
      </c>
      <c r="D81">
        <v>1</v>
      </c>
      <c r="E81">
        <v>0</v>
      </c>
      <c r="F81" t="s">
        <v>403</v>
      </c>
      <c r="G81">
        <v>0.91669999999999996</v>
      </c>
      <c r="H81">
        <v>2.0464549999999999</v>
      </c>
      <c r="I81" t="s">
        <v>404</v>
      </c>
      <c r="J81">
        <v>0.33329999999999999</v>
      </c>
      <c r="K81">
        <v>1.77075</v>
      </c>
      <c r="L81" t="s">
        <v>405</v>
      </c>
      <c r="M81">
        <v>0.75</v>
      </c>
      <c r="N81">
        <v>1.238</v>
      </c>
      <c r="O81" t="s">
        <v>406</v>
      </c>
      <c r="P81">
        <v>0.58330000000000004</v>
      </c>
      <c r="Q81">
        <v>1.767857</v>
      </c>
      <c r="S81">
        <f t="shared" si="10"/>
        <v>0.16669999999999996</v>
      </c>
      <c r="T81">
        <f t="shared" si="11"/>
        <v>0.16669999999999996</v>
      </c>
      <c r="V81" t="b">
        <f t="shared" si="12"/>
        <v>1</v>
      </c>
      <c r="W81" t="b">
        <f t="shared" si="13"/>
        <v>1</v>
      </c>
      <c r="Y81" t="b">
        <f t="shared" si="14"/>
        <v>1</v>
      </c>
      <c r="Z81" s="12" t="b">
        <f t="shared" si="15"/>
        <v>1</v>
      </c>
    </row>
    <row r="82" spans="1:26" x14ac:dyDescent="0.2">
      <c r="A82" t="s">
        <v>345</v>
      </c>
      <c r="B82" t="s">
        <v>884</v>
      </c>
      <c r="C82" t="s">
        <v>883</v>
      </c>
      <c r="D82">
        <v>0</v>
      </c>
      <c r="E82">
        <v>0</v>
      </c>
      <c r="F82" t="s">
        <v>403</v>
      </c>
      <c r="G82">
        <v>1</v>
      </c>
      <c r="H82">
        <v>1.3432500000000001</v>
      </c>
      <c r="I82" t="s">
        <v>404</v>
      </c>
      <c r="J82">
        <v>0.83330000000000004</v>
      </c>
      <c r="K82">
        <v>1.1474</v>
      </c>
      <c r="L82" t="s">
        <v>405</v>
      </c>
      <c r="M82">
        <v>0.91669999999999996</v>
      </c>
      <c r="N82">
        <v>1.327636</v>
      </c>
      <c r="O82" t="s">
        <v>406</v>
      </c>
      <c r="P82">
        <v>0.91669999999999996</v>
      </c>
      <c r="Q82">
        <v>1.260364</v>
      </c>
      <c r="S82">
        <f t="shared" si="10"/>
        <v>0</v>
      </c>
      <c r="T82">
        <f t="shared" si="11"/>
        <v>0</v>
      </c>
      <c r="V82" t="b">
        <f t="shared" si="12"/>
        <v>1</v>
      </c>
      <c r="W82" t="b">
        <f t="shared" si="13"/>
        <v>1</v>
      </c>
      <c r="Y82" t="b">
        <f t="shared" si="14"/>
        <v>1</v>
      </c>
      <c r="Z82" s="12" t="b">
        <f t="shared" si="15"/>
        <v>1</v>
      </c>
    </row>
    <row r="83" spans="1:26" x14ac:dyDescent="0.2">
      <c r="A83" t="s">
        <v>348</v>
      </c>
      <c r="B83" t="s">
        <v>886</v>
      </c>
      <c r="C83" t="s">
        <v>276</v>
      </c>
      <c r="D83">
        <v>0</v>
      </c>
      <c r="E83">
        <v>0</v>
      </c>
      <c r="F83" t="s">
        <v>403</v>
      </c>
      <c r="G83">
        <v>1</v>
      </c>
      <c r="H83">
        <v>1.776583</v>
      </c>
      <c r="I83" t="s">
        <v>404</v>
      </c>
      <c r="J83">
        <v>0.75</v>
      </c>
      <c r="K83">
        <v>1.5477780000000001</v>
      </c>
      <c r="L83" t="s">
        <v>405</v>
      </c>
      <c r="M83">
        <v>1</v>
      </c>
      <c r="N83">
        <v>1.4930000000000001</v>
      </c>
      <c r="O83" t="s">
        <v>406</v>
      </c>
      <c r="P83">
        <v>0.91669999999999996</v>
      </c>
      <c r="Q83">
        <v>1.2817270000000001</v>
      </c>
      <c r="S83">
        <f t="shared" si="10"/>
        <v>8.3300000000000041E-2</v>
      </c>
      <c r="T83">
        <f t="shared" si="11"/>
        <v>8.3300000000000041E-2</v>
      </c>
      <c r="V83" t="b">
        <f t="shared" si="12"/>
        <v>1</v>
      </c>
      <c r="W83" t="b">
        <f t="shared" si="13"/>
        <v>1</v>
      </c>
      <c r="Y83" t="b">
        <f t="shared" si="14"/>
        <v>1</v>
      </c>
      <c r="Z83" s="12" t="b">
        <f t="shared" si="15"/>
        <v>1</v>
      </c>
    </row>
    <row r="84" spans="1:26" x14ac:dyDescent="0.2">
      <c r="A84" t="s">
        <v>356</v>
      </c>
      <c r="B84" t="s">
        <v>887</v>
      </c>
      <c r="C84" t="s">
        <v>196</v>
      </c>
      <c r="D84">
        <v>0</v>
      </c>
      <c r="E84">
        <v>0</v>
      </c>
      <c r="F84" t="s">
        <v>403</v>
      </c>
      <c r="G84">
        <v>1</v>
      </c>
      <c r="H84">
        <v>0.67425000000000002</v>
      </c>
      <c r="I84" t="s">
        <v>404</v>
      </c>
      <c r="J84">
        <v>0.83330000000000004</v>
      </c>
      <c r="K84">
        <v>1.1862999999999999</v>
      </c>
      <c r="L84" t="s">
        <v>405</v>
      </c>
      <c r="M84">
        <v>1</v>
      </c>
      <c r="N84">
        <v>1.2705</v>
      </c>
      <c r="O84" t="s">
        <v>406</v>
      </c>
      <c r="P84">
        <v>1</v>
      </c>
      <c r="Q84">
        <v>1.242583</v>
      </c>
      <c r="S84">
        <f t="shared" si="10"/>
        <v>0</v>
      </c>
      <c r="T84">
        <f t="shared" si="11"/>
        <v>0</v>
      </c>
      <c r="V84" t="b">
        <f t="shared" si="12"/>
        <v>1</v>
      </c>
      <c r="W84" t="b">
        <f t="shared" si="13"/>
        <v>1</v>
      </c>
      <c r="Y84" t="b">
        <f t="shared" si="14"/>
        <v>1</v>
      </c>
      <c r="Z84" s="12" t="b">
        <f t="shared" si="15"/>
        <v>1</v>
      </c>
    </row>
    <row r="85" spans="1:26" x14ac:dyDescent="0.2">
      <c r="A85" s="7" t="s">
        <v>356</v>
      </c>
      <c r="B85" s="7" t="s">
        <v>889</v>
      </c>
      <c r="C85" s="7" t="s">
        <v>196</v>
      </c>
      <c r="D85" s="7">
        <v>0</v>
      </c>
      <c r="E85" s="7">
        <v>0</v>
      </c>
      <c r="F85" s="7" t="s">
        <v>403</v>
      </c>
      <c r="G85" s="7">
        <v>1</v>
      </c>
      <c r="H85" s="7">
        <v>0.82166700000000004</v>
      </c>
      <c r="I85" s="7" t="s">
        <v>404</v>
      </c>
      <c r="J85" s="7">
        <v>0.75</v>
      </c>
      <c r="K85" s="7">
        <v>1.1566669999999999</v>
      </c>
      <c r="L85" s="7" t="s">
        <v>405</v>
      </c>
      <c r="M85" s="7">
        <v>1</v>
      </c>
      <c r="N85" s="7">
        <v>1.222917</v>
      </c>
      <c r="O85" s="7" t="s">
        <v>406</v>
      </c>
      <c r="P85" s="7">
        <v>1</v>
      </c>
      <c r="Q85" s="7">
        <v>1.1459170000000001</v>
      </c>
      <c r="R85" s="7"/>
      <c r="S85" s="7">
        <f t="shared" si="10"/>
        <v>0</v>
      </c>
      <c r="T85" s="7">
        <f t="shared" si="11"/>
        <v>0</v>
      </c>
      <c r="U85" s="7"/>
      <c r="V85" s="7" t="b">
        <f t="shared" si="12"/>
        <v>1</v>
      </c>
      <c r="W85" s="7" t="b">
        <f t="shared" si="13"/>
        <v>1</v>
      </c>
      <c r="X85" s="7"/>
      <c r="Y85" t="b">
        <f t="shared" si="14"/>
        <v>1</v>
      </c>
      <c r="Z85" s="12" t="b">
        <f t="shared" si="15"/>
        <v>1</v>
      </c>
    </row>
    <row r="86" spans="1:26" x14ac:dyDescent="0.2">
      <c r="A86" t="s">
        <v>360</v>
      </c>
      <c r="B86" t="s">
        <v>890</v>
      </c>
      <c r="C86" t="s">
        <v>891</v>
      </c>
      <c r="D86">
        <v>0</v>
      </c>
      <c r="E86">
        <v>0</v>
      </c>
      <c r="F86" t="s">
        <v>403</v>
      </c>
      <c r="G86">
        <v>1</v>
      </c>
      <c r="H86">
        <v>0.85399999999999998</v>
      </c>
      <c r="I86" t="s">
        <v>404</v>
      </c>
      <c r="J86">
        <v>0.83330000000000004</v>
      </c>
      <c r="K86">
        <v>1.292333</v>
      </c>
      <c r="L86" t="s">
        <v>405</v>
      </c>
      <c r="M86">
        <v>0.91669999999999996</v>
      </c>
      <c r="N86">
        <v>1.254</v>
      </c>
      <c r="O86" t="s">
        <v>406</v>
      </c>
      <c r="P86">
        <v>0.91669999999999996</v>
      </c>
      <c r="Q86">
        <v>1.2035450000000001</v>
      </c>
      <c r="S86">
        <f t="shared" si="10"/>
        <v>0</v>
      </c>
      <c r="T86">
        <f t="shared" si="11"/>
        <v>0</v>
      </c>
      <c r="V86" t="b">
        <f t="shared" si="12"/>
        <v>1</v>
      </c>
      <c r="W86" t="b">
        <f t="shared" si="13"/>
        <v>1</v>
      </c>
      <c r="Y86" t="b">
        <f t="shared" si="14"/>
        <v>1</v>
      </c>
      <c r="Z86" s="12" t="b">
        <f t="shared" si="15"/>
        <v>1</v>
      </c>
    </row>
    <row r="87" spans="1:26" x14ac:dyDescent="0.2">
      <c r="A87" t="s">
        <v>364</v>
      </c>
      <c r="B87" t="s">
        <v>893</v>
      </c>
      <c r="C87" t="s">
        <v>728</v>
      </c>
      <c r="D87">
        <v>0</v>
      </c>
      <c r="E87">
        <v>0</v>
      </c>
      <c r="F87" t="s">
        <v>403</v>
      </c>
      <c r="G87">
        <v>0.91669999999999996</v>
      </c>
      <c r="H87">
        <v>0.81981800000000005</v>
      </c>
      <c r="I87" t="s">
        <v>404</v>
      </c>
      <c r="J87">
        <v>0.75</v>
      </c>
      <c r="K87">
        <v>1.169333</v>
      </c>
      <c r="L87" t="s">
        <v>405</v>
      </c>
      <c r="M87">
        <v>0.66669999999999996</v>
      </c>
      <c r="N87">
        <v>1.227625</v>
      </c>
      <c r="O87" t="s">
        <v>406</v>
      </c>
      <c r="P87">
        <v>0.75</v>
      </c>
      <c r="Q87">
        <v>1.4202220000000001</v>
      </c>
      <c r="S87">
        <f t="shared" si="10"/>
        <v>-8.3300000000000041E-2</v>
      </c>
      <c r="T87">
        <f t="shared" si="11"/>
        <v>8.3300000000000041E-2</v>
      </c>
      <c r="V87" t="b">
        <f t="shared" si="12"/>
        <v>1</v>
      </c>
      <c r="W87" t="b">
        <f t="shared" si="13"/>
        <v>1</v>
      </c>
      <c r="Y87" t="b">
        <f t="shared" si="14"/>
        <v>1</v>
      </c>
      <c r="Z87" s="12" t="b">
        <f t="shared" si="15"/>
        <v>1</v>
      </c>
    </row>
    <row r="88" spans="1:26" x14ac:dyDescent="0.2">
      <c r="A88" t="s">
        <v>368</v>
      </c>
      <c r="B88" t="s">
        <v>895</v>
      </c>
      <c r="C88" t="s">
        <v>896</v>
      </c>
      <c r="D88">
        <v>0</v>
      </c>
      <c r="E88">
        <v>0</v>
      </c>
      <c r="F88" t="s">
        <v>403</v>
      </c>
      <c r="G88">
        <v>1</v>
      </c>
      <c r="H88">
        <v>1.171333</v>
      </c>
      <c r="I88" t="s">
        <v>404</v>
      </c>
      <c r="J88">
        <v>0.41670000000000001</v>
      </c>
      <c r="K88">
        <v>1.7302</v>
      </c>
      <c r="L88" t="s">
        <v>405</v>
      </c>
      <c r="M88">
        <v>0.66669999999999996</v>
      </c>
      <c r="N88">
        <v>1.4019999999999999</v>
      </c>
      <c r="O88" t="s">
        <v>406</v>
      </c>
      <c r="P88">
        <v>0.91669999999999996</v>
      </c>
      <c r="Q88">
        <v>1.412364</v>
      </c>
      <c r="S88">
        <f t="shared" si="10"/>
        <v>-0.25</v>
      </c>
      <c r="T88">
        <f t="shared" si="11"/>
        <v>0.25</v>
      </c>
      <c r="V88" t="b">
        <f t="shared" si="12"/>
        <v>1</v>
      </c>
      <c r="W88" t="b">
        <f t="shared" si="13"/>
        <v>1</v>
      </c>
      <c r="Y88" t="b">
        <f t="shared" si="14"/>
        <v>1</v>
      </c>
      <c r="Z88" s="12" t="b">
        <f t="shared" si="15"/>
        <v>1</v>
      </c>
    </row>
  </sheetData>
  <sortState xmlns:xlrd2="http://schemas.microsoft.com/office/spreadsheetml/2017/richdata2" ref="A13:X165">
    <sortCondition ref="X13:X165"/>
  </sortState>
  <conditionalFormatting sqref="E1:E88 E167:E1048576">
    <cfRule type="cellIs" dxfId="42" priority="7" operator="greaterThan">
      <formula>0</formula>
    </cfRule>
  </conditionalFormatting>
  <conditionalFormatting sqref="G1:G88">
    <cfRule type="cellIs" dxfId="41" priority="6" operator="lessThan">
      <formula>0.5</formula>
    </cfRule>
  </conditionalFormatting>
  <conditionalFormatting sqref="M1:M88">
    <cfRule type="cellIs" dxfId="40" priority="5" operator="lessThanOrEqual">
      <formula>0.5</formula>
    </cfRule>
  </conditionalFormatting>
  <conditionalFormatting sqref="T1:T88 T167:T1048576">
    <cfRule type="cellIs" dxfId="39" priority="4" operator="greaterThan">
      <formula>0.4</formula>
    </cfRule>
  </conditionalFormatting>
  <conditionalFormatting sqref="X1 V1:W88 V167:W220 V905:W1048576">
    <cfRule type="containsText" dxfId="38" priority="3" operator="containsText" text="false">
      <formula>NOT(ISERROR(SEARCH("false",V1)))</formula>
    </cfRule>
  </conditionalFormatting>
  <conditionalFormatting sqref="Y1:Y91 Y164:Y208 Y893:Y1048576">
    <cfRule type="containsText" dxfId="37" priority="2" operator="containsText" text="false">
      <formula>NOT(ISERROR(SEARCH("false",Y1)))</formula>
    </cfRule>
  </conditionalFormatting>
  <conditionalFormatting sqref="Z1:Z1048576">
    <cfRule type="containsText" dxfId="36" priority="1" operator="containsText" text="FALSE">
      <formula>NOT(ISERROR(SEARCH("FALSE",Z1)))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47A3-C9F4-4B45-84FC-77DEDB1850FC}">
  <sheetPr codeName="Sheet5">
    <tabColor rgb="FFFFFF00"/>
  </sheetPr>
  <dimension ref="A1:Z86"/>
  <sheetViews>
    <sheetView workbookViewId="0">
      <selection activeCell="A9" sqref="A2:A9"/>
    </sheetView>
  </sheetViews>
  <sheetFormatPr baseColWidth="10" defaultRowHeight="15" x14ac:dyDescent="0.2"/>
  <cols>
    <col min="2" max="2" width="37.33203125" customWidth="1"/>
    <col min="24" max="24" width="3.33203125" customWidth="1"/>
    <col min="26" max="26" width="10.83203125" style="12"/>
  </cols>
  <sheetData>
    <row r="1" spans="1:26" x14ac:dyDescent="0.2">
      <c r="A1" t="s">
        <v>380</v>
      </c>
      <c r="B1" t="s">
        <v>381</v>
      </c>
      <c r="C1" t="s">
        <v>382</v>
      </c>
      <c r="D1" t="s">
        <v>383</v>
      </c>
      <c r="E1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S1" s="2" t="s">
        <v>397</v>
      </c>
      <c r="T1" s="2" t="s">
        <v>398</v>
      </c>
      <c r="V1" t="s">
        <v>399</v>
      </c>
      <c r="W1" t="s">
        <v>400</v>
      </c>
      <c r="Y1" t="s">
        <v>1384</v>
      </c>
      <c r="Z1" s="12" t="s">
        <v>1385</v>
      </c>
    </row>
    <row r="2" spans="1:26" x14ac:dyDescent="0.2">
      <c r="A2" s="5" t="s">
        <v>69</v>
      </c>
      <c r="B2" t="s">
        <v>662</v>
      </c>
      <c r="C2" t="s">
        <v>663</v>
      </c>
      <c r="D2">
        <v>121</v>
      </c>
      <c r="E2">
        <v>4</v>
      </c>
      <c r="F2" t="s">
        <v>403</v>
      </c>
      <c r="G2">
        <v>1</v>
      </c>
      <c r="H2">
        <v>2.1663329999999998</v>
      </c>
      <c r="I2" t="s">
        <v>404</v>
      </c>
      <c r="J2">
        <v>0.75</v>
      </c>
      <c r="K2">
        <v>1.0858890000000001</v>
      </c>
      <c r="L2" t="s">
        <v>405</v>
      </c>
      <c r="M2">
        <v>0.91669999999999996</v>
      </c>
      <c r="N2">
        <v>1.178455</v>
      </c>
      <c r="O2" t="s">
        <v>406</v>
      </c>
      <c r="P2">
        <v>0.83330000000000004</v>
      </c>
      <c r="Q2">
        <v>1.3683000000000001</v>
      </c>
      <c r="S2">
        <f t="shared" ref="S2:S33" si="0">M2-P2</f>
        <v>8.3399999999999919E-2</v>
      </c>
      <c r="T2">
        <f t="shared" ref="T2:T33" si="1">ABS(S2)</f>
        <v>8.3399999999999919E-2</v>
      </c>
      <c r="V2" t="b">
        <f t="shared" ref="V2:V33" si="2">IF(AND(D2&lt;=16,E2&lt;1),TRUE,FALSE)</f>
        <v>0</v>
      </c>
      <c r="W2" t="b">
        <f t="shared" ref="W2:W33" si="3">IF(AND(M2 &gt; 0.5,G2 &gt; 0.5, ABS(M2-P2)&lt;0.4),TRUE,FALSE)</f>
        <v>1</v>
      </c>
      <c r="Y2" t="b">
        <f>IF(AND(M2 &gt; 0.5,G2 &gt; 0.5),TRUE,FALSE)</f>
        <v>1</v>
      </c>
      <c r="Z2" s="12" t="b">
        <f>IF(T2&lt;0.4,TRUE,FALSE)</f>
        <v>1</v>
      </c>
    </row>
    <row r="3" spans="1:26" x14ac:dyDescent="0.2">
      <c r="A3" s="5" t="s">
        <v>99</v>
      </c>
      <c r="B3" t="s">
        <v>664</v>
      </c>
      <c r="C3" t="s">
        <v>229</v>
      </c>
      <c r="D3">
        <v>48</v>
      </c>
      <c r="E3">
        <v>2</v>
      </c>
      <c r="F3" t="s">
        <v>403</v>
      </c>
      <c r="G3">
        <v>1</v>
      </c>
      <c r="H3">
        <v>1.031091</v>
      </c>
      <c r="I3" t="s">
        <v>404</v>
      </c>
      <c r="J3">
        <v>0.91669999999999996</v>
      </c>
      <c r="K3">
        <v>1.307364</v>
      </c>
      <c r="L3" t="s">
        <v>405</v>
      </c>
      <c r="M3">
        <v>0.83330000000000004</v>
      </c>
      <c r="N3">
        <v>1.2130000000000001</v>
      </c>
      <c r="O3" t="s">
        <v>406</v>
      </c>
      <c r="P3">
        <v>0.83330000000000004</v>
      </c>
      <c r="Q3">
        <v>1.2252000000000001</v>
      </c>
      <c r="S3">
        <f t="shared" si="0"/>
        <v>0</v>
      </c>
      <c r="T3">
        <f t="shared" si="1"/>
        <v>0</v>
      </c>
      <c r="V3" t="b">
        <f t="shared" si="2"/>
        <v>0</v>
      </c>
      <c r="W3" t="b">
        <f t="shared" si="3"/>
        <v>1</v>
      </c>
      <c r="Y3" t="b">
        <f t="shared" ref="Y3:Y66" si="4">IF(AND(M3 &gt; 0.5,G3 &gt; 0.5),TRUE,FALSE)</f>
        <v>1</v>
      </c>
      <c r="Z3" s="12" t="b">
        <f t="shared" ref="Z3:Z66" si="5">IF(T3&lt;0.4,TRUE,FALSE)</f>
        <v>1</v>
      </c>
    </row>
    <row r="4" spans="1:26" x14ac:dyDescent="0.2">
      <c r="A4" s="5" t="s">
        <v>264</v>
      </c>
      <c r="B4" t="s">
        <v>671</v>
      </c>
      <c r="C4" t="s">
        <v>412</v>
      </c>
      <c r="D4">
        <v>16</v>
      </c>
      <c r="E4">
        <v>1</v>
      </c>
      <c r="F4" t="s">
        <v>403</v>
      </c>
      <c r="G4">
        <v>1</v>
      </c>
      <c r="H4">
        <v>0.92783300000000002</v>
      </c>
      <c r="I4" t="s">
        <v>404</v>
      </c>
      <c r="J4">
        <v>0.83330000000000004</v>
      </c>
      <c r="K4">
        <v>1.1449</v>
      </c>
      <c r="L4" t="s">
        <v>405</v>
      </c>
      <c r="M4">
        <v>0.91669999999999996</v>
      </c>
      <c r="N4">
        <v>1.088273</v>
      </c>
      <c r="O4" t="s">
        <v>406</v>
      </c>
      <c r="P4">
        <v>1</v>
      </c>
      <c r="Q4">
        <v>1.3015000000000001</v>
      </c>
      <c r="S4">
        <f t="shared" si="0"/>
        <v>-8.3300000000000041E-2</v>
      </c>
      <c r="T4">
        <f t="shared" si="1"/>
        <v>8.3300000000000041E-2</v>
      </c>
      <c r="V4" t="b">
        <f t="shared" si="2"/>
        <v>0</v>
      </c>
      <c r="W4" t="b">
        <f t="shared" si="3"/>
        <v>1</v>
      </c>
      <c r="Y4" t="b">
        <f t="shared" si="4"/>
        <v>1</v>
      </c>
      <c r="Z4" s="12" t="b">
        <f t="shared" si="5"/>
        <v>1</v>
      </c>
    </row>
    <row r="5" spans="1:26" x14ac:dyDescent="0.2">
      <c r="A5" s="5" t="s">
        <v>294</v>
      </c>
      <c r="B5" t="s">
        <v>679</v>
      </c>
      <c r="C5" t="s">
        <v>680</v>
      </c>
      <c r="D5">
        <v>0</v>
      </c>
      <c r="E5">
        <v>0</v>
      </c>
      <c r="F5" t="s">
        <v>403</v>
      </c>
      <c r="G5">
        <v>0.91669999999999996</v>
      </c>
      <c r="H5">
        <v>2.9729999999999999</v>
      </c>
      <c r="I5" t="s">
        <v>404</v>
      </c>
      <c r="J5">
        <v>0.5</v>
      </c>
      <c r="K5">
        <v>1.441333</v>
      </c>
      <c r="L5" t="s">
        <v>405</v>
      </c>
      <c r="M5">
        <v>0.83330000000000004</v>
      </c>
      <c r="N5">
        <v>1.4872000000000001</v>
      </c>
      <c r="O5" t="s">
        <v>406</v>
      </c>
      <c r="P5">
        <v>0.41670000000000001</v>
      </c>
      <c r="Q5">
        <v>1.37</v>
      </c>
      <c r="S5">
        <f t="shared" si="0"/>
        <v>0.41660000000000003</v>
      </c>
      <c r="T5">
        <f t="shared" si="1"/>
        <v>0.41660000000000003</v>
      </c>
      <c r="V5" t="b">
        <f t="shared" si="2"/>
        <v>1</v>
      </c>
      <c r="W5" t="b">
        <f t="shared" si="3"/>
        <v>0</v>
      </c>
      <c r="Y5" t="b">
        <f t="shared" si="4"/>
        <v>1</v>
      </c>
      <c r="Z5" s="12" t="b">
        <f t="shared" si="5"/>
        <v>0</v>
      </c>
    </row>
    <row r="6" spans="1:26" x14ac:dyDescent="0.2">
      <c r="A6" s="5" t="s">
        <v>299</v>
      </c>
      <c r="B6" t="s">
        <v>681</v>
      </c>
      <c r="C6" t="s">
        <v>682</v>
      </c>
      <c r="D6">
        <v>0</v>
      </c>
      <c r="E6">
        <v>0</v>
      </c>
      <c r="F6" t="s">
        <v>403</v>
      </c>
      <c r="G6">
        <v>0.83330000000000004</v>
      </c>
      <c r="H6">
        <v>1.3859999999999999</v>
      </c>
      <c r="I6" t="s">
        <v>404</v>
      </c>
      <c r="J6">
        <v>0.5</v>
      </c>
      <c r="K6">
        <v>1.6731670000000001</v>
      </c>
      <c r="L6" t="s">
        <v>405</v>
      </c>
      <c r="M6">
        <v>0.91669999999999996</v>
      </c>
      <c r="N6">
        <v>1.476909</v>
      </c>
      <c r="O6" t="s">
        <v>406</v>
      </c>
      <c r="P6">
        <v>0.5</v>
      </c>
      <c r="Q6">
        <v>1.8254999999999999</v>
      </c>
      <c r="S6">
        <f t="shared" si="0"/>
        <v>0.41669999999999996</v>
      </c>
      <c r="T6">
        <f t="shared" si="1"/>
        <v>0.41669999999999996</v>
      </c>
      <c r="V6" t="b">
        <f t="shared" si="2"/>
        <v>1</v>
      </c>
      <c r="W6" t="b">
        <f t="shared" si="3"/>
        <v>0</v>
      </c>
      <c r="Y6" t="b">
        <f t="shared" si="4"/>
        <v>1</v>
      </c>
      <c r="Z6" s="12" t="b">
        <f t="shared" si="5"/>
        <v>0</v>
      </c>
    </row>
    <row r="7" spans="1:26" x14ac:dyDescent="0.2">
      <c r="A7" s="5" t="s">
        <v>333</v>
      </c>
      <c r="B7" t="s">
        <v>678</v>
      </c>
      <c r="C7" t="s">
        <v>677</v>
      </c>
      <c r="D7">
        <v>88</v>
      </c>
      <c r="E7">
        <v>1</v>
      </c>
      <c r="F7" t="s">
        <v>403</v>
      </c>
      <c r="G7">
        <v>0.91669999999999996</v>
      </c>
      <c r="H7">
        <v>1.1142000000000001</v>
      </c>
      <c r="I7" t="s">
        <v>404</v>
      </c>
      <c r="J7">
        <v>0.83330000000000004</v>
      </c>
      <c r="K7">
        <v>1.0407</v>
      </c>
      <c r="L7" t="s">
        <v>405</v>
      </c>
      <c r="M7">
        <v>0.91669999999999996</v>
      </c>
      <c r="N7">
        <v>0.84418199999999999</v>
      </c>
      <c r="O7" t="s">
        <v>406</v>
      </c>
      <c r="P7">
        <v>0.58330000000000004</v>
      </c>
      <c r="Q7">
        <v>1.0474289999999999</v>
      </c>
      <c r="S7">
        <f t="shared" si="0"/>
        <v>0.33339999999999992</v>
      </c>
      <c r="T7">
        <f t="shared" si="1"/>
        <v>0.33339999999999992</v>
      </c>
      <c r="V7" t="b">
        <f t="shared" si="2"/>
        <v>0</v>
      </c>
      <c r="W7" t="b">
        <f t="shared" si="3"/>
        <v>1</v>
      </c>
      <c r="Y7" t="b">
        <f t="shared" si="4"/>
        <v>1</v>
      </c>
      <c r="Z7" s="12" t="b">
        <f t="shared" si="5"/>
        <v>1</v>
      </c>
    </row>
    <row r="8" spans="1:26" x14ac:dyDescent="0.2">
      <c r="A8" s="5" t="s">
        <v>352</v>
      </c>
      <c r="B8" t="s">
        <v>687</v>
      </c>
      <c r="C8" t="s">
        <v>686</v>
      </c>
      <c r="D8">
        <v>0</v>
      </c>
      <c r="E8">
        <v>0</v>
      </c>
      <c r="F8" t="s">
        <v>403</v>
      </c>
      <c r="G8">
        <v>1</v>
      </c>
      <c r="H8">
        <v>0.83750000000000002</v>
      </c>
      <c r="I8" t="s">
        <v>404</v>
      </c>
      <c r="J8">
        <v>0.91669999999999996</v>
      </c>
      <c r="K8">
        <v>1.362636</v>
      </c>
      <c r="L8" t="s">
        <v>405</v>
      </c>
      <c r="M8">
        <v>1</v>
      </c>
      <c r="N8">
        <v>1.159583</v>
      </c>
      <c r="O8" t="s">
        <v>406</v>
      </c>
      <c r="P8">
        <v>0.58330000000000004</v>
      </c>
      <c r="Q8">
        <v>1.388571</v>
      </c>
      <c r="S8">
        <f t="shared" si="0"/>
        <v>0.41669999999999996</v>
      </c>
      <c r="T8">
        <f t="shared" si="1"/>
        <v>0.41669999999999996</v>
      </c>
      <c r="V8" t="b">
        <f t="shared" si="2"/>
        <v>1</v>
      </c>
      <c r="W8" t="b">
        <f t="shared" si="3"/>
        <v>0</v>
      </c>
      <c r="Y8" t="b">
        <f t="shared" si="4"/>
        <v>1</v>
      </c>
      <c r="Z8" s="12" t="b">
        <f t="shared" si="5"/>
        <v>0</v>
      </c>
    </row>
    <row r="9" spans="1:26" s="11" customFormat="1" x14ac:dyDescent="0.2">
      <c r="A9" s="5" t="s">
        <v>372</v>
      </c>
      <c r="B9" t="s">
        <v>690</v>
      </c>
      <c r="C9" t="s">
        <v>689</v>
      </c>
      <c r="D9">
        <v>0</v>
      </c>
      <c r="E9">
        <v>0</v>
      </c>
      <c r="F9" t="s">
        <v>403</v>
      </c>
      <c r="G9">
        <v>0.91669999999999996</v>
      </c>
      <c r="H9">
        <v>1.383</v>
      </c>
      <c r="I9" t="s">
        <v>404</v>
      </c>
      <c r="J9">
        <v>0.66669999999999996</v>
      </c>
      <c r="K9">
        <v>1.0805709999999999</v>
      </c>
      <c r="L9" t="s">
        <v>405</v>
      </c>
      <c r="M9">
        <v>0.5</v>
      </c>
      <c r="N9">
        <v>1.6419999999999999</v>
      </c>
      <c r="O9" t="s">
        <v>406</v>
      </c>
      <c r="P9">
        <v>0.41670000000000001</v>
      </c>
      <c r="Q9">
        <v>1.409</v>
      </c>
      <c r="R9"/>
      <c r="S9">
        <f t="shared" si="0"/>
        <v>8.3299999999999985E-2</v>
      </c>
      <c r="T9">
        <f t="shared" si="1"/>
        <v>8.3299999999999985E-2</v>
      </c>
      <c r="U9"/>
      <c r="V9" t="b">
        <f t="shared" si="2"/>
        <v>1</v>
      </c>
      <c r="W9" t="b">
        <f t="shared" si="3"/>
        <v>0</v>
      </c>
      <c r="X9"/>
      <c r="Y9" t="b">
        <f t="shared" si="4"/>
        <v>0</v>
      </c>
      <c r="Z9" s="12" t="b">
        <f t="shared" si="5"/>
        <v>1</v>
      </c>
    </row>
    <row r="10" spans="1:26" x14ac:dyDescent="0.2">
      <c r="A10" t="s">
        <v>21</v>
      </c>
      <c r="B10" t="s">
        <v>696</v>
      </c>
      <c r="C10" t="s">
        <v>695</v>
      </c>
      <c r="D10">
        <v>5</v>
      </c>
      <c r="E10">
        <v>0</v>
      </c>
      <c r="F10" t="s">
        <v>403</v>
      </c>
      <c r="G10">
        <v>0.75</v>
      </c>
      <c r="H10">
        <v>1.9365000000000001</v>
      </c>
      <c r="I10" t="s">
        <v>404</v>
      </c>
      <c r="J10">
        <v>0.83330000000000004</v>
      </c>
      <c r="K10">
        <v>1.5596000000000001</v>
      </c>
      <c r="L10" t="s">
        <v>405</v>
      </c>
      <c r="M10">
        <v>0.83330000000000004</v>
      </c>
      <c r="N10">
        <v>1.3902000000000001</v>
      </c>
      <c r="O10" t="s">
        <v>406</v>
      </c>
      <c r="P10">
        <v>0.5</v>
      </c>
      <c r="Q10">
        <v>1.3738330000000001</v>
      </c>
      <c r="S10">
        <f t="shared" si="0"/>
        <v>0.33330000000000004</v>
      </c>
      <c r="T10">
        <f t="shared" si="1"/>
        <v>0.33330000000000004</v>
      </c>
      <c r="V10" t="b">
        <f t="shared" si="2"/>
        <v>1</v>
      </c>
      <c r="W10" t="b">
        <f t="shared" si="3"/>
        <v>1</v>
      </c>
      <c r="Y10" t="b">
        <f t="shared" si="4"/>
        <v>1</v>
      </c>
      <c r="Z10" s="12" t="b">
        <f t="shared" si="5"/>
        <v>1</v>
      </c>
    </row>
    <row r="11" spans="1:26" x14ac:dyDescent="0.2">
      <c r="A11" t="s">
        <v>28</v>
      </c>
      <c r="B11" t="s">
        <v>697</v>
      </c>
      <c r="C11" t="s">
        <v>698</v>
      </c>
      <c r="D11">
        <v>0</v>
      </c>
      <c r="E11">
        <v>0</v>
      </c>
      <c r="F11" t="s">
        <v>403</v>
      </c>
      <c r="G11">
        <v>1</v>
      </c>
      <c r="H11">
        <v>1.455417</v>
      </c>
      <c r="I11" t="s">
        <v>404</v>
      </c>
      <c r="J11">
        <v>1</v>
      </c>
      <c r="K11">
        <v>1.055167</v>
      </c>
      <c r="L11" t="s">
        <v>405</v>
      </c>
      <c r="M11">
        <v>0.83330000000000004</v>
      </c>
      <c r="N11">
        <v>0.95840000000000003</v>
      </c>
      <c r="O11" t="s">
        <v>406</v>
      </c>
      <c r="P11">
        <v>0.66669999999999996</v>
      </c>
      <c r="Q11">
        <v>1.0746249999999999</v>
      </c>
      <c r="S11">
        <f t="shared" si="0"/>
        <v>0.16660000000000008</v>
      </c>
      <c r="T11">
        <f t="shared" si="1"/>
        <v>0.16660000000000008</v>
      </c>
      <c r="V11" t="b">
        <f t="shared" si="2"/>
        <v>1</v>
      </c>
      <c r="W11" t="b">
        <f t="shared" si="3"/>
        <v>1</v>
      </c>
      <c r="Y11" t="b">
        <f t="shared" si="4"/>
        <v>1</v>
      </c>
      <c r="Z11" s="12" t="b">
        <f t="shared" si="5"/>
        <v>1</v>
      </c>
    </row>
    <row r="12" spans="1:26" x14ac:dyDescent="0.2">
      <c r="A12" t="s">
        <v>34</v>
      </c>
      <c r="B12" t="s">
        <v>700</v>
      </c>
      <c r="C12" t="s">
        <v>701</v>
      </c>
      <c r="D12">
        <v>0</v>
      </c>
      <c r="E12">
        <v>0</v>
      </c>
      <c r="F12" t="s">
        <v>403</v>
      </c>
      <c r="G12">
        <v>1</v>
      </c>
      <c r="H12">
        <v>1.1626669999999999</v>
      </c>
      <c r="I12" t="s">
        <v>404</v>
      </c>
      <c r="J12">
        <v>1</v>
      </c>
      <c r="K12">
        <v>1.178083</v>
      </c>
      <c r="L12" t="s">
        <v>405</v>
      </c>
      <c r="M12">
        <v>1</v>
      </c>
      <c r="N12">
        <v>1.05725</v>
      </c>
      <c r="O12" t="s">
        <v>406</v>
      </c>
      <c r="P12">
        <v>0.83330000000000004</v>
      </c>
      <c r="Q12">
        <v>1.1161000000000001</v>
      </c>
      <c r="S12">
        <f t="shared" si="0"/>
        <v>0.16669999999999996</v>
      </c>
      <c r="T12">
        <f t="shared" si="1"/>
        <v>0.16669999999999996</v>
      </c>
      <c r="V12" t="b">
        <f t="shared" si="2"/>
        <v>1</v>
      </c>
      <c r="W12" t="b">
        <f t="shared" si="3"/>
        <v>1</v>
      </c>
      <c r="Y12" t="b">
        <f t="shared" si="4"/>
        <v>1</v>
      </c>
      <c r="Z12" s="12" t="b">
        <f t="shared" si="5"/>
        <v>1</v>
      </c>
    </row>
    <row r="13" spans="1:26" x14ac:dyDescent="0.2">
      <c r="A13" t="s">
        <v>40</v>
      </c>
      <c r="B13" t="s">
        <v>703</v>
      </c>
      <c r="C13" t="s">
        <v>49</v>
      </c>
      <c r="D13">
        <v>0</v>
      </c>
      <c r="E13">
        <v>0</v>
      </c>
      <c r="F13" t="s">
        <v>403</v>
      </c>
      <c r="G13">
        <v>0.91669999999999996</v>
      </c>
      <c r="H13">
        <v>1.288818</v>
      </c>
      <c r="I13" t="s">
        <v>404</v>
      </c>
      <c r="J13">
        <v>0.58330000000000004</v>
      </c>
      <c r="K13">
        <v>1.186714</v>
      </c>
      <c r="L13" t="s">
        <v>405</v>
      </c>
      <c r="M13">
        <v>0.83330000000000004</v>
      </c>
      <c r="N13">
        <v>1.2306999999999999</v>
      </c>
      <c r="O13" t="s">
        <v>406</v>
      </c>
      <c r="P13">
        <v>1</v>
      </c>
      <c r="Q13">
        <v>1.436167</v>
      </c>
      <c r="S13">
        <f t="shared" si="0"/>
        <v>-0.16669999999999996</v>
      </c>
      <c r="T13">
        <f t="shared" si="1"/>
        <v>0.16669999999999996</v>
      </c>
      <c r="V13" t="b">
        <f t="shared" si="2"/>
        <v>1</v>
      </c>
      <c r="W13" t="b">
        <f t="shared" si="3"/>
        <v>1</v>
      </c>
      <c r="Y13" t="b">
        <f t="shared" si="4"/>
        <v>1</v>
      </c>
      <c r="Z13" s="12" t="b">
        <f t="shared" si="5"/>
        <v>1</v>
      </c>
    </row>
    <row r="14" spans="1:26" x14ac:dyDescent="0.2">
      <c r="A14" t="s">
        <v>45</v>
      </c>
      <c r="B14" t="s">
        <v>705</v>
      </c>
      <c r="C14" t="s">
        <v>706</v>
      </c>
      <c r="D14">
        <v>0</v>
      </c>
      <c r="E14">
        <v>0</v>
      </c>
      <c r="F14" t="s">
        <v>403</v>
      </c>
      <c r="G14">
        <v>1</v>
      </c>
      <c r="H14">
        <v>1.9031670000000001</v>
      </c>
      <c r="I14" t="s">
        <v>404</v>
      </c>
      <c r="J14">
        <v>0.83330000000000004</v>
      </c>
      <c r="K14">
        <v>1.0326</v>
      </c>
      <c r="L14" t="s">
        <v>405</v>
      </c>
      <c r="M14">
        <v>0.91669999999999996</v>
      </c>
      <c r="N14">
        <v>1.071364</v>
      </c>
      <c r="O14" t="s">
        <v>406</v>
      </c>
      <c r="P14">
        <v>0.83330000000000004</v>
      </c>
      <c r="Q14">
        <v>0.98319999999999996</v>
      </c>
      <c r="S14">
        <f t="shared" si="0"/>
        <v>8.3399999999999919E-2</v>
      </c>
      <c r="T14">
        <f t="shared" si="1"/>
        <v>8.3399999999999919E-2</v>
      </c>
      <c r="V14" t="b">
        <f t="shared" si="2"/>
        <v>1</v>
      </c>
      <c r="W14" t="b">
        <f t="shared" si="3"/>
        <v>1</v>
      </c>
      <c r="Y14" t="b">
        <f t="shared" si="4"/>
        <v>1</v>
      </c>
      <c r="Z14" s="12" t="b">
        <f t="shared" si="5"/>
        <v>1</v>
      </c>
    </row>
    <row r="15" spans="1:26" x14ac:dyDescent="0.2">
      <c r="A15" t="s">
        <v>50</v>
      </c>
      <c r="B15" t="s">
        <v>710</v>
      </c>
      <c r="C15" t="s">
        <v>709</v>
      </c>
      <c r="D15">
        <v>2</v>
      </c>
      <c r="E15">
        <v>0</v>
      </c>
      <c r="F15" t="s">
        <v>403</v>
      </c>
      <c r="G15">
        <v>0.91669999999999996</v>
      </c>
      <c r="H15">
        <v>1.306818</v>
      </c>
      <c r="I15" t="s">
        <v>404</v>
      </c>
      <c r="J15">
        <v>0.83330000000000004</v>
      </c>
      <c r="K15">
        <v>1.2408999999999999</v>
      </c>
      <c r="L15" t="s">
        <v>405</v>
      </c>
      <c r="M15">
        <v>0.91669999999999996</v>
      </c>
      <c r="N15">
        <v>1.045909</v>
      </c>
      <c r="O15" t="s">
        <v>406</v>
      </c>
      <c r="P15">
        <v>1</v>
      </c>
      <c r="Q15">
        <v>1.5721670000000001</v>
      </c>
      <c r="S15">
        <f t="shared" si="0"/>
        <v>-8.3300000000000041E-2</v>
      </c>
      <c r="T15">
        <f t="shared" si="1"/>
        <v>8.3300000000000041E-2</v>
      </c>
      <c r="V15" t="b">
        <f t="shared" si="2"/>
        <v>1</v>
      </c>
      <c r="W15" t="b">
        <f t="shared" si="3"/>
        <v>1</v>
      </c>
      <c r="Y15" t="b">
        <f t="shared" si="4"/>
        <v>1</v>
      </c>
      <c r="Z15" s="12" t="b">
        <f t="shared" si="5"/>
        <v>1</v>
      </c>
    </row>
    <row r="16" spans="1:26" x14ac:dyDescent="0.2">
      <c r="A16" t="s">
        <v>55</v>
      </c>
      <c r="B16" t="s">
        <v>713</v>
      </c>
      <c r="C16" t="s">
        <v>712</v>
      </c>
      <c r="D16">
        <v>0</v>
      </c>
      <c r="E16">
        <v>0</v>
      </c>
      <c r="F16" t="s">
        <v>403</v>
      </c>
      <c r="G16">
        <v>1</v>
      </c>
      <c r="H16">
        <v>2.0525829999999998</v>
      </c>
      <c r="I16" t="s">
        <v>404</v>
      </c>
      <c r="J16">
        <v>0.91669999999999996</v>
      </c>
      <c r="K16">
        <v>0.99163599999999996</v>
      </c>
      <c r="L16" t="s">
        <v>405</v>
      </c>
      <c r="M16">
        <v>0.91669999999999996</v>
      </c>
      <c r="N16">
        <v>0.94163600000000003</v>
      </c>
      <c r="O16" t="s">
        <v>406</v>
      </c>
      <c r="P16">
        <v>0.83330000000000004</v>
      </c>
      <c r="Q16">
        <v>1.01</v>
      </c>
      <c r="S16">
        <f t="shared" si="0"/>
        <v>8.3399999999999919E-2</v>
      </c>
      <c r="T16">
        <f t="shared" si="1"/>
        <v>8.3399999999999919E-2</v>
      </c>
      <c r="V16" t="b">
        <f t="shared" si="2"/>
        <v>1</v>
      </c>
      <c r="W16" t="b">
        <f t="shared" si="3"/>
        <v>1</v>
      </c>
      <c r="Y16" t="b">
        <f t="shared" si="4"/>
        <v>1</v>
      </c>
      <c r="Z16" s="12" t="b">
        <f t="shared" si="5"/>
        <v>1</v>
      </c>
    </row>
    <row r="17" spans="1:26" x14ac:dyDescent="0.2">
      <c r="A17" t="s">
        <v>60</v>
      </c>
      <c r="B17" t="s">
        <v>716</v>
      </c>
      <c r="C17" t="s">
        <v>715</v>
      </c>
      <c r="D17">
        <v>0</v>
      </c>
      <c r="E17">
        <v>0</v>
      </c>
      <c r="F17" t="s">
        <v>403</v>
      </c>
      <c r="G17">
        <v>1</v>
      </c>
      <c r="H17">
        <v>0.70625000000000004</v>
      </c>
      <c r="I17" t="s">
        <v>404</v>
      </c>
      <c r="J17">
        <v>0.83330000000000004</v>
      </c>
      <c r="K17">
        <v>1.0369999999999999</v>
      </c>
      <c r="L17" t="s">
        <v>405</v>
      </c>
      <c r="M17">
        <v>1</v>
      </c>
      <c r="N17">
        <v>0.95541699999999996</v>
      </c>
      <c r="O17" t="s">
        <v>406</v>
      </c>
      <c r="P17">
        <v>1</v>
      </c>
      <c r="Q17">
        <v>1.0420830000000001</v>
      </c>
      <c r="S17">
        <f t="shared" si="0"/>
        <v>0</v>
      </c>
      <c r="T17">
        <f t="shared" si="1"/>
        <v>0</v>
      </c>
      <c r="V17" t="b">
        <f t="shared" si="2"/>
        <v>1</v>
      </c>
      <c r="W17" t="b">
        <f t="shared" si="3"/>
        <v>1</v>
      </c>
      <c r="Y17" t="b">
        <f t="shared" si="4"/>
        <v>1</v>
      </c>
      <c r="Z17" s="12" t="b">
        <f t="shared" si="5"/>
        <v>1</v>
      </c>
    </row>
    <row r="18" spans="1:26" x14ac:dyDescent="0.2">
      <c r="A18" t="s">
        <v>64</v>
      </c>
      <c r="B18" t="s">
        <v>717</v>
      </c>
      <c r="C18" t="s">
        <v>718</v>
      </c>
      <c r="D18">
        <v>0</v>
      </c>
      <c r="E18">
        <v>0</v>
      </c>
      <c r="F18" t="s">
        <v>403</v>
      </c>
      <c r="G18">
        <v>1</v>
      </c>
      <c r="H18">
        <v>0.97375</v>
      </c>
      <c r="I18" t="s">
        <v>404</v>
      </c>
      <c r="J18">
        <v>0.66669999999999996</v>
      </c>
      <c r="K18">
        <v>1.5386249999999999</v>
      </c>
      <c r="L18" t="s">
        <v>405</v>
      </c>
      <c r="M18">
        <v>0.83330000000000004</v>
      </c>
      <c r="N18">
        <v>1.3106</v>
      </c>
      <c r="O18" t="s">
        <v>406</v>
      </c>
      <c r="P18">
        <v>1</v>
      </c>
      <c r="Q18">
        <v>1.3669169999999999</v>
      </c>
      <c r="S18">
        <f t="shared" si="0"/>
        <v>-0.16669999999999996</v>
      </c>
      <c r="T18">
        <f t="shared" si="1"/>
        <v>0.16669999999999996</v>
      </c>
      <c r="V18" t="b">
        <f t="shared" si="2"/>
        <v>1</v>
      </c>
      <c r="W18" t="b">
        <f t="shared" si="3"/>
        <v>1</v>
      </c>
      <c r="Y18" t="b">
        <f t="shared" si="4"/>
        <v>1</v>
      </c>
      <c r="Z18" s="12" t="b">
        <f t="shared" si="5"/>
        <v>1</v>
      </c>
    </row>
    <row r="19" spans="1:26" x14ac:dyDescent="0.2">
      <c r="A19" t="s">
        <v>74</v>
      </c>
      <c r="B19" t="s">
        <v>721</v>
      </c>
      <c r="C19" t="s">
        <v>722</v>
      </c>
      <c r="D19">
        <v>0</v>
      </c>
      <c r="E19">
        <v>0</v>
      </c>
      <c r="F19" t="s">
        <v>403</v>
      </c>
      <c r="G19">
        <v>1</v>
      </c>
      <c r="H19">
        <v>1.227333</v>
      </c>
      <c r="I19" t="s">
        <v>404</v>
      </c>
      <c r="J19">
        <v>0.41670000000000001</v>
      </c>
      <c r="K19">
        <v>1.3086</v>
      </c>
      <c r="L19" t="s">
        <v>405</v>
      </c>
      <c r="M19">
        <v>0.91669999999999996</v>
      </c>
      <c r="N19">
        <v>1.072818</v>
      </c>
      <c r="O19" t="s">
        <v>406</v>
      </c>
      <c r="P19">
        <v>1</v>
      </c>
      <c r="Q19">
        <v>1.1273329999999999</v>
      </c>
      <c r="S19">
        <f t="shared" si="0"/>
        <v>-8.3300000000000041E-2</v>
      </c>
      <c r="T19">
        <f t="shared" si="1"/>
        <v>8.3300000000000041E-2</v>
      </c>
      <c r="V19" t="b">
        <f t="shared" si="2"/>
        <v>1</v>
      </c>
      <c r="W19" t="b">
        <f t="shared" si="3"/>
        <v>1</v>
      </c>
      <c r="Y19" t="b">
        <f t="shared" si="4"/>
        <v>1</v>
      </c>
      <c r="Z19" s="12" t="b">
        <f t="shared" si="5"/>
        <v>1</v>
      </c>
    </row>
    <row r="20" spans="1:26" x14ac:dyDescent="0.2">
      <c r="A20" t="s">
        <v>79</v>
      </c>
      <c r="B20" t="s">
        <v>726</v>
      </c>
      <c r="C20" t="s">
        <v>725</v>
      </c>
      <c r="D20">
        <v>0</v>
      </c>
      <c r="E20">
        <v>0</v>
      </c>
      <c r="F20" t="s">
        <v>403</v>
      </c>
      <c r="G20">
        <v>1</v>
      </c>
      <c r="H20">
        <v>1.8833329999999999</v>
      </c>
      <c r="I20" t="s">
        <v>404</v>
      </c>
      <c r="J20">
        <v>0.83330000000000004</v>
      </c>
      <c r="K20">
        <v>1.0820000000000001</v>
      </c>
      <c r="L20" t="s">
        <v>405</v>
      </c>
      <c r="M20">
        <v>0.91669999999999996</v>
      </c>
      <c r="N20">
        <v>1.0925450000000001</v>
      </c>
      <c r="O20" t="s">
        <v>406</v>
      </c>
      <c r="P20">
        <v>0.75</v>
      </c>
      <c r="Q20">
        <v>1.18</v>
      </c>
      <c r="S20">
        <f t="shared" si="0"/>
        <v>0.16669999999999996</v>
      </c>
      <c r="T20">
        <f t="shared" si="1"/>
        <v>0.16669999999999996</v>
      </c>
      <c r="V20" t="b">
        <f t="shared" si="2"/>
        <v>1</v>
      </c>
      <c r="W20" t="b">
        <f t="shared" si="3"/>
        <v>1</v>
      </c>
      <c r="Y20" t="b">
        <f t="shared" si="4"/>
        <v>1</v>
      </c>
      <c r="Z20" s="12" t="b">
        <f t="shared" si="5"/>
        <v>1</v>
      </c>
    </row>
    <row r="21" spans="1:26" x14ac:dyDescent="0.2">
      <c r="A21" t="s">
        <v>84</v>
      </c>
      <c r="B21" t="s">
        <v>727</v>
      </c>
      <c r="C21" t="s">
        <v>728</v>
      </c>
      <c r="D21">
        <v>0</v>
      </c>
      <c r="E21">
        <v>0</v>
      </c>
      <c r="F21" t="s">
        <v>403</v>
      </c>
      <c r="G21">
        <v>1</v>
      </c>
      <c r="H21">
        <v>1.8759170000000001</v>
      </c>
      <c r="I21" t="s">
        <v>404</v>
      </c>
      <c r="J21">
        <v>0.83330000000000004</v>
      </c>
      <c r="K21">
        <v>1.2154</v>
      </c>
      <c r="L21" t="s">
        <v>405</v>
      </c>
      <c r="M21">
        <v>1</v>
      </c>
      <c r="N21">
        <v>1.2631669999999999</v>
      </c>
      <c r="O21" t="s">
        <v>406</v>
      </c>
      <c r="P21">
        <v>0.91669999999999996</v>
      </c>
      <c r="Q21">
        <v>1.206636</v>
      </c>
      <c r="S21">
        <f t="shared" si="0"/>
        <v>8.3300000000000041E-2</v>
      </c>
      <c r="T21">
        <f t="shared" si="1"/>
        <v>8.3300000000000041E-2</v>
      </c>
      <c r="V21" t="b">
        <f t="shared" si="2"/>
        <v>1</v>
      </c>
      <c r="W21" t="b">
        <f t="shared" si="3"/>
        <v>1</v>
      </c>
      <c r="Y21" t="b">
        <f t="shared" si="4"/>
        <v>1</v>
      </c>
      <c r="Z21" s="12" t="b">
        <f t="shared" si="5"/>
        <v>1</v>
      </c>
    </row>
    <row r="22" spans="1:26" x14ac:dyDescent="0.2">
      <c r="A22" t="s">
        <v>89</v>
      </c>
      <c r="B22" t="s">
        <v>731</v>
      </c>
      <c r="C22" t="s">
        <v>709</v>
      </c>
      <c r="D22">
        <v>0</v>
      </c>
      <c r="E22">
        <v>0</v>
      </c>
      <c r="F22" t="s">
        <v>403</v>
      </c>
      <c r="G22">
        <v>1</v>
      </c>
      <c r="H22">
        <v>0.81774999999999998</v>
      </c>
      <c r="I22" t="s">
        <v>404</v>
      </c>
      <c r="J22">
        <v>0.91669999999999996</v>
      </c>
      <c r="K22">
        <v>1.4450000000000001</v>
      </c>
      <c r="L22" t="s">
        <v>405</v>
      </c>
      <c r="M22">
        <v>1</v>
      </c>
      <c r="N22">
        <v>1.2829999999999999</v>
      </c>
      <c r="O22" t="s">
        <v>406</v>
      </c>
      <c r="P22">
        <v>1</v>
      </c>
      <c r="Q22">
        <v>1.3328329999999999</v>
      </c>
      <c r="S22">
        <f t="shared" si="0"/>
        <v>0</v>
      </c>
      <c r="T22">
        <f t="shared" si="1"/>
        <v>0</v>
      </c>
      <c r="V22" t="b">
        <f t="shared" si="2"/>
        <v>1</v>
      </c>
      <c r="W22" t="b">
        <f t="shared" si="3"/>
        <v>1</v>
      </c>
      <c r="Y22" t="b">
        <f t="shared" si="4"/>
        <v>1</v>
      </c>
      <c r="Z22" s="12" t="b">
        <f t="shared" si="5"/>
        <v>1</v>
      </c>
    </row>
    <row r="23" spans="1:26" x14ac:dyDescent="0.2">
      <c r="A23" t="s">
        <v>94</v>
      </c>
      <c r="B23" t="s">
        <v>734</v>
      </c>
      <c r="C23" t="s">
        <v>733</v>
      </c>
      <c r="D23">
        <v>0</v>
      </c>
      <c r="E23">
        <v>0</v>
      </c>
      <c r="F23" t="s">
        <v>403</v>
      </c>
      <c r="G23">
        <v>1</v>
      </c>
      <c r="H23">
        <v>0.66225000000000001</v>
      </c>
      <c r="I23" t="s">
        <v>404</v>
      </c>
      <c r="J23">
        <v>0.33329999999999999</v>
      </c>
      <c r="K23">
        <v>1.1587499999999999</v>
      </c>
      <c r="L23" t="s">
        <v>405</v>
      </c>
      <c r="M23">
        <v>0.83330000000000004</v>
      </c>
      <c r="N23">
        <v>1.0362</v>
      </c>
      <c r="O23" t="s">
        <v>406</v>
      </c>
      <c r="P23">
        <v>0.83330000000000004</v>
      </c>
      <c r="Q23">
        <v>1.1537999999999999</v>
      </c>
      <c r="S23">
        <f t="shared" si="0"/>
        <v>0</v>
      </c>
      <c r="T23">
        <f t="shared" si="1"/>
        <v>0</v>
      </c>
      <c r="V23" t="b">
        <f t="shared" si="2"/>
        <v>1</v>
      </c>
      <c r="W23" t="b">
        <f t="shared" si="3"/>
        <v>1</v>
      </c>
      <c r="Y23" t="b">
        <f t="shared" si="4"/>
        <v>1</v>
      </c>
      <c r="Z23" s="12" t="b">
        <f t="shared" si="5"/>
        <v>1</v>
      </c>
    </row>
    <row r="24" spans="1:26" x14ac:dyDescent="0.2">
      <c r="A24" t="s">
        <v>99</v>
      </c>
      <c r="B24" t="s">
        <v>736</v>
      </c>
      <c r="C24" t="s">
        <v>737</v>
      </c>
      <c r="D24">
        <v>0</v>
      </c>
      <c r="E24">
        <v>0</v>
      </c>
      <c r="F24" t="s">
        <v>403</v>
      </c>
      <c r="G24">
        <v>1</v>
      </c>
      <c r="H24">
        <v>1.382727</v>
      </c>
      <c r="I24" t="s">
        <v>404</v>
      </c>
      <c r="J24">
        <v>0.75</v>
      </c>
      <c r="K24">
        <v>1.3185560000000001</v>
      </c>
      <c r="L24" t="s">
        <v>405</v>
      </c>
      <c r="M24">
        <v>0.83330000000000004</v>
      </c>
      <c r="N24">
        <v>1.3314999999999999</v>
      </c>
      <c r="O24" t="s">
        <v>406</v>
      </c>
      <c r="P24">
        <v>0.91669999999999996</v>
      </c>
      <c r="Q24">
        <v>1.306727</v>
      </c>
      <c r="S24">
        <f t="shared" si="0"/>
        <v>-8.3399999999999919E-2</v>
      </c>
      <c r="T24">
        <f t="shared" si="1"/>
        <v>8.3399999999999919E-2</v>
      </c>
      <c r="V24" t="b">
        <f t="shared" si="2"/>
        <v>1</v>
      </c>
      <c r="W24" t="b">
        <f t="shared" si="3"/>
        <v>1</v>
      </c>
      <c r="Y24" t="b">
        <f t="shared" si="4"/>
        <v>1</v>
      </c>
      <c r="Z24" s="12" t="b">
        <f t="shared" si="5"/>
        <v>1</v>
      </c>
    </row>
    <row r="25" spans="1:26" x14ac:dyDescent="0.2">
      <c r="A25" t="s">
        <v>104</v>
      </c>
      <c r="B25" t="s">
        <v>740</v>
      </c>
      <c r="C25" t="s">
        <v>739</v>
      </c>
      <c r="D25">
        <v>0</v>
      </c>
      <c r="E25">
        <v>0</v>
      </c>
      <c r="F25" t="s">
        <v>403</v>
      </c>
      <c r="G25">
        <v>1</v>
      </c>
      <c r="H25">
        <v>0.88290900000000005</v>
      </c>
      <c r="I25" t="s">
        <v>404</v>
      </c>
      <c r="J25">
        <v>0.66669999999999996</v>
      </c>
      <c r="K25">
        <v>1.1060000000000001</v>
      </c>
      <c r="L25" t="s">
        <v>405</v>
      </c>
      <c r="M25">
        <v>0.83330000000000004</v>
      </c>
      <c r="N25">
        <v>1.1112</v>
      </c>
      <c r="O25" t="s">
        <v>406</v>
      </c>
      <c r="P25">
        <v>0.58330000000000004</v>
      </c>
      <c r="Q25">
        <v>1.1575709999999999</v>
      </c>
      <c r="S25">
        <f t="shared" si="0"/>
        <v>0.25</v>
      </c>
      <c r="T25">
        <f t="shared" si="1"/>
        <v>0.25</v>
      </c>
      <c r="V25" t="b">
        <f t="shared" si="2"/>
        <v>1</v>
      </c>
      <c r="W25" t="b">
        <f t="shared" si="3"/>
        <v>1</v>
      </c>
      <c r="Y25" t="b">
        <f t="shared" si="4"/>
        <v>1</v>
      </c>
      <c r="Z25" s="12" t="b">
        <f t="shared" si="5"/>
        <v>1</v>
      </c>
    </row>
    <row r="26" spans="1:26" x14ac:dyDescent="0.2">
      <c r="A26" t="s">
        <v>109</v>
      </c>
      <c r="B26" t="s">
        <v>741</v>
      </c>
      <c r="C26" t="s">
        <v>742</v>
      </c>
      <c r="D26">
        <v>0</v>
      </c>
      <c r="E26">
        <v>0</v>
      </c>
      <c r="F26" t="s">
        <v>403</v>
      </c>
      <c r="G26">
        <v>1</v>
      </c>
      <c r="H26">
        <v>0.98691700000000004</v>
      </c>
      <c r="I26" t="s">
        <v>404</v>
      </c>
      <c r="J26">
        <v>0.75</v>
      </c>
      <c r="K26">
        <v>1.1117779999999999</v>
      </c>
      <c r="L26" t="s">
        <v>405</v>
      </c>
      <c r="M26">
        <v>1</v>
      </c>
      <c r="N26">
        <v>0.92891699999999999</v>
      </c>
      <c r="O26" t="s">
        <v>406</v>
      </c>
      <c r="P26">
        <v>1</v>
      </c>
      <c r="Q26">
        <v>0.96958299999999997</v>
      </c>
      <c r="S26">
        <f t="shared" si="0"/>
        <v>0</v>
      </c>
      <c r="T26">
        <f t="shared" si="1"/>
        <v>0</v>
      </c>
      <c r="V26" t="b">
        <f t="shared" si="2"/>
        <v>1</v>
      </c>
      <c r="W26" t="b">
        <f t="shared" si="3"/>
        <v>1</v>
      </c>
      <c r="Y26" t="b">
        <f t="shared" si="4"/>
        <v>1</v>
      </c>
      <c r="Z26" s="12" t="b">
        <f t="shared" si="5"/>
        <v>1</v>
      </c>
    </row>
    <row r="27" spans="1:26" x14ac:dyDescent="0.2">
      <c r="A27" t="s">
        <v>114</v>
      </c>
      <c r="B27" t="s">
        <v>744</v>
      </c>
      <c r="C27" t="s">
        <v>745</v>
      </c>
      <c r="D27">
        <v>0</v>
      </c>
      <c r="E27">
        <v>0</v>
      </c>
      <c r="F27" t="s">
        <v>403</v>
      </c>
      <c r="G27">
        <v>1</v>
      </c>
      <c r="H27">
        <v>1.3614170000000001</v>
      </c>
      <c r="I27" t="s">
        <v>404</v>
      </c>
      <c r="J27">
        <v>0.75</v>
      </c>
      <c r="K27">
        <v>1.165889</v>
      </c>
      <c r="L27" t="s">
        <v>405</v>
      </c>
      <c r="M27">
        <v>0.66669999999999996</v>
      </c>
      <c r="N27">
        <v>1.412625</v>
      </c>
      <c r="O27" t="s">
        <v>406</v>
      </c>
      <c r="P27">
        <v>0.91669999999999996</v>
      </c>
      <c r="Q27">
        <v>1.196091</v>
      </c>
      <c r="S27">
        <f t="shared" si="0"/>
        <v>-0.25</v>
      </c>
      <c r="T27">
        <f t="shared" si="1"/>
        <v>0.25</v>
      </c>
      <c r="V27" t="b">
        <f t="shared" si="2"/>
        <v>1</v>
      </c>
      <c r="W27" t="b">
        <f t="shared" si="3"/>
        <v>1</v>
      </c>
      <c r="Y27" t="b">
        <f t="shared" si="4"/>
        <v>1</v>
      </c>
      <c r="Z27" s="12" t="b">
        <f t="shared" si="5"/>
        <v>1</v>
      </c>
    </row>
    <row r="28" spans="1:26" x14ac:dyDescent="0.2">
      <c r="A28" t="s">
        <v>119</v>
      </c>
      <c r="B28" t="s">
        <v>749</v>
      </c>
      <c r="C28" t="s">
        <v>748</v>
      </c>
      <c r="D28">
        <v>0</v>
      </c>
      <c r="E28">
        <v>0</v>
      </c>
      <c r="F28" t="s">
        <v>403</v>
      </c>
      <c r="G28">
        <v>1</v>
      </c>
      <c r="H28">
        <v>0.86050000000000004</v>
      </c>
      <c r="I28" t="s">
        <v>404</v>
      </c>
      <c r="J28">
        <v>1</v>
      </c>
      <c r="K28">
        <v>1.1285829999999999</v>
      </c>
      <c r="L28" t="s">
        <v>405</v>
      </c>
      <c r="M28">
        <v>1</v>
      </c>
      <c r="N28">
        <v>0.86199999999999999</v>
      </c>
      <c r="O28" t="s">
        <v>406</v>
      </c>
      <c r="P28">
        <v>0.75</v>
      </c>
      <c r="Q28">
        <v>1.0906670000000001</v>
      </c>
      <c r="S28">
        <f t="shared" si="0"/>
        <v>0.25</v>
      </c>
      <c r="T28">
        <f t="shared" si="1"/>
        <v>0.25</v>
      </c>
      <c r="V28" t="b">
        <f t="shared" si="2"/>
        <v>1</v>
      </c>
      <c r="W28" t="b">
        <f t="shared" si="3"/>
        <v>1</v>
      </c>
      <c r="Y28" t="b">
        <f t="shared" si="4"/>
        <v>1</v>
      </c>
      <c r="Z28" s="12" t="b">
        <f t="shared" si="5"/>
        <v>1</v>
      </c>
    </row>
    <row r="29" spans="1:26" x14ac:dyDescent="0.2">
      <c r="A29" t="s">
        <v>124</v>
      </c>
      <c r="B29" t="s">
        <v>752</v>
      </c>
      <c r="C29" t="s">
        <v>751</v>
      </c>
      <c r="D29">
        <v>0</v>
      </c>
      <c r="E29">
        <v>0</v>
      </c>
      <c r="F29" t="s">
        <v>403</v>
      </c>
      <c r="G29">
        <v>1</v>
      </c>
      <c r="H29">
        <v>1.328667</v>
      </c>
      <c r="I29" t="s">
        <v>404</v>
      </c>
      <c r="J29">
        <v>0.83330000000000004</v>
      </c>
      <c r="K29">
        <v>1.1618999999999999</v>
      </c>
      <c r="L29" t="s">
        <v>405</v>
      </c>
      <c r="M29">
        <v>1</v>
      </c>
      <c r="N29">
        <v>1.150833</v>
      </c>
      <c r="O29" t="s">
        <v>406</v>
      </c>
      <c r="P29">
        <v>0.91669999999999996</v>
      </c>
      <c r="Q29">
        <v>1.256364</v>
      </c>
      <c r="S29">
        <f t="shared" si="0"/>
        <v>8.3300000000000041E-2</v>
      </c>
      <c r="T29">
        <f t="shared" si="1"/>
        <v>8.3300000000000041E-2</v>
      </c>
      <c r="V29" t="b">
        <f t="shared" si="2"/>
        <v>1</v>
      </c>
      <c r="W29" t="b">
        <f t="shared" si="3"/>
        <v>1</v>
      </c>
      <c r="Y29" t="b">
        <f t="shared" si="4"/>
        <v>1</v>
      </c>
      <c r="Z29" s="12" t="b">
        <f t="shared" si="5"/>
        <v>1</v>
      </c>
    </row>
    <row r="30" spans="1:26" x14ac:dyDescent="0.2">
      <c r="A30" t="s">
        <v>129</v>
      </c>
      <c r="B30" t="s">
        <v>754</v>
      </c>
      <c r="C30" t="s">
        <v>26</v>
      </c>
      <c r="D30">
        <v>0</v>
      </c>
      <c r="E30">
        <v>0</v>
      </c>
      <c r="F30" t="s">
        <v>403</v>
      </c>
      <c r="G30">
        <v>1</v>
      </c>
      <c r="H30">
        <v>0.86275000000000002</v>
      </c>
      <c r="I30" t="s">
        <v>404</v>
      </c>
      <c r="J30">
        <v>0.91669999999999996</v>
      </c>
      <c r="K30">
        <v>1.0624</v>
      </c>
      <c r="L30" t="s">
        <v>405</v>
      </c>
      <c r="M30">
        <v>1</v>
      </c>
      <c r="N30">
        <v>0.95125000000000004</v>
      </c>
      <c r="O30" t="s">
        <v>406</v>
      </c>
      <c r="P30">
        <v>1</v>
      </c>
      <c r="Q30">
        <v>1.0952500000000001</v>
      </c>
      <c r="S30">
        <f t="shared" si="0"/>
        <v>0</v>
      </c>
      <c r="T30">
        <f t="shared" si="1"/>
        <v>0</v>
      </c>
      <c r="V30" t="b">
        <f t="shared" si="2"/>
        <v>1</v>
      </c>
      <c r="W30" t="b">
        <f t="shared" si="3"/>
        <v>1</v>
      </c>
      <c r="Y30" t="b">
        <f t="shared" si="4"/>
        <v>1</v>
      </c>
      <c r="Z30" s="12" t="b">
        <f t="shared" si="5"/>
        <v>1</v>
      </c>
    </row>
    <row r="31" spans="1:26" x14ac:dyDescent="0.2">
      <c r="A31" t="s">
        <v>134</v>
      </c>
      <c r="B31" t="s">
        <v>755</v>
      </c>
      <c r="C31" t="s">
        <v>756</v>
      </c>
      <c r="D31">
        <v>0</v>
      </c>
      <c r="E31">
        <v>0</v>
      </c>
      <c r="F31" t="s">
        <v>403</v>
      </c>
      <c r="G31">
        <v>1</v>
      </c>
      <c r="H31">
        <v>0.88245499999999999</v>
      </c>
      <c r="I31" t="s">
        <v>404</v>
      </c>
      <c r="J31">
        <v>0.75</v>
      </c>
      <c r="K31">
        <v>1.0258890000000001</v>
      </c>
      <c r="L31" t="s">
        <v>405</v>
      </c>
      <c r="M31">
        <v>0.91669999999999996</v>
      </c>
      <c r="N31">
        <v>0.84936400000000001</v>
      </c>
      <c r="O31" t="s">
        <v>406</v>
      </c>
      <c r="P31">
        <v>0.83330000000000004</v>
      </c>
      <c r="Q31">
        <v>0.99433300000000002</v>
      </c>
      <c r="S31">
        <f t="shared" si="0"/>
        <v>8.3399999999999919E-2</v>
      </c>
      <c r="T31">
        <f t="shared" si="1"/>
        <v>8.3399999999999919E-2</v>
      </c>
      <c r="V31" t="b">
        <f t="shared" si="2"/>
        <v>1</v>
      </c>
      <c r="W31" t="b">
        <f t="shared" si="3"/>
        <v>1</v>
      </c>
      <c r="Y31" t="b">
        <f t="shared" si="4"/>
        <v>1</v>
      </c>
      <c r="Z31" s="12" t="b">
        <f t="shared" si="5"/>
        <v>1</v>
      </c>
    </row>
    <row r="32" spans="1:26" x14ac:dyDescent="0.2">
      <c r="A32" t="s">
        <v>139</v>
      </c>
      <c r="B32" t="s">
        <v>758</v>
      </c>
      <c r="C32" t="s">
        <v>244</v>
      </c>
      <c r="D32">
        <v>0</v>
      </c>
      <c r="E32">
        <v>0</v>
      </c>
      <c r="F32" t="s">
        <v>403</v>
      </c>
      <c r="G32">
        <v>1</v>
      </c>
      <c r="H32">
        <v>1.0906670000000001</v>
      </c>
      <c r="I32" t="s">
        <v>404</v>
      </c>
      <c r="J32">
        <v>0.83330000000000004</v>
      </c>
      <c r="K32">
        <v>1.3566</v>
      </c>
      <c r="L32" t="s">
        <v>405</v>
      </c>
      <c r="M32">
        <v>1</v>
      </c>
      <c r="N32">
        <v>1.1207499999999999</v>
      </c>
      <c r="O32" t="s">
        <v>406</v>
      </c>
      <c r="P32">
        <v>1</v>
      </c>
      <c r="Q32">
        <v>1.652833</v>
      </c>
      <c r="S32">
        <f t="shared" si="0"/>
        <v>0</v>
      </c>
      <c r="T32">
        <f t="shared" si="1"/>
        <v>0</v>
      </c>
      <c r="V32" t="b">
        <f t="shared" si="2"/>
        <v>1</v>
      </c>
      <c r="W32" t="b">
        <f t="shared" si="3"/>
        <v>1</v>
      </c>
      <c r="Y32" t="b">
        <f t="shared" si="4"/>
        <v>1</v>
      </c>
      <c r="Z32" s="12" t="b">
        <f t="shared" si="5"/>
        <v>1</v>
      </c>
    </row>
    <row r="33" spans="1:26" x14ac:dyDescent="0.2">
      <c r="A33" t="s">
        <v>143</v>
      </c>
      <c r="B33" t="s">
        <v>762</v>
      </c>
      <c r="C33" t="s">
        <v>761</v>
      </c>
      <c r="D33">
        <v>0</v>
      </c>
      <c r="E33">
        <v>0</v>
      </c>
      <c r="F33" t="s">
        <v>403</v>
      </c>
      <c r="G33">
        <v>0.75</v>
      </c>
      <c r="H33">
        <v>1.052222</v>
      </c>
      <c r="I33" t="s">
        <v>404</v>
      </c>
      <c r="J33">
        <v>0.91669999999999996</v>
      </c>
      <c r="K33">
        <v>1.1887000000000001</v>
      </c>
      <c r="L33" t="s">
        <v>405</v>
      </c>
      <c r="M33">
        <v>1</v>
      </c>
      <c r="N33">
        <v>1.073917</v>
      </c>
      <c r="O33" t="s">
        <v>406</v>
      </c>
      <c r="P33">
        <v>1</v>
      </c>
      <c r="Q33">
        <v>1.214</v>
      </c>
      <c r="S33">
        <f t="shared" si="0"/>
        <v>0</v>
      </c>
      <c r="T33">
        <f t="shared" si="1"/>
        <v>0</v>
      </c>
      <c r="V33" t="b">
        <f t="shared" si="2"/>
        <v>1</v>
      </c>
      <c r="W33" t="b">
        <f t="shared" si="3"/>
        <v>1</v>
      </c>
      <c r="Y33" t="b">
        <f t="shared" si="4"/>
        <v>1</v>
      </c>
      <c r="Z33" s="12" t="b">
        <f t="shared" si="5"/>
        <v>1</v>
      </c>
    </row>
    <row r="34" spans="1:26" x14ac:dyDescent="0.2">
      <c r="A34" t="s">
        <v>148</v>
      </c>
      <c r="B34" t="s">
        <v>763</v>
      </c>
      <c r="C34" t="s">
        <v>764</v>
      </c>
      <c r="D34">
        <v>2</v>
      </c>
      <c r="E34">
        <v>0</v>
      </c>
      <c r="F34" t="s">
        <v>403</v>
      </c>
      <c r="G34">
        <v>1</v>
      </c>
      <c r="H34">
        <v>2.38775</v>
      </c>
      <c r="I34" t="s">
        <v>404</v>
      </c>
      <c r="J34">
        <v>0.91669999999999996</v>
      </c>
      <c r="K34">
        <v>1.1987270000000001</v>
      </c>
      <c r="L34" t="s">
        <v>405</v>
      </c>
      <c r="M34">
        <v>1</v>
      </c>
      <c r="N34">
        <v>1.0814999999999999</v>
      </c>
      <c r="O34" t="s">
        <v>406</v>
      </c>
      <c r="P34">
        <v>0.91669999999999996</v>
      </c>
      <c r="Q34">
        <v>1.2108179999999999</v>
      </c>
      <c r="S34">
        <f t="shared" ref="S34:S65" si="6">M34-P34</f>
        <v>8.3300000000000041E-2</v>
      </c>
      <c r="T34">
        <f t="shared" ref="T34:T65" si="7">ABS(S34)</f>
        <v>8.3300000000000041E-2</v>
      </c>
      <c r="V34" t="b">
        <f t="shared" ref="V34:V65" si="8">IF(AND(D34&lt;=16,E34&lt;1),TRUE,FALSE)</f>
        <v>1</v>
      </c>
      <c r="W34" t="b">
        <f t="shared" ref="W34:W65" si="9">IF(AND(M34 &gt; 0.5,G34 &gt; 0.5, ABS(M34-P34)&lt;0.4),TRUE,FALSE)</f>
        <v>1</v>
      </c>
      <c r="Y34" t="b">
        <f t="shared" si="4"/>
        <v>1</v>
      </c>
      <c r="Z34" s="12" t="b">
        <f t="shared" si="5"/>
        <v>1</v>
      </c>
    </row>
    <row r="35" spans="1:26" x14ac:dyDescent="0.2">
      <c r="A35" t="s">
        <v>153</v>
      </c>
      <c r="B35" t="s">
        <v>766</v>
      </c>
      <c r="C35" t="s">
        <v>767</v>
      </c>
      <c r="D35">
        <v>0</v>
      </c>
      <c r="E35">
        <v>0</v>
      </c>
      <c r="F35" t="s">
        <v>403</v>
      </c>
      <c r="G35">
        <v>0.91669999999999996</v>
      </c>
      <c r="H35">
        <v>2.261091</v>
      </c>
      <c r="I35" t="s">
        <v>404</v>
      </c>
      <c r="J35">
        <v>0.91669999999999996</v>
      </c>
      <c r="K35">
        <v>1.2464550000000001</v>
      </c>
      <c r="L35" t="s">
        <v>405</v>
      </c>
      <c r="M35">
        <v>0.91669999999999996</v>
      </c>
      <c r="N35">
        <v>1.372727</v>
      </c>
      <c r="O35" t="s">
        <v>406</v>
      </c>
      <c r="P35">
        <v>1</v>
      </c>
      <c r="Q35">
        <v>1.238</v>
      </c>
      <c r="S35">
        <f t="shared" si="6"/>
        <v>-8.3300000000000041E-2</v>
      </c>
      <c r="T35">
        <f t="shared" si="7"/>
        <v>8.3300000000000041E-2</v>
      </c>
      <c r="V35" t="b">
        <f t="shared" si="8"/>
        <v>1</v>
      </c>
      <c r="W35" t="b">
        <f t="shared" si="9"/>
        <v>1</v>
      </c>
      <c r="Y35" t="b">
        <f t="shared" si="4"/>
        <v>1</v>
      </c>
      <c r="Z35" s="12" t="b">
        <f t="shared" si="5"/>
        <v>1</v>
      </c>
    </row>
    <row r="36" spans="1:26" x14ac:dyDescent="0.2">
      <c r="A36" t="s">
        <v>158</v>
      </c>
      <c r="B36" t="s">
        <v>769</v>
      </c>
      <c r="C36" t="s">
        <v>770</v>
      </c>
      <c r="D36">
        <v>0</v>
      </c>
      <c r="E36">
        <v>0</v>
      </c>
      <c r="F36" t="s">
        <v>403</v>
      </c>
      <c r="G36">
        <v>1</v>
      </c>
      <c r="H36">
        <v>1.8169999999999999</v>
      </c>
      <c r="I36" t="s">
        <v>404</v>
      </c>
      <c r="J36">
        <v>0.91669999999999996</v>
      </c>
      <c r="K36">
        <v>1.6002730000000001</v>
      </c>
      <c r="L36" t="s">
        <v>405</v>
      </c>
      <c r="M36">
        <v>0.91669999999999996</v>
      </c>
      <c r="N36">
        <v>1.478545</v>
      </c>
      <c r="O36" t="s">
        <v>406</v>
      </c>
      <c r="P36">
        <v>0.83330000000000004</v>
      </c>
      <c r="Q36">
        <v>1.6595</v>
      </c>
      <c r="S36">
        <f t="shared" si="6"/>
        <v>8.3399999999999919E-2</v>
      </c>
      <c r="T36">
        <f t="shared" si="7"/>
        <v>8.3399999999999919E-2</v>
      </c>
      <c r="V36" t="b">
        <f t="shared" si="8"/>
        <v>1</v>
      </c>
      <c r="W36" t="b">
        <f t="shared" si="9"/>
        <v>1</v>
      </c>
      <c r="Y36" t="b">
        <f t="shared" si="4"/>
        <v>1</v>
      </c>
      <c r="Z36" s="12" t="b">
        <f t="shared" si="5"/>
        <v>1</v>
      </c>
    </row>
    <row r="37" spans="1:26" x14ac:dyDescent="0.2">
      <c r="A37" t="s">
        <v>163</v>
      </c>
      <c r="B37" t="s">
        <v>774</v>
      </c>
      <c r="C37" t="s">
        <v>773</v>
      </c>
      <c r="D37">
        <v>0</v>
      </c>
      <c r="E37">
        <v>0</v>
      </c>
      <c r="F37" t="s">
        <v>403</v>
      </c>
      <c r="G37">
        <v>1</v>
      </c>
      <c r="H37">
        <v>0.84824999999999995</v>
      </c>
      <c r="I37" t="s">
        <v>404</v>
      </c>
      <c r="J37">
        <v>1</v>
      </c>
      <c r="K37">
        <v>1.1706669999999999</v>
      </c>
      <c r="L37" t="s">
        <v>405</v>
      </c>
      <c r="M37">
        <v>0.91669999999999996</v>
      </c>
      <c r="N37">
        <v>1.0825450000000001</v>
      </c>
      <c r="O37" t="s">
        <v>406</v>
      </c>
      <c r="P37">
        <v>0.91669999999999996</v>
      </c>
      <c r="Q37">
        <v>1.284273</v>
      </c>
      <c r="S37">
        <f t="shared" si="6"/>
        <v>0</v>
      </c>
      <c r="T37">
        <f t="shared" si="7"/>
        <v>0</v>
      </c>
      <c r="V37" t="b">
        <f t="shared" si="8"/>
        <v>1</v>
      </c>
      <c r="W37" t="b">
        <f t="shared" si="9"/>
        <v>1</v>
      </c>
      <c r="Y37" t="b">
        <f t="shared" si="4"/>
        <v>1</v>
      </c>
      <c r="Z37" s="12" t="b">
        <f t="shared" si="5"/>
        <v>1</v>
      </c>
    </row>
    <row r="38" spans="1:26" x14ac:dyDescent="0.2">
      <c r="A38" t="s">
        <v>168</v>
      </c>
      <c r="B38" t="s">
        <v>775</v>
      </c>
      <c r="C38" t="s">
        <v>776</v>
      </c>
      <c r="D38">
        <v>0</v>
      </c>
      <c r="E38">
        <v>0</v>
      </c>
      <c r="F38" t="s">
        <v>403</v>
      </c>
      <c r="G38">
        <v>1</v>
      </c>
      <c r="H38">
        <v>1.1093329999999999</v>
      </c>
      <c r="I38" t="s">
        <v>404</v>
      </c>
      <c r="J38">
        <v>0.75</v>
      </c>
      <c r="K38">
        <v>1.4930000000000001</v>
      </c>
      <c r="L38" t="s">
        <v>405</v>
      </c>
      <c r="M38">
        <v>0.91669999999999996</v>
      </c>
      <c r="N38">
        <v>1.392091</v>
      </c>
      <c r="O38" t="s">
        <v>406</v>
      </c>
      <c r="P38">
        <v>0.91669999999999996</v>
      </c>
      <c r="Q38">
        <v>1.726091</v>
      </c>
      <c r="S38">
        <f t="shared" si="6"/>
        <v>0</v>
      </c>
      <c r="T38">
        <f t="shared" si="7"/>
        <v>0</v>
      </c>
      <c r="V38" t="b">
        <f t="shared" si="8"/>
        <v>1</v>
      </c>
      <c r="W38" t="b">
        <f t="shared" si="9"/>
        <v>1</v>
      </c>
      <c r="Y38" t="b">
        <f t="shared" si="4"/>
        <v>1</v>
      </c>
      <c r="Z38" s="12" t="b">
        <f t="shared" si="5"/>
        <v>1</v>
      </c>
    </row>
    <row r="39" spans="1:26" x14ac:dyDescent="0.2">
      <c r="A39" t="s">
        <v>173</v>
      </c>
      <c r="B39" t="s">
        <v>778</v>
      </c>
      <c r="C39" t="s">
        <v>779</v>
      </c>
      <c r="D39">
        <v>0</v>
      </c>
      <c r="E39">
        <v>0</v>
      </c>
      <c r="F39" t="s">
        <v>403</v>
      </c>
      <c r="G39">
        <v>1</v>
      </c>
      <c r="H39">
        <v>1.7242500000000001</v>
      </c>
      <c r="I39" t="s">
        <v>404</v>
      </c>
      <c r="J39">
        <v>0.75</v>
      </c>
      <c r="K39">
        <v>1.098333</v>
      </c>
      <c r="L39" t="s">
        <v>405</v>
      </c>
      <c r="M39">
        <v>1</v>
      </c>
      <c r="N39">
        <v>1.145583</v>
      </c>
      <c r="O39" t="s">
        <v>406</v>
      </c>
      <c r="P39">
        <v>1</v>
      </c>
      <c r="Q39">
        <v>1.1114999999999999</v>
      </c>
      <c r="S39">
        <f t="shared" si="6"/>
        <v>0</v>
      </c>
      <c r="T39">
        <f t="shared" si="7"/>
        <v>0</v>
      </c>
      <c r="V39" t="b">
        <f t="shared" si="8"/>
        <v>1</v>
      </c>
      <c r="W39" t="b">
        <f t="shared" si="9"/>
        <v>1</v>
      </c>
      <c r="Y39" t="b">
        <f t="shared" si="4"/>
        <v>1</v>
      </c>
      <c r="Z39" s="12" t="b">
        <f t="shared" si="5"/>
        <v>1</v>
      </c>
    </row>
    <row r="40" spans="1:26" x14ac:dyDescent="0.2">
      <c r="A40" t="s">
        <v>177</v>
      </c>
      <c r="B40" t="s">
        <v>783</v>
      </c>
      <c r="C40" t="s">
        <v>782</v>
      </c>
      <c r="D40">
        <v>0</v>
      </c>
      <c r="E40">
        <v>0</v>
      </c>
      <c r="F40" t="s">
        <v>403</v>
      </c>
      <c r="G40">
        <v>0.91669999999999996</v>
      </c>
      <c r="H40">
        <v>0.82609999999999995</v>
      </c>
      <c r="I40" t="s">
        <v>404</v>
      </c>
      <c r="J40">
        <v>0.75</v>
      </c>
      <c r="K40">
        <v>1.693222</v>
      </c>
      <c r="L40" t="s">
        <v>405</v>
      </c>
      <c r="M40">
        <v>0.83330000000000004</v>
      </c>
      <c r="N40">
        <v>1.3422000000000001</v>
      </c>
      <c r="O40" t="s">
        <v>406</v>
      </c>
      <c r="P40">
        <v>0.75</v>
      </c>
      <c r="Q40">
        <v>1.7831109999999999</v>
      </c>
      <c r="S40">
        <f t="shared" si="6"/>
        <v>8.3300000000000041E-2</v>
      </c>
      <c r="T40">
        <f t="shared" si="7"/>
        <v>8.3300000000000041E-2</v>
      </c>
      <c r="V40" t="b">
        <f t="shared" si="8"/>
        <v>1</v>
      </c>
      <c r="W40" t="b">
        <f t="shared" si="9"/>
        <v>1</v>
      </c>
      <c r="Y40" t="b">
        <f t="shared" si="4"/>
        <v>1</v>
      </c>
      <c r="Z40" s="12" t="b">
        <f t="shared" si="5"/>
        <v>1</v>
      </c>
    </row>
    <row r="41" spans="1:26" x14ac:dyDescent="0.2">
      <c r="A41" t="s">
        <v>182</v>
      </c>
      <c r="B41" t="s">
        <v>785</v>
      </c>
      <c r="C41" t="s">
        <v>666</v>
      </c>
      <c r="D41">
        <v>5</v>
      </c>
      <c r="E41">
        <v>0</v>
      </c>
      <c r="F41" t="s">
        <v>403</v>
      </c>
      <c r="G41">
        <v>1</v>
      </c>
      <c r="H41">
        <v>2.1951670000000001</v>
      </c>
      <c r="I41" t="s">
        <v>404</v>
      </c>
      <c r="J41">
        <v>0.91669999999999996</v>
      </c>
      <c r="K41">
        <v>1.168364</v>
      </c>
      <c r="L41" t="s">
        <v>405</v>
      </c>
      <c r="M41">
        <v>1</v>
      </c>
      <c r="N41">
        <v>1.1850000000000001</v>
      </c>
      <c r="O41" t="s">
        <v>406</v>
      </c>
      <c r="P41">
        <v>1</v>
      </c>
      <c r="Q41">
        <v>1.1679999999999999</v>
      </c>
      <c r="S41">
        <f t="shared" si="6"/>
        <v>0</v>
      </c>
      <c r="T41">
        <f t="shared" si="7"/>
        <v>0</v>
      </c>
      <c r="V41" t="b">
        <f t="shared" si="8"/>
        <v>1</v>
      </c>
      <c r="W41" t="b">
        <f t="shared" si="9"/>
        <v>1</v>
      </c>
      <c r="Y41" t="b">
        <f t="shared" si="4"/>
        <v>1</v>
      </c>
      <c r="Z41" s="12" t="b">
        <f t="shared" si="5"/>
        <v>1</v>
      </c>
    </row>
    <row r="42" spans="1:26" x14ac:dyDescent="0.2">
      <c r="A42" t="s">
        <v>187</v>
      </c>
      <c r="B42" t="s">
        <v>788</v>
      </c>
      <c r="C42" t="s">
        <v>787</v>
      </c>
      <c r="D42">
        <v>0</v>
      </c>
      <c r="E42">
        <v>0</v>
      </c>
      <c r="F42" t="s">
        <v>403</v>
      </c>
      <c r="G42">
        <v>1</v>
      </c>
      <c r="H42">
        <v>1.6812499999999999</v>
      </c>
      <c r="I42" t="s">
        <v>404</v>
      </c>
      <c r="J42">
        <v>1</v>
      </c>
      <c r="K42">
        <v>1.271417</v>
      </c>
      <c r="L42" t="s">
        <v>405</v>
      </c>
      <c r="M42">
        <v>1</v>
      </c>
      <c r="N42">
        <v>1.125</v>
      </c>
      <c r="O42" t="s">
        <v>406</v>
      </c>
      <c r="P42">
        <v>0.91669999999999996</v>
      </c>
      <c r="Q42">
        <v>1.323</v>
      </c>
      <c r="S42">
        <f t="shared" si="6"/>
        <v>8.3300000000000041E-2</v>
      </c>
      <c r="T42">
        <f t="shared" si="7"/>
        <v>8.3300000000000041E-2</v>
      </c>
      <c r="V42" t="b">
        <f t="shared" si="8"/>
        <v>1</v>
      </c>
      <c r="W42" t="b">
        <f t="shared" si="9"/>
        <v>1</v>
      </c>
      <c r="Y42" t="b">
        <f t="shared" si="4"/>
        <v>1</v>
      </c>
      <c r="Z42" s="12" t="b">
        <f t="shared" si="5"/>
        <v>1</v>
      </c>
    </row>
    <row r="43" spans="1:26" x14ac:dyDescent="0.2">
      <c r="A43" t="s">
        <v>192</v>
      </c>
      <c r="B43" t="s">
        <v>789</v>
      </c>
      <c r="C43" t="s">
        <v>751</v>
      </c>
      <c r="D43">
        <v>0</v>
      </c>
      <c r="E43">
        <v>0</v>
      </c>
      <c r="F43" t="s">
        <v>403</v>
      </c>
      <c r="G43">
        <v>1</v>
      </c>
      <c r="H43">
        <v>1.2908329999999999</v>
      </c>
      <c r="I43" t="s">
        <v>404</v>
      </c>
      <c r="J43">
        <v>0.91669999999999996</v>
      </c>
      <c r="K43">
        <v>1.1579999999999999</v>
      </c>
      <c r="L43" t="s">
        <v>405</v>
      </c>
      <c r="M43">
        <v>1</v>
      </c>
      <c r="N43">
        <v>1.081583</v>
      </c>
      <c r="O43" t="s">
        <v>406</v>
      </c>
      <c r="P43">
        <v>0.91669999999999996</v>
      </c>
      <c r="Q43">
        <v>1.2324550000000001</v>
      </c>
      <c r="S43">
        <f t="shared" si="6"/>
        <v>8.3300000000000041E-2</v>
      </c>
      <c r="T43">
        <f t="shared" si="7"/>
        <v>8.3300000000000041E-2</v>
      </c>
      <c r="V43" t="b">
        <f t="shared" si="8"/>
        <v>1</v>
      </c>
      <c r="W43" t="b">
        <f t="shared" si="9"/>
        <v>1</v>
      </c>
      <c r="Y43" t="b">
        <f t="shared" si="4"/>
        <v>1</v>
      </c>
      <c r="Z43" s="12" t="b">
        <f t="shared" si="5"/>
        <v>1</v>
      </c>
    </row>
    <row r="44" spans="1:26" x14ac:dyDescent="0.2">
      <c r="A44" t="s">
        <v>197</v>
      </c>
      <c r="B44" t="s">
        <v>791</v>
      </c>
      <c r="C44" t="s">
        <v>668</v>
      </c>
      <c r="D44">
        <v>4</v>
      </c>
      <c r="E44">
        <v>0</v>
      </c>
      <c r="F44" t="s">
        <v>403</v>
      </c>
      <c r="G44">
        <v>1</v>
      </c>
      <c r="H44">
        <v>1.2559089999999999</v>
      </c>
      <c r="I44" t="s">
        <v>404</v>
      </c>
      <c r="J44">
        <v>0.83330000000000004</v>
      </c>
      <c r="K44">
        <v>0.95809999999999995</v>
      </c>
      <c r="L44" t="s">
        <v>405</v>
      </c>
      <c r="M44">
        <v>0.91669999999999996</v>
      </c>
      <c r="N44">
        <v>0.92954499999999995</v>
      </c>
      <c r="O44" t="s">
        <v>406</v>
      </c>
      <c r="P44">
        <v>0.83330000000000004</v>
      </c>
      <c r="Q44">
        <v>1.0190999999999999</v>
      </c>
      <c r="S44">
        <f t="shared" si="6"/>
        <v>8.3399999999999919E-2</v>
      </c>
      <c r="T44">
        <f t="shared" si="7"/>
        <v>8.3399999999999919E-2</v>
      </c>
      <c r="V44" t="b">
        <f t="shared" si="8"/>
        <v>1</v>
      </c>
      <c r="W44" t="b">
        <f t="shared" si="9"/>
        <v>1</v>
      </c>
      <c r="Y44" t="b">
        <f t="shared" si="4"/>
        <v>1</v>
      </c>
      <c r="Z44" s="12" t="b">
        <f t="shared" si="5"/>
        <v>1</v>
      </c>
    </row>
    <row r="45" spans="1:26" x14ac:dyDescent="0.2">
      <c r="A45" t="s">
        <v>201</v>
      </c>
      <c r="B45" t="s">
        <v>794</v>
      </c>
      <c r="C45" t="s">
        <v>793</v>
      </c>
      <c r="D45">
        <v>0</v>
      </c>
      <c r="E45">
        <v>0</v>
      </c>
      <c r="F45" t="s">
        <v>403</v>
      </c>
      <c r="G45">
        <v>0.91669999999999996</v>
      </c>
      <c r="H45">
        <v>1.3488180000000001</v>
      </c>
      <c r="I45" t="s">
        <v>404</v>
      </c>
      <c r="J45">
        <v>1</v>
      </c>
      <c r="K45">
        <v>1.1450830000000001</v>
      </c>
      <c r="L45" t="s">
        <v>405</v>
      </c>
      <c r="M45">
        <v>0.91669999999999996</v>
      </c>
      <c r="N45">
        <v>0.94209100000000001</v>
      </c>
      <c r="O45" t="s">
        <v>406</v>
      </c>
      <c r="P45">
        <v>0.91669999999999996</v>
      </c>
      <c r="Q45">
        <v>1.2835449999999999</v>
      </c>
      <c r="S45">
        <f t="shared" si="6"/>
        <v>0</v>
      </c>
      <c r="T45">
        <f t="shared" si="7"/>
        <v>0</v>
      </c>
      <c r="V45" t="b">
        <f t="shared" si="8"/>
        <v>1</v>
      </c>
      <c r="W45" t="b">
        <f t="shared" si="9"/>
        <v>1</v>
      </c>
      <c r="Y45" t="b">
        <f t="shared" si="4"/>
        <v>1</v>
      </c>
      <c r="Z45" s="12" t="b">
        <f t="shared" si="5"/>
        <v>1</v>
      </c>
    </row>
    <row r="46" spans="1:26" x14ac:dyDescent="0.2">
      <c r="A46" t="s">
        <v>206</v>
      </c>
      <c r="B46" t="s">
        <v>796</v>
      </c>
      <c r="C46" t="s">
        <v>340</v>
      </c>
      <c r="D46">
        <v>0</v>
      </c>
      <c r="E46">
        <v>0</v>
      </c>
      <c r="F46" t="s">
        <v>403</v>
      </c>
      <c r="G46">
        <v>1</v>
      </c>
      <c r="H46">
        <v>1.139667</v>
      </c>
      <c r="I46" t="s">
        <v>404</v>
      </c>
      <c r="J46">
        <v>0.91669999999999996</v>
      </c>
      <c r="K46">
        <v>1.281909</v>
      </c>
      <c r="L46" t="s">
        <v>405</v>
      </c>
      <c r="M46">
        <v>1</v>
      </c>
      <c r="N46">
        <v>1.113667</v>
      </c>
      <c r="O46" t="s">
        <v>406</v>
      </c>
      <c r="P46">
        <v>1</v>
      </c>
      <c r="Q46">
        <v>1.2268330000000001</v>
      </c>
      <c r="S46">
        <f t="shared" si="6"/>
        <v>0</v>
      </c>
      <c r="T46">
        <f t="shared" si="7"/>
        <v>0</v>
      </c>
      <c r="V46" t="b">
        <f t="shared" si="8"/>
        <v>1</v>
      </c>
      <c r="W46" t="b">
        <f t="shared" si="9"/>
        <v>1</v>
      </c>
      <c r="Y46" t="b">
        <f t="shared" si="4"/>
        <v>1</v>
      </c>
      <c r="Z46" s="12" t="b">
        <f t="shared" si="5"/>
        <v>1</v>
      </c>
    </row>
    <row r="47" spans="1:26" x14ac:dyDescent="0.2">
      <c r="A47" t="s">
        <v>211</v>
      </c>
      <c r="B47" t="s">
        <v>797</v>
      </c>
      <c r="C47" t="s">
        <v>798</v>
      </c>
      <c r="D47">
        <v>4</v>
      </c>
      <c r="E47">
        <v>0</v>
      </c>
      <c r="F47" t="s">
        <v>403</v>
      </c>
      <c r="G47">
        <v>1</v>
      </c>
      <c r="H47">
        <v>0.95908300000000002</v>
      </c>
      <c r="I47" t="s">
        <v>404</v>
      </c>
      <c r="J47">
        <v>0.91669999999999996</v>
      </c>
      <c r="K47">
        <v>1.1023639999999999</v>
      </c>
      <c r="L47" t="s">
        <v>405</v>
      </c>
      <c r="M47">
        <v>1</v>
      </c>
      <c r="N47">
        <v>0.98866699999999996</v>
      </c>
      <c r="O47" t="s">
        <v>406</v>
      </c>
      <c r="P47">
        <v>1</v>
      </c>
      <c r="Q47">
        <v>1.188083</v>
      </c>
      <c r="S47">
        <f t="shared" si="6"/>
        <v>0</v>
      </c>
      <c r="T47">
        <f t="shared" si="7"/>
        <v>0</v>
      </c>
      <c r="V47" t="b">
        <f t="shared" si="8"/>
        <v>1</v>
      </c>
      <c r="W47" t="b">
        <f t="shared" si="9"/>
        <v>1</v>
      </c>
      <c r="Y47" t="b">
        <f t="shared" si="4"/>
        <v>1</v>
      </c>
      <c r="Z47" s="12" t="b">
        <f t="shared" si="5"/>
        <v>1</v>
      </c>
    </row>
    <row r="48" spans="1:26" x14ac:dyDescent="0.2">
      <c r="A48" t="s">
        <v>216</v>
      </c>
      <c r="B48" t="s">
        <v>802</v>
      </c>
      <c r="C48" t="s">
        <v>801</v>
      </c>
      <c r="D48">
        <v>0</v>
      </c>
      <c r="E48">
        <v>0</v>
      </c>
      <c r="F48" t="s">
        <v>403</v>
      </c>
      <c r="G48">
        <v>1</v>
      </c>
      <c r="H48">
        <v>0.97391700000000003</v>
      </c>
      <c r="I48" t="s">
        <v>404</v>
      </c>
      <c r="J48">
        <v>0.83330000000000004</v>
      </c>
      <c r="K48">
        <v>1.0844</v>
      </c>
      <c r="L48" t="s">
        <v>405</v>
      </c>
      <c r="M48">
        <v>0.91669999999999996</v>
      </c>
      <c r="N48">
        <v>0.99736400000000003</v>
      </c>
      <c r="O48" t="s">
        <v>406</v>
      </c>
      <c r="P48">
        <v>0.91669999999999996</v>
      </c>
      <c r="Q48">
        <v>1.2210909999999999</v>
      </c>
      <c r="S48">
        <f t="shared" si="6"/>
        <v>0</v>
      </c>
      <c r="T48">
        <f t="shared" si="7"/>
        <v>0</v>
      </c>
      <c r="V48" t="b">
        <f t="shared" si="8"/>
        <v>1</v>
      </c>
      <c r="W48" t="b">
        <f t="shared" si="9"/>
        <v>1</v>
      </c>
      <c r="Y48" t="b">
        <f t="shared" si="4"/>
        <v>1</v>
      </c>
      <c r="Z48" s="12" t="b">
        <f t="shared" si="5"/>
        <v>1</v>
      </c>
    </row>
    <row r="49" spans="1:26" x14ac:dyDescent="0.2">
      <c r="A49" t="s">
        <v>222</v>
      </c>
      <c r="B49" t="s">
        <v>804</v>
      </c>
      <c r="C49" t="s">
        <v>670</v>
      </c>
      <c r="D49">
        <v>2</v>
      </c>
      <c r="E49">
        <v>0</v>
      </c>
      <c r="F49" t="s">
        <v>403</v>
      </c>
      <c r="G49">
        <v>0.91669999999999996</v>
      </c>
      <c r="H49">
        <v>2.1142219999999998</v>
      </c>
      <c r="I49" t="s">
        <v>404</v>
      </c>
      <c r="J49">
        <v>0.75</v>
      </c>
      <c r="K49">
        <v>1.318333</v>
      </c>
      <c r="L49" t="s">
        <v>405</v>
      </c>
      <c r="M49">
        <v>1</v>
      </c>
      <c r="N49">
        <v>1.18675</v>
      </c>
      <c r="O49" t="s">
        <v>406</v>
      </c>
      <c r="P49">
        <v>0.75</v>
      </c>
      <c r="Q49">
        <v>1.428444</v>
      </c>
      <c r="S49">
        <f t="shared" si="6"/>
        <v>0.25</v>
      </c>
      <c r="T49">
        <f t="shared" si="7"/>
        <v>0.25</v>
      </c>
      <c r="V49" t="b">
        <f t="shared" si="8"/>
        <v>1</v>
      </c>
      <c r="W49" t="b">
        <f t="shared" si="9"/>
        <v>1</v>
      </c>
      <c r="Y49" t="b">
        <f t="shared" si="4"/>
        <v>1</v>
      </c>
      <c r="Z49" s="12" t="b">
        <f t="shared" si="5"/>
        <v>1</v>
      </c>
    </row>
    <row r="50" spans="1:26" x14ac:dyDescent="0.2">
      <c r="A50" t="s">
        <v>227</v>
      </c>
      <c r="B50" t="s">
        <v>805</v>
      </c>
      <c r="C50" t="s">
        <v>806</v>
      </c>
      <c r="D50">
        <v>3</v>
      </c>
      <c r="E50">
        <v>0</v>
      </c>
      <c r="F50" t="s">
        <v>403</v>
      </c>
      <c r="G50">
        <v>1</v>
      </c>
      <c r="H50">
        <v>1.936167</v>
      </c>
      <c r="I50" t="s">
        <v>404</v>
      </c>
      <c r="J50">
        <v>0.91669999999999996</v>
      </c>
      <c r="K50">
        <v>1.1667270000000001</v>
      </c>
      <c r="L50" t="s">
        <v>405</v>
      </c>
      <c r="M50">
        <v>1</v>
      </c>
      <c r="N50">
        <v>1.044333</v>
      </c>
      <c r="O50" t="s">
        <v>406</v>
      </c>
      <c r="P50">
        <v>0.91669999999999996</v>
      </c>
      <c r="Q50">
        <v>1.108636</v>
      </c>
      <c r="S50">
        <f t="shared" si="6"/>
        <v>8.3300000000000041E-2</v>
      </c>
      <c r="T50">
        <f t="shared" si="7"/>
        <v>8.3300000000000041E-2</v>
      </c>
      <c r="V50" t="b">
        <f t="shared" si="8"/>
        <v>1</v>
      </c>
      <c r="W50" t="b">
        <f t="shared" si="9"/>
        <v>1</v>
      </c>
      <c r="Y50" t="b">
        <f t="shared" si="4"/>
        <v>1</v>
      </c>
      <c r="Z50" s="12" t="b">
        <f t="shared" si="5"/>
        <v>1</v>
      </c>
    </row>
    <row r="51" spans="1:26" x14ac:dyDescent="0.2">
      <c r="A51" t="s">
        <v>230</v>
      </c>
      <c r="B51" t="s">
        <v>808</v>
      </c>
      <c r="C51" t="s">
        <v>809</v>
      </c>
      <c r="D51">
        <v>0</v>
      </c>
      <c r="E51">
        <v>0</v>
      </c>
      <c r="F51" t="s">
        <v>403</v>
      </c>
      <c r="G51">
        <v>0.83330000000000004</v>
      </c>
      <c r="H51">
        <v>2.2578</v>
      </c>
      <c r="I51" t="s">
        <v>404</v>
      </c>
      <c r="J51">
        <v>0.25</v>
      </c>
      <c r="K51">
        <v>1.5169999999999999</v>
      </c>
      <c r="L51" t="s">
        <v>405</v>
      </c>
      <c r="M51">
        <v>0.58330000000000004</v>
      </c>
      <c r="N51">
        <v>1.3051429999999999</v>
      </c>
      <c r="O51" t="s">
        <v>406</v>
      </c>
      <c r="P51">
        <v>0.75</v>
      </c>
      <c r="Q51">
        <v>1.328333</v>
      </c>
      <c r="S51">
        <f t="shared" si="6"/>
        <v>-0.16669999999999996</v>
      </c>
      <c r="T51">
        <f t="shared" si="7"/>
        <v>0.16669999999999996</v>
      </c>
      <c r="V51" t="b">
        <f t="shared" si="8"/>
        <v>1</v>
      </c>
      <c r="W51" t="b">
        <f t="shared" si="9"/>
        <v>1</v>
      </c>
      <c r="Y51" t="b">
        <f t="shared" si="4"/>
        <v>1</v>
      </c>
      <c r="Z51" s="12" t="b">
        <f t="shared" si="5"/>
        <v>1</v>
      </c>
    </row>
    <row r="52" spans="1:26" x14ac:dyDescent="0.2">
      <c r="A52" t="s">
        <v>230</v>
      </c>
      <c r="B52" t="s">
        <v>811</v>
      </c>
      <c r="C52" t="s">
        <v>809</v>
      </c>
      <c r="D52">
        <v>0</v>
      </c>
      <c r="E52">
        <v>0</v>
      </c>
      <c r="F52" t="s">
        <v>403</v>
      </c>
      <c r="G52">
        <v>0.91669999999999996</v>
      </c>
      <c r="H52">
        <v>1.6706000000000001</v>
      </c>
      <c r="I52" t="s">
        <v>404</v>
      </c>
      <c r="J52">
        <v>8.3299999999999999E-2</v>
      </c>
      <c r="K52">
        <v>1.3540000000000001</v>
      </c>
      <c r="L52" t="s">
        <v>405</v>
      </c>
      <c r="M52">
        <v>0.83330000000000004</v>
      </c>
      <c r="N52">
        <v>1.3217000000000001</v>
      </c>
      <c r="O52" t="s">
        <v>406</v>
      </c>
      <c r="P52">
        <v>0.91669999999999996</v>
      </c>
      <c r="Q52">
        <v>1.3329089999999999</v>
      </c>
      <c r="S52">
        <f t="shared" si="6"/>
        <v>-8.3399999999999919E-2</v>
      </c>
      <c r="T52">
        <f t="shared" si="7"/>
        <v>8.3399999999999919E-2</v>
      </c>
      <c r="V52" t="b">
        <f t="shared" si="8"/>
        <v>1</v>
      </c>
      <c r="W52" t="b">
        <f t="shared" si="9"/>
        <v>1</v>
      </c>
      <c r="Y52" t="b">
        <f t="shared" si="4"/>
        <v>1</v>
      </c>
      <c r="Z52" s="12" t="b">
        <f t="shared" si="5"/>
        <v>1</v>
      </c>
    </row>
    <row r="53" spans="1:26" x14ac:dyDescent="0.2">
      <c r="A53" t="s">
        <v>235</v>
      </c>
      <c r="B53" t="s">
        <v>813</v>
      </c>
      <c r="C53" t="s">
        <v>244</v>
      </c>
      <c r="D53">
        <v>0</v>
      </c>
      <c r="E53">
        <v>0</v>
      </c>
      <c r="F53" t="s">
        <v>403</v>
      </c>
      <c r="G53">
        <v>1</v>
      </c>
      <c r="H53">
        <v>2.1325829999999999</v>
      </c>
      <c r="I53" t="s">
        <v>404</v>
      </c>
      <c r="J53">
        <v>0.75</v>
      </c>
      <c r="K53">
        <v>1.4704440000000001</v>
      </c>
      <c r="L53" t="s">
        <v>405</v>
      </c>
      <c r="M53">
        <v>1</v>
      </c>
      <c r="N53">
        <v>1.2410000000000001</v>
      </c>
      <c r="O53" t="s">
        <v>406</v>
      </c>
      <c r="P53">
        <v>0.83330000000000004</v>
      </c>
      <c r="Q53">
        <v>1.5984</v>
      </c>
      <c r="S53">
        <f t="shared" si="6"/>
        <v>0.16669999999999996</v>
      </c>
      <c r="T53">
        <f t="shared" si="7"/>
        <v>0.16669999999999996</v>
      </c>
      <c r="V53" t="b">
        <f t="shared" si="8"/>
        <v>1</v>
      </c>
      <c r="W53" t="b">
        <f t="shared" si="9"/>
        <v>1</v>
      </c>
      <c r="Y53" t="b">
        <f t="shared" si="4"/>
        <v>1</v>
      </c>
      <c r="Z53" s="12" t="b">
        <f t="shared" si="5"/>
        <v>1</v>
      </c>
    </row>
    <row r="54" spans="1:26" x14ac:dyDescent="0.2">
      <c r="A54" t="s">
        <v>240</v>
      </c>
      <c r="B54" t="s">
        <v>816</v>
      </c>
      <c r="C54" t="s">
        <v>815</v>
      </c>
      <c r="D54">
        <v>0</v>
      </c>
      <c r="E54">
        <v>0</v>
      </c>
      <c r="F54" t="s">
        <v>403</v>
      </c>
      <c r="G54">
        <v>1</v>
      </c>
      <c r="H54">
        <v>1.246909</v>
      </c>
      <c r="I54" t="s">
        <v>404</v>
      </c>
      <c r="J54">
        <v>1</v>
      </c>
      <c r="K54">
        <v>1.082667</v>
      </c>
      <c r="L54" t="s">
        <v>405</v>
      </c>
      <c r="M54">
        <v>1</v>
      </c>
      <c r="N54">
        <v>1.0553330000000001</v>
      </c>
      <c r="O54" t="s">
        <v>406</v>
      </c>
      <c r="P54">
        <v>0.91669999999999996</v>
      </c>
      <c r="Q54">
        <v>1.111818</v>
      </c>
      <c r="S54">
        <f t="shared" si="6"/>
        <v>8.3300000000000041E-2</v>
      </c>
      <c r="T54">
        <f t="shared" si="7"/>
        <v>8.3300000000000041E-2</v>
      </c>
      <c r="V54" t="b">
        <f t="shared" si="8"/>
        <v>1</v>
      </c>
      <c r="W54" t="b">
        <f t="shared" si="9"/>
        <v>1</v>
      </c>
      <c r="Y54" t="b">
        <f t="shared" si="4"/>
        <v>1</v>
      </c>
      <c r="Z54" s="12" t="b">
        <f t="shared" si="5"/>
        <v>1</v>
      </c>
    </row>
    <row r="55" spans="1:26" x14ac:dyDescent="0.2">
      <c r="A55" t="s">
        <v>245</v>
      </c>
      <c r="B55" t="s">
        <v>819</v>
      </c>
      <c r="C55" t="s">
        <v>818</v>
      </c>
      <c r="D55">
        <v>0</v>
      </c>
      <c r="E55">
        <v>0</v>
      </c>
      <c r="F55" t="s">
        <v>403</v>
      </c>
      <c r="G55">
        <v>0.91669999999999996</v>
      </c>
      <c r="H55">
        <v>0.75654500000000002</v>
      </c>
      <c r="I55" t="s">
        <v>404</v>
      </c>
      <c r="J55">
        <v>0.58330000000000004</v>
      </c>
      <c r="K55">
        <v>1.2609999999999999</v>
      </c>
      <c r="L55" t="s">
        <v>405</v>
      </c>
      <c r="M55">
        <v>0.75</v>
      </c>
      <c r="N55">
        <v>1.0960000000000001</v>
      </c>
      <c r="O55" t="s">
        <v>406</v>
      </c>
      <c r="P55">
        <v>0.83330000000000004</v>
      </c>
      <c r="Q55">
        <v>1.2636000000000001</v>
      </c>
      <c r="S55">
        <f t="shared" si="6"/>
        <v>-8.3300000000000041E-2</v>
      </c>
      <c r="T55">
        <f t="shared" si="7"/>
        <v>8.3300000000000041E-2</v>
      </c>
      <c r="V55" t="b">
        <f t="shared" si="8"/>
        <v>1</v>
      </c>
      <c r="W55" t="b">
        <f t="shared" si="9"/>
        <v>1</v>
      </c>
      <c r="Y55" t="b">
        <f t="shared" si="4"/>
        <v>1</v>
      </c>
      <c r="Z55" s="12" t="b">
        <f t="shared" si="5"/>
        <v>1</v>
      </c>
    </row>
    <row r="56" spans="1:26" x14ac:dyDescent="0.2">
      <c r="A56" t="s">
        <v>250</v>
      </c>
      <c r="B56" t="s">
        <v>822</v>
      </c>
      <c r="C56" t="s">
        <v>821</v>
      </c>
      <c r="D56">
        <v>0</v>
      </c>
      <c r="E56">
        <v>0</v>
      </c>
      <c r="F56" t="s">
        <v>403</v>
      </c>
      <c r="G56">
        <v>1</v>
      </c>
      <c r="H56">
        <v>0.86366699999999996</v>
      </c>
      <c r="I56" t="s">
        <v>404</v>
      </c>
      <c r="J56">
        <v>0.91669999999999996</v>
      </c>
      <c r="K56">
        <v>1.5725450000000001</v>
      </c>
      <c r="L56" t="s">
        <v>405</v>
      </c>
      <c r="M56">
        <v>0.58330000000000004</v>
      </c>
      <c r="N56">
        <v>1.388571</v>
      </c>
      <c r="O56" t="s">
        <v>406</v>
      </c>
      <c r="P56">
        <v>0.91669999999999996</v>
      </c>
      <c r="Q56">
        <v>1.3636360000000001</v>
      </c>
      <c r="S56">
        <f t="shared" si="6"/>
        <v>-0.33339999999999992</v>
      </c>
      <c r="T56">
        <f t="shared" si="7"/>
        <v>0.33339999999999992</v>
      </c>
      <c r="V56" t="b">
        <f t="shared" si="8"/>
        <v>1</v>
      </c>
      <c r="W56" t="b">
        <f t="shared" si="9"/>
        <v>1</v>
      </c>
      <c r="Y56" t="b">
        <f t="shared" si="4"/>
        <v>1</v>
      </c>
      <c r="Z56" s="12" t="b">
        <f t="shared" si="5"/>
        <v>1</v>
      </c>
    </row>
    <row r="57" spans="1:26" x14ac:dyDescent="0.2">
      <c r="A57" t="s">
        <v>255</v>
      </c>
      <c r="B57" t="s">
        <v>823</v>
      </c>
      <c r="C57" t="s">
        <v>375</v>
      </c>
      <c r="D57">
        <v>0</v>
      </c>
      <c r="E57">
        <v>0</v>
      </c>
      <c r="F57" t="s">
        <v>403</v>
      </c>
      <c r="G57">
        <v>1</v>
      </c>
      <c r="H57">
        <v>0.97599999999999998</v>
      </c>
      <c r="I57" t="s">
        <v>404</v>
      </c>
      <c r="J57">
        <v>0.83330000000000004</v>
      </c>
      <c r="K57">
        <v>1.0143</v>
      </c>
      <c r="L57" t="s">
        <v>405</v>
      </c>
      <c r="M57">
        <v>0.91669999999999996</v>
      </c>
      <c r="N57">
        <v>1.0745450000000001</v>
      </c>
      <c r="O57" t="s">
        <v>406</v>
      </c>
      <c r="P57">
        <v>1</v>
      </c>
      <c r="Q57">
        <v>1.1894169999999999</v>
      </c>
      <c r="S57">
        <f t="shared" si="6"/>
        <v>-8.3300000000000041E-2</v>
      </c>
      <c r="T57">
        <f t="shared" si="7"/>
        <v>8.3300000000000041E-2</v>
      </c>
      <c r="V57" t="b">
        <f t="shared" si="8"/>
        <v>1</v>
      </c>
      <c r="W57" t="b">
        <f t="shared" si="9"/>
        <v>1</v>
      </c>
      <c r="Y57" t="b">
        <f t="shared" si="4"/>
        <v>1</v>
      </c>
      <c r="Z57" s="12" t="b">
        <f t="shared" si="5"/>
        <v>1</v>
      </c>
    </row>
    <row r="58" spans="1:26" x14ac:dyDescent="0.2">
      <c r="A58" t="s">
        <v>260</v>
      </c>
      <c r="B58" t="s">
        <v>826</v>
      </c>
      <c r="C58" t="s">
        <v>582</v>
      </c>
      <c r="D58">
        <v>0</v>
      </c>
      <c r="E58">
        <v>0</v>
      </c>
      <c r="F58" t="s">
        <v>403</v>
      </c>
      <c r="G58">
        <v>1</v>
      </c>
      <c r="H58">
        <v>1.184833</v>
      </c>
      <c r="I58" t="s">
        <v>404</v>
      </c>
      <c r="J58">
        <v>0.58330000000000004</v>
      </c>
      <c r="K58">
        <v>1.0468569999999999</v>
      </c>
      <c r="L58" t="s">
        <v>405</v>
      </c>
      <c r="M58">
        <v>0.83330000000000004</v>
      </c>
      <c r="N58">
        <v>1.0513999999999999</v>
      </c>
      <c r="O58" t="s">
        <v>406</v>
      </c>
      <c r="P58">
        <v>0.91669999999999996</v>
      </c>
      <c r="Q58">
        <v>1.226909</v>
      </c>
      <c r="S58">
        <f t="shared" si="6"/>
        <v>-8.3399999999999919E-2</v>
      </c>
      <c r="T58">
        <f t="shared" si="7"/>
        <v>8.3399999999999919E-2</v>
      </c>
      <c r="V58" t="b">
        <f t="shared" si="8"/>
        <v>1</v>
      </c>
      <c r="W58" t="b">
        <f t="shared" si="9"/>
        <v>1</v>
      </c>
      <c r="Y58" t="b">
        <f t="shared" si="4"/>
        <v>1</v>
      </c>
      <c r="Z58" s="12" t="b">
        <f t="shared" si="5"/>
        <v>1</v>
      </c>
    </row>
    <row r="59" spans="1:26" x14ac:dyDescent="0.2">
      <c r="A59" t="s">
        <v>268</v>
      </c>
      <c r="B59" t="s">
        <v>828</v>
      </c>
      <c r="C59" t="s">
        <v>829</v>
      </c>
      <c r="D59">
        <v>0</v>
      </c>
      <c r="E59">
        <v>0</v>
      </c>
      <c r="F59" t="s">
        <v>403</v>
      </c>
      <c r="G59">
        <v>1</v>
      </c>
      <c r="H59">
        <v>0.74208300000000005</v>
      </c>
      <c r="I59" t="s">
        <v>404</v>
      </c>
      <c r="J59">
        <v>1</v>
      </c>
      <c r="K59">
        <v>1.2820830000000001</v>
      </c>
      <c r="L59" t="s">
        <v>405</v>
      </c>
      <c r="M59">
        <v>1</v>
      </c>
      <c r="N59">
        <v>1.15225</v>
      </c>
      <c r="O59" t="s">
        <v>406</v>
      </c>
      <c r="P59">
        <v>0.75</v>
      </c>
      <c r="Q59">
        <v>1.341</v>
      </c>
      <c r="S59">
        <f t="shared" si="6"/>
        <v>0.25</v>
      </c>
      <c r="T59">
        <f t="shared" si="7"/>
        <v>0.25</v>
      </c>
      <c r="V59" t="b">
        <f t="shared" si="8"/>
        <v>1</v>
      </c>
      <c r="W59" t="b">
        <f t="shared" si="9"/>
        <v>1</v>
      </c>
      <c r="Y59" t="b">
        <f t="shared" si="4"/>
        <v>1</v>
      </c>
      <c r="Z59" s="12" t="b">
        <f t="shared" si="5"/>
        <v>1</v>
      </c>
    </row>
    <row r="60" spans="1:26" x14ac:dyDescent="0.2">
      <c r="A60" t="s">
        <v>272</v>
      </c>
      <c r="B60" t="s">
        <v>831</v>
      </c>
      <c r="C60" t="s">
        <v>806</v>
      </c>
      <c r="D60">
        <v>0</v>
      </c>
      <c r="E60">
        <v>0</v>
      </c>
      <c r="F60" t="s">
        <v>403</v>
      </c>
      <c r="G60">
        <v>1</v>
      </c>
      <c r="H60">
        <v>0.82525000000000004</v>
      </c>
      <c r="I60" t="s">
        <v>404</v>
      </c>
      <c r="J60">
        <v>0.91669999999999996</v>
      </c>
      <c r="K60">
        <v>1.231182</v>
      </c>
      <c r="L60" t="s">
        <v>405</v>
      </c>
      <c r="M60">
        <v>0.91669999999999996</v>
      </c>
      <c r="N60">
        <v>1.1105449999999999</v>
      </c>
      <c r="O60" t="s">
        <v>406</v>
      </c>
      <c r="P60">
        <v>1</v>
      </c>
      <c r="Q60">
        <v>1.222167</v>
      </c>
      <c r="S60">
        <f t="shared" si="6"/>
        <v>-8.3300000000000041E-2</v>
      </c>
      <c r="T60">
        <f t="shared" si="7"/>
        <v>8.3300000000000041E-2</v>
      </c>
      <c r="V60" t="b">
        <f t="shared" si="8"/>
        <v>1</v>
      </c>
      <c r="W60" t="b">
        <f t="shared" si="9"/>
        <v>1</v>
      </c>
      <c r="Y60" t="b">
        <f t="shared" si="4"/>
        <v>1</v>
      </c>
      <c r="Z60" s="12" t="b">
        <f t="shared" si="5"/>
        <v>1</v>
      </c>
    </row>
    <row r="61" spans="1:26" x14ac:dyDescent="0.2">
      <c r="A61" t="s">
        <v>833</v>
      </c>
      <c r="B61" t="s">
        <v>834</v>
      </c>
      <c r="C61" t="s">
        <v>835</v>
      </c>
      <c r="D61">
        <v>0</v>
      </c>
      <c r="E61">
        <v>0</v>
      </c>
      <c r="F61" t="s">
        <v>403</v>
      </c>
      <c r="G61">
        <v>1</v>
      </c>
      <c r="H61">
        <v>1.0536669999999999</v>
      </c>
      <c r="I61" t="s">
        <v>404</v>
      </c>
      <c r="J61">
        <v>0.83330000000000004</v>
      </c>
      <c r="K61">
        <v>1.6497999999999999</v>
      </c>
      <c r="L61" t="s">
        <v>405</v>
      </c>
      <c r="M61">
        <v>1</v>
      </c>
      <c r="N61">
        <v>1.194917</v>
      </c>
      <c r="O61" t="s">
        <v>406</v>
      </c>
      <c r="P61">
        <v>0.91669999999999996</v>
      </c>
      <c r="Q61">
        <v>1.389364</v>
      </c>
      <c r="S61">
        <f t="shared" si="6"/>
        <v>8.3300000000000041E-2</v>
      </c>
      <c r="T61">
        <f t="shared" si="7"/>
        <v>8.3300000000000041E-2</v>
      </c>
      <c r="V61" t="b">
        <f t="shared" si="8"/>
        <v>1</v>
      </c>
      <c r="W61" t="b">
        <f t="shared" si="9"/>
        <v>1</v>
      </c>
      <c r="Y61" t="b">
        <f t="shared" si="4"/>
        <v>1</v>
      </c>
      <c r="Z61" s="12" t="b">
        <f t="shared" si="5"/>
        <v>1</v>
      </c>
    </row>
    <row r="62" spans="1:26" x14ac:dyDescent="0.2">
      <c r="A62" t="s">
        <v>277</v>
      </c>
      <c r="B62" t="s">
        <v>837</v>
      </c>
      <c r="C62" t="s">
        <v>673</v>
      </c>
      <c r="D62">
        <v>0</v>
      </c>
      <c r="E62">
        <v>0</v>
      </c>
      <c r="F62" t="s">
        <v>403</v>
      </c>
      <c r="G62">
        <v>1</v>
      </c>
      <c r="H62">
        <v>1.21275</v>
      </c>
      <c r="I62" t="s">
        <v>404</v>
      </c>
      <c r="J62">
        <v>1</v>
      </c>
      <c r="K62">
        <v>1.5669999999999999</v>
      </c>
      <c r="L62" t="s">
        <v>405</v>
      </c>
      <c r="M62">
        <v>0.91669999999999996</v>
      </c>
      <c r="N62">
        <v>1.4675450000000001</v>
      </c>
      <c r="O62" t="s">
        <v>406</v>
      </c>
      <c r="P62">
        <v>0.83330000000000004</v>
      </c>
      <c r="Q62">
        <v>1.4328000000000001</v>
      </c>
      <c r="S62">
        <f t="shared" si="6"/>
        <v>8.3399999999999919E-2</v>
      </c>
      <c r="T62">
        <f t="shared" si="7"/>
        <v>8.3399999999999919E-2</v>
      </c>
      <c r="V62" t="b">
        <f t="shared" si="8"/>
        <v>1</v>
      </c>
      <c r="W62" t="b">
        <f t="shared" si="9"/>
        <v>1</v>
      </c>
      <c r="Y62" t="b">
        <f t="shared" si="4"/>
        <v>1</v>
      </c>
      <c r="Z62" s="12" t="b">
        <f t="shared" si="5"/>
        <v>1</v>
      </c>
    </row>
    <row r="63" spans="1:26" x14ac:dyDescent="0.2">
      <c r="A63" t="s">
        <v>282</v>
      </c>
      <c r="B63" t="s">
        <v>840</v>
      </c>
      <c r="C63" t="s">
        <v>839</v>
      </c>
      <c r="D63">
        <v>0</v>
      </c>
      <c r="E63">
        <v>0</v>
      </c>
      <c r="F63" t="s">
        <v>403</v>
      </c>
      <c r="G63">
        <v>1</v>
      </c>
      <c r="H63">
        <v>0.90758300000000003</v>
      </c>
      <c r="I63" t="s">
        <v>404</v>
      </c>
      <c r="J63">
        <v>0.58330000000000004</v>
      </c>
      <c r="K63">
        <v>1.3322860000000001</v>
      </c>
      <c r="L63" t="s">
        <v>405</v>
      </c>
      <c r="M63">
        <v>1</v>
      </c>
      <c r="N63">
        <v>1.1785000000000001</v>
      </c>
      <c r="O63" t="s">
        <v>406</v>
      </c>
      <c r="P63">
        <v>0.83330000000000004</v>
      </c>
      <c r="Q63">
        <v>1.262778</v>
      </c>
      <c r="S63">
        <f t="shared" si="6"/>
        <v>0.16669999999999996</v>
      </c>
      <c r="T63">
        <f t="shared" si="7"/>
        <v>0.16669999999999996</v>
      </c>
      <c r="V63" t="b">
        <f t="shared" si="8"/>
        <v>1</v>
      </c>
      <c r="W63" t="b">
        <f t="shared" si="9"/>
        <v>1</v>
      </c>
      <c r="Y63" t="b">
        <f t="shared" si="4"/>
        <v>1</v>
      </c>
      <c r="Z63" s="12" t="b">
        <f t="shared" si="5"/>
        <v>1</v>
      </c>
    </row>
    <row r="64" spans="1:26" x14ac:dyDescent="0.2">
      <c r="A64" t="s">
        <v>286</v>
      </c>
      <c r="B64" t="s">
        <v>842</v>
      </c>
      <c r="C64" t="s">
        <v>332</v>
      </c>
      <c r="D64">
        <v>0</v>
      </c>
      <c r="E64">
        <v>0</v>
      </c>
      <c r="F64" t="s">
        <v>403</v>
      </c>
      <c r="G64">
        <v>0.91669999999999996</v>
      </c>
      <c r="H64">
        <v>1.123273</v>
      </c>
      <c r="I64" t="s">
        <v>404</v>
      </c>
      <c r="J64">
        <v>0.25</v>
      </c>
      <c r="K64">
        <v>1.7006669999999999</v>
      </c>
      <c r="L64" t="s">
        <v>405</v>
      </c>
      <c r="M64">
        <v>0.75</v>
      </c>
      <c r="N64">
        <v>1.5048889999999999</v>
      </c>
      <c r="O64" t="s">
        <v>406</v>
      </c>
      <c r="P64">
        <v>1</v>
      </c>
      <c r="Q64">
        <v>1.3434170000000001</v>
      </c>
      <c r="S64">
        <f t="shared" si="6"/>
        <v>-0.25</v>
      </c>
      <c r="T64">
        <f t="shared" si="7"/>
        <v>0.25</v>
      </c>
      <c r="V64" t="b">
        <f t="shared" si="8"/>
        <v>1</v>
      </c>
      <c r="W64" t="b">
        <f t="shared" si="9"/>
        <v>1</v>
      </c>
      <c r="Y64" t="b">
        <f t="shared" si="4"/>
        <v>1</v>
      </c>
      <c r="Z64" s="12" t="b">
        <f t="shared" si="5"/>
        <v>1</v>
      </c>
    </row>
    <row r="65" spans="1:26" x14ac:dyDescent="0.2">
      <c r="A65" t="s">
        <v>290</v>
      </c>
      <c r="B65" t="s">
        <v>843</v>
      </c>
      <c r="C65" t="s">
        <v>844</v>
      </c>
      <c r="D65">
        <v>3</v>
      </c>
      <c r="E65">
        <v>0</v>
      </c>
      <c r="F65" t="s">
        <v>403</v>
      </c>
      <c r="G65">
        <v>1</v>
      </c>
      <c r="H65">
        <v>1.3787499999999999</v>
      </c>
      <c r="I65" t="s">
        <v>404</v>
      </c>
      <c r="J65">
        <v>0.83330000000000004</v>
      </c>
      <c r="K65">
        <v>1.4765999999999999</v>
      </c>
      <c r="L65" t="s">
        <v>405</v>
      </c>
      <c r="M65">
        <v>0.83330000000000004</v>
      </c>
      <c r="N65">
        <v>1.4531000000000001</v>
      </c>
      <c r="O65" t="s">
        <v>406</v>
      </c>
      <c r="P65">
        <v>0.83330000000000004</v>
      </c>
      <c r="Q65">
        <v>1.6157999999999999</v>
      </c>
      <c r="S65">
        <f t="shared" si="6"/>
        <v>0</v>
      </c>
      <c r="T65">
        <f t="shared" si="7"/>
        <v>0</v>
      </c>
      <c r="V65" t="b">
        <f t="shared" si="8"/>
        <v>1</v>
      </c>
      <c r="W65" t="b">
        <f t="shared" si="9"/>
        <v>1</v>
      </c>
      <c r="Y65" t="b">
        <f t="shared" si="4"/>
        <v>1</v>
      </c>
      <c r="Z65" s="12" t="b">
        <f t="shared" si="5"/>
        <v>1</v>
      </c>
    </row>
    <row r="66" spans="1:26" x14ac:dyDescent="0.2">
      <c r="A66" t="s">
        <v>296</v>
      </c>
      <c r="B66" t="s">
        <v>849</v>
      </c>
      <c r="C66" t="s">
        <v>848</v>
      </c>
      <c r="D66">
        <v>2</v>
      </c>
      <c r="E66">
        <v>0</v>
      </c>
      <c r="F66" t="s">
        <v>403</v>
      </c>
      <c r="G66">
        <v>0.91669999999999996</v>
      </c>
      <c r="H66">
        <v>1.4548179999999999</v>
      </c>
      <c r="I66" t="s">
        <v>404</v>
      </c>
      <c r="J66">
        <v>0.83330000000000004</v>
      </c>
      <c r="K66">
        <v>1.4666999999999999</v>
      </c>
      <c r="L66" t="s">
        <v>405</v>
      </c>
      <c r="M66">
        <v>0.75</v>
      </c>
      <c r="N66">
        <v>1.3012220000000001</v>
      </c>
      <c r="O66" t="s">
        <v>406</v>
      </c>
      <c r="P66">
        <v>0.66669999999999996</v>
      </c>
      <c r="Q66">
        <v>1.7589999999999999</v>
      </c>
      <c r="S66">
        <f t="shared" ref="S66:S86" si="10">M66-P66</f>
        <v>8.3300000000000041E-2</v>
      </c>
      <c r="T66">
        <f t="shared" ref="T66:T97" si="11">ABS(S66)</f>
        <v>8.3300000000000041E-2</v>
      </c>
      <c r="V66" t="b">
        <f t="shared" ref="V66:V86" si="12">IF(AND(D66&lt;=16,E66&lt;1),TRUE,FALSE)</f>
        <v>1</v>
      </c>
      <c r="W66" t="b">
        <f t="shared" ref="W66:W86" si="13">IF(AND(M66 &gt; 0.5,G66 &gt; 0.5, ABS(M66-P66)&lt;0.4),TRUE,FALSE)</f>
        <v>1</v>
      </c>
      <c r="Y66" t="b">
        <f t="shared" si="4"/>
        <v>1</v>
      </c>
      <c r="Z66" s="12" t="b">
        <f t="shared" si="5"/>
        <v>1</v>
      </c>
    </row>
    <row r="67" spans="1:26" x14ac:dyDescent="0.2">
      <c r="A67" t="s">
        <v>303</v>
      </c>
      <c r="B67" t="s">
        <v>853</v>
      </c>
      <c r="C67" t="s">
        <v>852</v>
      </c>
      <c r="D67">
        <v>4</v>
      </c>
      <c r="E67">
        <v>0</v>
      </c>
      <c r="F67" t="s">
        <v>403</v>
      </c>
      <c r="G67">
        <v>1</v>
      </c>
      <c r="H67">
        <v>1.4195</v>
      </c>
      <c r="I67" t="s">
        <v>404</v>
      </c>
      <c r="J67">
        <v>0.83330000000000004</v>
      </c>
      <c r="K67">
        <v>1.2322</v>
      </c>
      <c r="L67" t="s">
        <v>405</v>
      </c>
      <c r="M67">
        <v>1</v>
      </c>
      <c r="N67">
        <v>1.1049169999999999</v>
      </c>
      <c r="O67" t="s">
        <v>406</v>
      </c>
      <c r="P67">
        <v>0.91669999999999996</v>
      </c>
      <c r="Q67">
        <v>1.3160000000000001</v>
      </c>
      <c r="S67">
        <f t="shared" si="10"/>
        <v>8.3300000000000041E-2</v>
      </c>
      <c r="T67">
        <f t="shared" si="11"/>
        <v>8.3300000000000041E-2</v>
      </c>
      <c r="V67" t="b">
        <f t="shared" si="12"/>
        <v>1</v>
      </c>
      <c r="W67" t="b">
        <f t="shared" si="13"/>
        <v>1</v>
      </c>
      <c r="Y67" t="b">
        <f t="shared" ref="Y67:Y86" si="14">IF(AND(M67 &gt; 0.5,G67 &gt; 0.5),TRUE,FALSE)</f>
        <v>1</v>
      </c>
      <c r="Z67" s="12" t="b">
        <f t="shared" ref="Z67:Z86" si="15">IF(T67&lt;0.4,TRUE,FALSE)</f>
        <v>1</v>
      </c>
    </row>
    <row r="68" spans="1:26" x14ac:dyDescent="0.2">
      <c r="A68" t="s">
        <v>305</v>
      </c>
      <c r="B68" t="s">
        <v>854</v>
      </c>
      <c r="C68" t="s">
        <v>675</v>
      </c>
      <c r="D68">
        <v>0</v>
      </c>
      <c r="E68">
        <v>0</v>
      </c>
      <c r="F68" t="s">
        <v>403</v>
      </c>
      <c r="G68">
        <v>0.91669999999999996</v>
      </c>
      <c r="H68">
        <v>0.92900000000000005</v>
      </c>
      <c r="I68" t="s">
        <v>404</v>
      </c>
      <c r="J68">
        <v>0.91669999999999996</v>
      </c>
      <c r="K68">
        <v>1.174636</v>
      </c>
      <c r="L68" t="s">
        <v>405</v>
      </c>
      <c r="M68">
        <v>0.83330000000000004</v>
      </c>
      <c r="N68">
        <v>1.4108000000000001</v>
      </c>
      <c r="O68" t="s">
        <v>406</v>
      </c>
      <c r="P68">
        <v>0.83330000000000004</v>
      </c>
      <c r="Q68">
        <v>1.3905559999999999</v>
      </c>
      <c r="S68">
        <f t="shared" si="10"/>
        <v>0</v>
      </c>
      <c r="T68">
        <f t="shared" si="11"/>
        <v>0</v>
      </c>
      <c r="V68" t="b">
        <f t="shared" si="12"/>
        <v>1</v>
      </c>
      <c r="W68" t="b">
        <f t="shared" si="13"/>
        <v>1</v>
      </c>
      <c r="Y68" t="b">
        <f t="shared" si="14"/>
        <v>1</v>
      </c>
      <c r="Z68" s="12" t="b">
        <f t="shared" si="15"/>
        <v>1</v>
      </c>
    </row>
    <row r="69" spans="1:26" x14ac:dyDescent="0.2">
      <c r="A69" t="s">
        <v>305</v>
      </c>
      <c r="B69" t="s">
        <v>857</v>
      </c>
      <c r="C69" t="s">
        <v>856</v>
      </c>
      <c r="D69">
        <v>0</v>
      </c>
      <c r="E69">
        <v>0</v>
      </c>
      <c r="F69" t="s">
        <v>403</v>
      </c>
      <c r="G69">
        <v>1</v>
      </c>
      <c r="H69">
        <v>0.77175000000000005</v>
      </c>
      <c r="I69" t="s">
        <v>404</v>
      </c>
      <c r="J69">
        <v>0.91669999999999996</v>
      </c>
      <c r="K69">
        <v>1.2809999999999999</v>
      </c>
      <c r="L69" t="s">
        <v>405</v>
      </c>
      <c r="M69">
        <v>0.75</v>
      </c>
      <c r="N69">
        <v>1.1032219999999999</v>
      </c>
      <c r="O69" t="s">
        <v>406</v>
      </c>
      <c r="P69">
        <v>0.91669999999999996</v>
      </c>
      <c r="Q69">
        <v>1.3856360000000001</v>
      </c>
      <c r="S69">
        <f t="shared" si="10"/>
        <v>-0.16669999999999996</v>
      </c>
      <c r="T69">
        <f t="shared" si="11"/>
        <v>0.16669999999999996</v>
      </c>
      <c r="V69" t="b">
        <f t="shared" si="12"/>
        <v>1</v>
      </c>
      <c r="W69" t="b">
        <f t="shared" si="13"/>
        <v>1</v>
      </c>
      <c r="Y69" t="b">
        <f t="shared" si="14"/>
        <v>1</v>
      </c>
      <c r="Z69" s="12" t="b">
        <f t="shared" si="15"/>
        <v>1</v>
      </c>
    </row>
    <row r="70" spans="1:26" x14ac:dyDescent="0.2">
      <c r="A70" t="s">
        <v>309</v>
      </c>
      <c r="B70" t="s">
        <v>860</v>
      </c>
      <c r="C70" t="s">
        <v>859</v>
      </c>
      <c r="D70">
        <v>0</v>
      </c>
      <c r="E70">
        <v>0</v>
      </c>
      <c r="F70" t="s">
        <v>403</v>
      </c>
      <c r="G70">
        <v>1</v>
      </c>
      <c r="H70">
        <v>0.50366699999999998</v>
      </c>
      <c r="I70" t="s">
        <v>404</v>
      </c>
      <c r="J70">
        <v>1</v>
      </c>
      <c r="K70">
        <v>1.3961669999999999</v>
      </c>
      <c r="L70" t="s">
        <v>405</v>
      </c>
      <c r="M70">
        <v>1</v>
      </c>
      <c r="N70">
        <v>1.3469169999999999</v>
      </c>
      <c r="O70" t="s">
        <v>406</v>
      </c>
      <c r="P70">
        <v>0.91669999999999996</v>
      </c>
      <c r="Q70">
        <v>1.3709089999999999</v>
      </c>
      <c r="S70">
        <f t="shared" si="10"/>
        <v>8.3300000000000041E-2</v>
      </c>
      <c r="T70">
        <f t="shared" si="11"/>
        <v>8.3300000000000041E-2</v>
      </c>
      <c r="V70" t="b">
        <f t="shared" si="12"/>
        <v>1</v>
      </c>
      <c r="W70" t="b">
        <f t="shared" si="13"/>
        <v>1</v>
      </c>
      <c r="Y70" t="b">
        <f t="shared" si="14"/>
        <v>1</v>
      </c>
      <c r="Z70" s="12" t="b">
        <f t="shared" si="15"/>
        <v>1</v>
      </c>
    </row>
    <row r="71" spans="1:26" x14ac:dyDescent="0.2">
      <c r="A71" t="s">
        <v>313</v>
      </c>
      <c r="B71" t="s">
        <v>861</v>
      </c>
      <c r="C71" t="s">
        <v>684</v>
      </c>
      <c r="D71">
        <v>2</v>
      </c>
      <c r="E71">
        <v>0</v>
      </c>
      <c r="F71" t="s">
        <v>403</v>
      </c>
      <c r="G71">
        <v>1</v>
      </c>
      <c r="H71">
        <v>1.0720000000000001</v>
      </c>
      <c r="I71" t="s">
        <v>404</v>
      </c>
      <c r="J71">
        <v>0.83330000000000004</v>
      </c>
      <c r="K71">
        <v>1.1034999999999999</v>
      </c>
      <c r="L71" t="s">
        <v>405</v>
      </c>
      <c r="M71">
        <v>1</v>
      </c>
      <c r="N71">
        <v>0.98891700000000005</v>
      </c>
      <c r="O71" t="s">
        <v>406</v>
      </c>
      <c r="P71">
        <v>0.75</v>
      </c>
      <c r="Q71">
        <v>1.2472220000000001</v>
      </c>
      <c r="S71">
        <f t="shared" si="10"/>
        <v>0.25</v>
      </c>
      <c r="T71">
        <f t="shared" si="11"/>
        <v>0.25</v>
      </c>
      <c r="V71" t="b">
        <f t="shared" si="12"/>
        <v>1</v>
      </c>
      <c r="W71" t="b">
        <f t="shared" si="13"/>
        <v>1</v>
      </c>
      <c r="Y71" t="b">
        <f t="shared" si="14"/>
        <v>1</v>
      </c>
      <c r="Z71" s="12" t="b">
        <f t="shared" si="15"/>
        <v>1</v>
      </c>
    </row>
    <row r="72" spans="1:26" x14ac:dyDescent="0.2">
      <c r="A72" t="s">
        <v>317</v>
      </c>
      <c r="B72" t="s">
        <v>863</v>
      </c>
      <c r="C72" t="s">
        <v>709</v>
      </c>
      <c r="D72">
        <v>0</v>
      </c>
      <c r="E72">
        <v>0</v>
      </c>
      <c r="F72" t="s">
        <v>403</v>
      </c>
      <c r="G72">
        <v>0.83330000000000004</v>
      </c>
      <c r="H72">
        <v>1.0341</v>
      </c>
      <c r="I72" t="s">
        <v>404</v>
      </c>
      <c r="J72">
        <v>0.66669999999999996</v>
      </c>
      <c r="K72">
        <v>1.2729999999999999</v>
      </c>
      <c r="L72" t="s">
        <v>405</v>
      </c>
      <c r="M72">
        <v>0.66669999999999996</v>
      </c>
      <c r="N72">
        <v>1.411375</v>
      </c>
      <c r="O72" t="s">
        <v>406</v>
      </c>
      <c r="P72">
        <v>0.66669999999999996</v>
      </c>
      <c r="Q72">
        <v>1.5982860000000001</v>
      </c>
      <c r="S72">
        <f t="shared" si="10"/>
        <v>0</v>
      </c>
      <c r="T72">
        <f t="shared" si="11"/>
        <v>0</v>
      </c>
      <c r="V72" t="b">
        <f t="shared" si="12"/>
        <v>1</v>
      </c>
      <c r="W72" t="b">
        <f t="shared" si="13"/>
        <v>1</v>
      </c>
      <c r="Y72" t="b">
        <f t="shared" si="14"/>
        <v>1</v>
      </c>
      <c r="Z72" s="12" t="b">
        <f t="shared" si="15"/>
        <v>1</v>
      </c>
    </row>
    <row r="73" spans="1:26" x14ac:dyDescent="0.2">
      <c r="A73" t="s">
        <v>320</v>
      </c>
      <c r="B73" t="s">
        <v>864</v>
      </c>
      <c r="C73" t="s">
        <v>865</v>
      </c>
      <c r="D73">
        <v>0</v>
      </c>
      <c r="E73">
        <v>0</v>
      </c>
      <c r="F73" t="s">
        <v>403</v>
      </c>
      <c r="G73">
        <v>1</v>
      </c>
      <c r="H73">
        <v>1.5535829999999999</v>
      </c>
      <c r="I73" t="s">
        <v>404</v>
      </c>
      <c r="J73">
        <v>0.91669999999999996</v>
      </c>
      <c r="K73">
        <v>1.2386360000000001</v>
      </c>
      <c r="L73" t="s">
        <v>405</v>
      </c>
      <c r="M73">
        <v>1</v>
      </c>
      <c r="N73">
        <v>1.1475</v>
      </c>
      <c r="O73" t="s">
        <v>406</v>
      </c>
      <c r="P73">
        <v>1</v>
      </c>
      <c r="Q73">
        <v>1.21225</v>
      </c>
      <c r="S73">
        <f t="shared" si="10"/>
        <v>0</v>
      </c>
      <c r="T73">
        <f t="shared" si="11"/>
        <v>0</v>
      </c>
      <c r="V73" t="b">
        <f t="shared" si="12"/>
        <v>1</v>
      </c>
      <c r="W73" t="b">
        <f t="shared" si="13"/>
        <v>1</v>
      </c>
      <c r="Y73" t="b">
        <f t="shared" si="14"/>
        <v>1</v>
      </c>
      <c r="Z73" s="12" t="b">
        <f t="shared" si="15"/>
        <v>1</v>
      </c>
    </row>
    <row r="74" spans="1:26" x14ac:dyDescent="0.2">
      <c r="A74" t="s">
        <v>323</v>
      </c>
      <c r="B74" t="s">
        <v>867</v>
      </c>
      <c r="C74" t="s">
        <v>868</v>
      </c>
      <c r="D74">
        <v>3</v>
      </c>
      <c r="E74">
        <v>0</v>
      </c>
      <c r="F74" t="s">
        <v>403</v>
      </c>
      <c r="G74">
        <v>1</v>
      </c>
      <c r="H74">
        <v>1.1688179999999999</v>
      </c>
      <c r="I74" t="s">
        <v>404</v>
      </c>
      <c r="J74">
        <v>0.75</v>
      </c>
      <c r="K74">
        <v>1.040333</v>
      </c>
      <c r="L74" t="s">
        <v>405</v>
      </c>
      <c r="M74">
        <v>0.83330000000000004</v>
      </c>
      <c r="N74">
        <v>1.0553999999999999</v>
      </c>
      <c r="O74" t="s">
        <v>406</v>
      </c>
      <c r="P74">
        <v>0.83330000000000004</v>
      </c>
      <c r="Q74">
        <v>1.0499000000000001</v>
      </c>
      <c r="S74">
        <f t="shared" si="10"/>
        <v>0</v>
      </c>
      <c r="T74">
        <f t="shared" si="11"/>
        <v>0</v>
      </c>
      <c r="V74" t="b">
        <f t="shared" si="12"/>
        <v>1</v>
      </c>
      <c r="W74" t="b">
        <f t="shared" si="13"/>
        <v>1</v>
      </c>
      <c r="Y74" t="b">
        <f t="shared" si="14"/>
        <v>1</v>
      </c>
      <c r="Z74" s="12" t="b">
        <f t="shared" si="15"/>
        <v>1</v>
      </c>
    </row>
    <row r="75" spans="1:26" x14ac:dyDescent="0.2">
      <c r="A75" t="s">
        <v>327</v>
      </c>
      <c r="B75" t="s">
        <v>871</v>
      </c>
      <c r="C75" t="s">
        <v>229</v>
      </c>
      <c r="D75">
        <v>0</v>
      </c>
      <c r="E75">
        <v>0</v>
      </c>
      <c r="F75" t="s">
        <v>403</v>
      </c>
      <c r="G75">
        <v>1</v>
      </c>
      <c r="H75">
        <v>1.0549170000000001</v>
      </c>
      <c r="I75" t="s">
        <v>404</v>
      </c>
      <c r="J75">
        <v>0.83330000000000004</v>
      </c>
      <c r="K75">
        <v>1.179</v>
      </c>
      <c r="L75" t="s">
        <v>405</v>
      </c>
      <c r="M75">
        <v>1</v>
      </c>
      <c r="N75">
        <v>1.2250829999999999</v>
      </c>
      <c r="O75" t="s">
        <v>406</v>
      </c>
      <c r="P75">
        <v>0.91669999999999996</v>
      </c>
      <c r="Q75">
        <v>1.2712730000000001</v>
      </c>
      <c r="S75">
        <f t="shared" si="10"/>
        <v>8.3300000000000041E-2</v>
      </c>
      <c r="T75">
        <f t="shared" si="11"/>
        <v>8.3300000000000041E-2</v>
      </c>
      <c r="V75" t="b">
        <f t="shared" si="12"/>
        <v>1</v>
      </c>
      <c r="W75" t="b">
        <f t="shared" si="13"/>
        <v>1</v>
      </c>
      <c r="Y75" t="b">
        <f t="shared" si="14"/>
        <v>1</v>
      </c>
      <c r="Z75" s="12" t="b">
        <f t="shared" si="15"/>
        <v>1</v>
      </c>
    </row>
    <row r="76" spans="1:26" x14ac:dyDescent="0.2">
      <c r="A76" t="s">
        <v>329</v>
      </c>
      <c r="B76" t="s">
        <v>874</v>
      </c>
      <c r="C76" t="s">
        <v>873</v>
      </c>
      <c r="D76">
        <v>0</v>
      </c>
      <c r="E76">
        <v>0</v>
      </c>
      <c r="F76" t="s">
        <v>403</v>
      </c>
      <c r="G76">
        <v>1</v>
      </c>
      <c r="H76">
        <v>1.2459169999999999</v>
      </c>
      <c r="I76" t="s">
        <v>404</v>
      </c>
      <c r="J76">
        <v>1</v>
      </c>
      <c r="K76">
        <v>1.2006669999999999</v>
      </c>
      <c r="L76" t="s">
        <v>405</v>
      </c>
      <c r="M76">
        <v>0.91669999999999996</v>
      </c>
      <c r="N76">
        <v>1.0531820000000001</v>
      </c>
      <c r="O76" t="s">
        <v>406</v>
      </c>
      <c r="P76">
        <v>0.83330000000000004</v>
      </c>
      <c r="Q76">
        <v>1.3635999999999999</v>
      </c>
      <c r="S76">
        <f t="shared" si="10"/>
        <v>8.3399999999999919E-2</v>
      </c>
      <c r="T76">
        <f t="shared" si="11"/>
        <v>8.3399999999999919E-2</v>
      </c>
      <c r="V76" t="b">
        <f t="shared" si="12"/>
        <v>1</v>
      </c>
      <c r="W76" t="b">
        <f t="shared" si="13"/>
        <v>1</v>
      </c>
      <c r="Y76" t="b">
        <f t="shared" si="14"/>
        <v>1</v>
      </c>
      <c r="Z76" s="12" t="b">
        <f t="shared" si="15"/>
        <v>1</v>
      </c>
    </row>
    <row r="77" spans="1:26" x14ac:dyDescent="0.2">
      <c r="A77" t="s">
        <v>331</v>
      </c>
      <c r="B77" t="s">
        <v>875</v>
      </c>
      <c r="C77" t="s">
        <v>764</v>
      </c>
      <c r="D77">
        <v>4</v>
      </c>
      <c r="E77">
        <v>0</v>
      </c>
      <c r="F77" t="s">
        <v>403</v>
      </c>
      <c r="G77">
        <v>1</v>
      </c>
      <c r="H77">
        <v>0.49299999999999999</v>
      </c>
      <c r="I77" t="s">
        <v>404</v>
      </c>
      <c r="J77">
        <v>0.75</v>
      </c>
      <c r="K77">
        <v>1.326111</v>
      </c>
      <c r="L77" t="s">
        <v>405</v>
      </c>
      <c r="M77">
        <v>1</v>
      </c>
      <c r="N77">
        <v>1.1307499999999999</v>
      </c>
      <c r="O77" t="s">
        <v>406</v>
      </c>
      <c r="P77">
        <v>0.75</v>
      </c>
      <c r="Q77">
        <v>1.1844440000000001</v>
      </c>
      <c r="S77">
        <f t="shared" si="10"/>
        <v>0.25</v>
      </c>
      <c r="T77">
        <f t="shared" si="11"/>
        <v>0.25</v>
      </c>
      <c r="V77" t="b">
        <f t="shared" si="12"/>
        <v>1</v>
      </c>
      <c r="W77" t="b">
        <f t="shared" si="13"/>
        <v>1</v>
      </c>
      <c r="Y77" t="b">
        <f t="shared" si="14"/>
        <v>1</v>
      </c>
      <c r="Z77" s="12" t="b">
        <f t="shared" si="15"/>
        <v>1</v>
      </c>
    </row>
    <row r="78" spans="1:26" s="5" customFormat="1" x14ac:dyDescent="0.2">
      <c r="A78" t="s">
        <v>337</v>
      </c>
      <c r="B78" t="s">
        <v>879</v>
      </c>
      <c r="C78" t="s">
        <v>878</v>
      </c>
      <c r="D78">
        <v>0</v>
      </c>
      <c r="E78">
        <v>0</v>
      </c>
      <c r="F78" t="s">
        <v>403</v>
      </c>
      <c r="G78">
        <v>1</v>
      </c>
      <c r="H78">
        <v>1.0087269999999999</v>
      </c>
      <c r="I78" t="s">
        <v>404</v>
      </c>
      <c r="J78">
        <v>0.91669999999999996</v>
      </c>
      <c r="K78">
        <v>1.000545</v>
      </c>
      <c r="L78" t="s">
        <v>405</v>
      </c>
      <c r="M78">
        <v>1</v>
      </c>
      <c r="N78">
        <v>0.95699999999999996</v>
      </c>
      <c r="O78" t="s">
        <v>406</v>
      </c>
      <c r="P78">
        <v>1</v>
      </c>
      <c r="Q78">
        <v>1.09375</v>
      </c>
      <c r="R78"/>
      <c r="S78">
        <f t="shared" si="10"/>
        <v>0</v>
      </c>
      <c r="T78">
        <f t="shared" si="11"/>
        <v>0</v>
      </c>
      <c r="U78"/>
      <c r="V78" t="b">
        <f t="shared" si="12"/>
        <v>1</v>
      </c>
      <c r="W78" t="b">
        <f t="shared" si="13"/>
        <v>1</v>
      </c>
      <c r="X78"/>
      <c r="Y78" t="b">
        <f t="shared" si="14"/>
        <v>1</v>
      </c>
      <c r="Z78" s="12" t="b">
        <f t="shared" si="15"/>
        <v>1</v>
      </c>
    </row>
    <row r="79" spans="1:26" s="7" customFormat="1" x14ac:dyDescent="0.2">
      <c r="A79" t="s">
        <v>341</v>
      </c>
      <c r="B79" t="s">
        <v>880</v>
      </c>
      <c r="C79" t="s">
        <v>695</v>
      </c>
      <c r="D79">
        <v>0</v>
      </c>
      <c r="E79">
        <v>0</v>
      </c>
      <c r="F79" t="s">
        <v>403</v>
      </c>
      <c r="G79">
        <v>0.91669999999999996</v>
      </c>
      <c r="H79">
        <v>1.964909</v>
      </c>
      <c r="I79" t="s">
        <v>404</v>
      </c>
      <c r="J79">
        <v>0.33329999999999999</v>
      </c>
      <c r="K79">
        <v>1.8620000000000001</v>
      </c>
      <c r="L79" t="s">
        <v>405</v>
      </c>
      <c r="M79">
        <v>0.75</v>
      </c>
      <c r="N79">
        <v>1.324444</v>
      </c>
      <c r="O79" t="s">
        <v>406</v>
      </c>
      <c r="P79">
        <v>0.5</v>
      </c>
      <c r="Q79">
        <v>1.5761670000000001</v>
      </c>
      <c r="R79"/>
      <c r="S79">
        <f t="shared" si="10"/>
        <v>0.25</v>
      </c>
      <c r="T79">
        <f t="shared" si="11"/>
        <v>0.25</v>
      </c>
      <c r="U79"/>
      <c r="V79" t="b">
        <f t="shared" si="12"/>
        <v>1</v>
      </c>
      <c r="W79" t="b">
        <f t="shared" si="13"/>
        <v>1</v>
      </c>
      <c r="X79"/>
      <c r="Y79" t="b">
        <f t="shared" si="14"/>
        <v>1</v>
      </c>
      <c r="Z79" s="12" t="b">
        <f t="shared" si="15"/>
        <v>1</v>
      </c>
    </row>
    <row r="80" spans="1:26" x14ac:dyDescent="0.2">
      <c r="A80" t="s">
        <v>345</v>
      </c>
      <c r="B80" t="s">
        <v>882</v>
      </c>
      <c r="C80" t="s">
        <v>883</v>
      </c>
      <c r="D80">
        <v>0</v>
      </c>
      <c r="E80">
        <v>0</v>
      </c>
      <c r="F80" t="s">
        <v>403</v>
      </c>
      <c r="G80">
        <v>1</v>
      </c>
      <c r="H80">
        <v>1.402083</v>
      </c>
      <c r="I80" t="s">
        <v>404</v>
      </c>
      <c r="J80">
        <v>0.83330000000000004</v>
      </c>
      <c r="K80">
        <v>1.1285000000000001</v>
      </c>
      <c r="L80" t="s">
        <v>405</v>
      </c>
      <c r="M80">
        <v>0.83330000000000004</v>
      </c>
      <c r="N80">
        <v>1.2284999999999999</v>
      </c>
      <c r="O80" t="s">
        <v>406</v>
      </c>
      <c r="P80">
        <v>0.83330000000000004</v>
      </c>
      <c r="Q80">
        <v>1.2778</v>
      </c>
      <c r="S80">
        <f t="shared" si="10"/>
        <v>0</v>
      </c>
      <c r="T80">
        <f t="shared" si="11"/>
        <v>0</v>
      </c>
      <c r="V80" t="b">
        <f t="shared" si="12"/>
        <v>1</v>
      </c>
      <c r="W80" t="b">
        <f t="shared" si="13"/>
        <v>1</v>
      </c>
      <c r="Y80" t="b">
        <f t="shared" si="14"/>
        <v>1</v>
      </c>
      <c r="Z80" s="12" t="b">
        <f t="shared" si="15"/>
        <v>1</v>
      </c>
    </row>
    <row r="81" spans="1:26" x14ac:dyDescent="0.2">
      <c r="A81" t="s">
        <v>348</v>
      </c>
      <c r="B81" t="s">
        <v>885</v>
      </c>
      <c r="C81" t="s">
        <v>276</v>
      </c>
      <c r="D81">
        <v>0</v>
      </c>
      <c r="E81">
        <v>0</v>
      </c>
      <c r="F81" t="s">
        <v>403</v>
      </c>
      <c r="G81">
        <v>0.91669999999999996</v>
      </c>
      <c r="H81">
        <v>1.692091</v>
      </c>
      <c r="I81" t="s">
        <v>404</v>
      </c>
      <c r="J81">
        <v>0.66669999999999996</v>
      </c>
      <c r="K81">
        <v>1.2182500000000001</v>
      </c>
      <c r="L81" t="s">
        <v>405</v>
      </c>
      <c r="M81">
        <v>1</v>
      </c>
      <c r="N81">
        <v>1.313083</v>
      </c>
      <c r="O81" t="s">
        <v>406</v>
      </c>
      <c r="P81">
        <v>0.75</v>
      </c>
      <c r="Q81">
        <v>1.2993330000000001</v>
      </c>
      <c r="S81">
        <f t="shared" si="10"/>
        <v>0.25</v>
      </c>
      <c r="T81">
        <f t="shared" si="11"/>
        <v>0.25</v>
      </c>
      <c r="V81" t="b">
        <f t="shared" si="12"/>
        <v>1</v>
      </c>
      <c r="W81" t="b">
        <f t="shared" si="13"/>
        <v>1</v>
      </c>
      <c r="Y81" t="b">
        <f t="shared" si="14"/>
        <v>1</v>
      </c>
      <c r="Z81" s="12" t="b">
        <f t="shared" si="15"/>
        <v>1</v>
      </c>
    </row>
    <row r="82" spans="1:26" x14ac:dyDescent="0.2">
      <c r="A82" s="5" t="s">
        <v>356</v>
      </c>
      <c r="B82" s="5" t="s">
        <v>888</v>
      </c>
      <c r="C82" s="5" t="s">
        <v>196</v>
      </c>
      <c r="D82" s="5">
        <v>0</v>
      </c>
      <c r="E82" s="5">
        <v>0</v>
      </c>
      <c r="F82" s="5" t="s">
        <v>403</v>
      </c>
      <c r="G82" s="5">
        <v>1</v>
      </c>
      <c r="H82" s="5">
        <v>0.82499999999999996</v>
      </c>
      <c r="I82" s="5" t="s">
        <v>404</v>
      </c>
      <c r="J82" s="5">
        <v>0.75</v>
      </c>
      <c r="K82" s="5">
        <v>1.306111</v>
      </c>
      <c r="L82" s="5" t="s">
        <v>405</v>
      </c>
      <c r="M82" s="5">
        <v>0.83330000000000004</v>
      </c>
      <c r="N82" s="5">
        <v>1.3655999999999999</v>
      </c>
      <c r="O82" s="5" t="s">
        <v>406</v>
      </c>
      <c r="P82" s="5">
        <v>1</v>
      </c>
      <c r="Q82" s="5">
        <v>1.14775</v>
      </c>
      <c r="R82" s="5"/>
      <c r="S82" s="5">
        <f t="shared" si="10"/>
        <v>-0.16669999999999996</v>
      </c>
      <c r="T82" s="5">
        <f t="shared" si="11"/>
        <v>0.16669999999999996</v>
      </c>
      <c r="U82" s="5"/>
      <c r="V82" s="5" t="b">
        <f t="shared" si="12"/>
        <v>1</v>
      </c>
      <c r="W82" s="5" t="b">
        <f t="shared" si="13"/>
        <v>1</v>
      </c>
      <c r="X82" s="5"/>
      <c r="Y82" t="b">
        <f t="shared" si="14"/>
        <v>1</v>
      </c>
      <c r="Z82" s="12" t="b">
        <f t="shared" si="15"/>
        <v>1</v>
      </c>
    </row>
    <row r="83" spans="1:26" x14ac:dyDescent="0.2">
      <c r="A83" t="s">
        <v>360</v>
      </c>
      <c r="B83" t="s">
        <v>892</v>
      </c>
      <c r="C83" t="s">
        <v>891</v>
      </c>
      <c r="D83">
        <v>0</v>
      </c>
      <c r="E83">
        <v>0</v>
      </c>
      <c r="F83" t="s">
        <v>403</v>
      </c>
      <c r="G83">
        <v>1</v>
      </c>
      <c r="H83">
        <v>0.82708300000000001</v>
      </c>
      <c r="I83" t="s">
        <v>404</v>
      </c>
      <c r="J83">
        <v>0.66669999999999996</v>
      </c>
      <c r="K83">
        <v>1.2725</v>
      </c>
      <c r="L83" t="s">
        <v>405</v>
      </c>
      <c r="M83">
        <v>0.66669999999999996</v>
      </c>
      <c r="N83">
        <v>1.2286250000000001</v>
      </c>
      <c r="O83" t="s">
        <v>406</v>
      </c>
      <c r="P83">
        <v>1</v>
      </c>
      <c r="Q83">
        <v>1.4090910000000001</v>
      </c>
      <c r="S83">
        <f t="shared" si="10"/>
        <v>-0.33330000000000004</v>
      </c>
      <c r="T83">
        <f t="shared" si="11"/>
        <v>0.33330000000000004</v>
      </c>
      <c r="V83" t="b">
        <f t="shared" si="12"/>
        <v>1</v>
      </c>
      <c r="W83" t="b">
        <f t="shared" si="13"/>
        <v>1</v>
      </c>
      <c r="Y83" t="b">
        <f t="shared" si="14"/>
        <v>1</v>
      </c>
      <c r="Z83" s="12" t="b">
        <f t="shared" si="15"/>
        <v>1</v>
      </c>
    </row>
    <row r="84" spans="1:26" x14ac:dyDescent="0.2">
      <c r="A84" t="s">
        <v>364</v>
      </c>
      <c r="B84" t="s">
        <v>894</v>
      </c>
      <c r="C84" t="s">
        <v>728</v>
      </c>
      <c r="D84">
        <v>0</v>
      </c>
      <c r="E84">
        <v>0</v>
      </c>
      <c r="F84" t="s">
        <v>403</v>
      </c>
      <c r="G84">
        <v>1</v>
      </c>
      <c r="H84">
        <v>0.70399999999999996</v>
      </c>
      <c r="I84" t="s">
        <v>404</v>
      </c>
      <c r="J84">
        <v>0.66669999999999996</v>
      </c>
      <c r="K84">
        <v>1.190429</v>
      </c>
      <c r="L84" t="s">
        <v>405</v>
      </c>
      <c r="M84">
        <v>0.91669999999999996</v>
      </c>
      <c r="N84">
        <v>1.0415449999999999</v>
      </c>
      <c r="O84" t="s">
        <v>406</v>
      </c>
      <c r="P84">
        <v>0.66669999999999996</v>
      </c>
      <c r="Q84">
        <v>1.2333750000000001</v>
      </c>
      <c r="S84">
        <f t="shared" si="10"/>
        <v>0.25</v>
      </c>
      <c r="T84">
        <f t="shared" si="11"/>
        <v>0.25</v>
      </c>
      <c r="V84" t="b">
        <f t="shared" si="12"/>
        <v>1</v>
      </c>
      <c r="W84" t="b">
        <f t="shared" si="13"/>
        <v>1</v>
      </c>
      <c r="Y84" t="b">
        <f t="shared" si="14"/>
        <v>1</v>
      </c>
      <c r="Z84" s="12" t="b">
        <f t="shared" si="15"/>
        <v>1</v>
      </c>
    </row>
    <row r="85" spans="1:26" x14ac:dyDescent="0.2">
      <c r="A85" t="s">
        <v>368</v>
      </c>
      <c r="B85" t="s">
        <v>897</v>
      </c>
      <c r="C85" t="s">
        <v>896</v>
      </c>
      <c r="D85">
        <v>0</v>
      </c>
      <c r="E85">
        <v>0</v>
      </c>
      <c r="F85" t="s">
        <v>403</v>
      </c>
      <c r="G85">
        <v>0.91669999999999996</v>
      </c>
      <c r="H85">
        <v>0.99754500000000002</v>
      </c>
      <c r="I85" t="s">
        <v>404</v>
      </c>
      <c r="J85">
        <v>0.83330000000000004</v>
      </c>
      <c r="K85">
        <v>1.5723</v>
      </c>
      <c r="L85" t="s">
        <v>405</v>
      </c>
      <c r="M85">
        <v>0.75</v>
      </c>
      <c r="N85">
        <v>1.4810000000000001</v>
      </c>
      <c r="O85" t="s">
        <v>406</v>
      </c>
      <c r="P85">
        <v>0.83330000000000004</v>
      </c>
      <c r="Q85">
        <v>1.8202</v>
      </c>
      <c r="S85">
        <f t="shared" si="10"/>
        <v>-8.3300000000000041E-2</v>
      </c>
      <c r="T85">
        <f t="shared" si="11"/>
        <v>8.3300000000000041E-2</v>
      </c>
      <c r="V85" t="b">
        <f t="shared" si="12"/>
        <v>1</v>
      </c>
      <c r="W85" t="b">
        <f t="shared" si="13"/>
        <v>1</v>
      </c>
      <c r="Y85" t="b">
        <f t="shared" si="14"/>
        <v>1</v>
      </c>
      <c r="Z85" s="12" t="b">
        <f t="shared" si="15"/>
        <v>1</v>
      </c>
    </row>
    <row r="86" spans="1:26" x14ac:dyDescent="0.2">
      <c r="A86" t="s">
        <v>376</v>
      </c>
      <c r="B86" t="s">
        <v>898</v>
      </c>
      <c r="C86" t="s">
        <v>693</v>
      </c>
      <c r="D86">
        <v>0</v>
      </c>
      <c r="E86">
        <v>0</v>
      </c>
      <c r="F86" t="s">
        <v>403</v>
      </c>
      <c r="G86">
        <v>0.75</v>
      </c>
      <c r="H86">
        <v>1.9830000000000001</v>
      </c>
      <c r="I86" t="s">
        <v>404</v>
      </c>
      <c r="J86">
        <v>0.16669999999999999</v>
      </c>
      <c r="K86">
        <v>1.716</v>
      </c>
      <c r="L86" t="s">
        <v>405</v>
      </c>
      <c r="M86">
        <v>1</v>
      </c>
      <c r="N86">
        <v>1.551917</v>
      </c>
      <c r="O86" t="s">
        <v>406</v>
      </c>
      <c r="P86">
        <v>0.66669999999999996</v>
      </c>
      <c r="Q86">
        <v>1.4955000000000001</v>
      </c>
      <c r="S86">
        <f t="shared" si="10"/>
        <v>0.33330000000000004</v>
      </c>
      <c r="T86">
        <f t="shared" si="11"/>
        <v>0.33330000000000004</v>
      </c>
      <c r="V86" t="b">
        <f t="shared" si="12"/>
        <v>1</v>
      </c>
      <c r="W86" t="b">
        <f t="shared" si="13"/>
        <v>1</v>
      </c>
      <c r="Y86" t="b">
        <f t="shared" si="14"/>
        <v>1</v>
      </c>
      <c r="Z86" s="12" t="b">
        <f t="shared" si="15"/>
        <v>1</v>
      </c>
    </row>
  </sheetData>
  <conditionalFormatting sqref="E1:E87">
    <cfRule type="cellIs" dxfId="35" priority="7" operator="greaterThan">
      <formula>0</formula>
    </cfRule>
  </conditionalFormatting>
  <conditionalFormatting sqref="G1:G86">
    <cfRule type="cellIs" dxfId="34" priority="6" operator="lessThan">
      <formula>0.5</formula>
    </cfRule>
  </conditionalFormatting>
  <conditionalFormatting sqref="M1:M86">
    <cfRule type="cellIs" dxfId="33" priority="5" operator="lessThanOrEqual">
      <formula>0.5</formula>
    </cfRule>
  </conditionalFormatting>
  <conditionalFormatting sqref="T1:T87">
    <cfRule type="cellIs" dxfId="32" priority="4" operator="greaterThan">
      <formula>0.4</formula>
    </cfRule>
  </conditionalFormatting>
  <conditionalFormatting sqref="V2:W87">
    <cfRule type="containsText" dxfId="31" priority="3" operator="containsText" text="false">
      <formula>NOT(ISERROR(SEARCH("false",V2)))</formula>
    </cfRule>
  </conditionalFormatting>
  <conditionalFormatting sqref="V1:X1">
    <cfRule type="containsText" dxfId="30" priority="13" operator="containsText" text="false">
      <formula>NOT(ISERROR(SEARCH("false",V1)))</formula>
    </cfRule>
  </conditionalFormatting>
  <conditionalFormatting sqref="Y1:Y91 Y164:Y208 Y893:Y1048576">
    <cfRule type="containsText" dxfId="29" priority="2" operator="containsText" text="false">
      <formula>NOT(ISERROR(SEARCH("false",Y1)))</formula>
    </cfRule>
  </conditionalFormatting>
  <conditionalFormatting sqref="Z1:Z1048576">
    <cfRule type="containsText" dxfId="28" priority="1" operator="containsText" text="FALSE">
      <formula>NOT(ISERROR(SEARCH("FALSE",Z1)))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DB3D-13BF-2945-ADE3-B66DC6D9FCF5}">
  <sheetPr codeName="Sheet6">
    <tabColor rgb="FFFFFF00"/>
  </sheetPr>
  <dimension ref="A1:Z92"/>
  <sheetViews>
    <sheetView topLeftCell="A36" zoomScale="110" zoomScaleNormal="110" workbookViewId="0">
      <selection activeCell="B63" sqref="B63"/>
    </sheetView>
  </sheetViews>
  <sheetFormatPr baseColWidth="10" defaultColWidth="8.83203125" defaultRowHeight="15" x14ac:dyDescent="0.2"/>
  <cols>
    <col min="2" max="2" width="53.33203125" customWidth="1"/>
    <col min="24" max="24" width="2.1640625" customWidth="1"/>
  </cols>
  <sheetData>
    <row r="1" spans="1:26" x14ac:dyDescent="0.2">
      <c r="A1" t="s">
        <v>380</v>
      </c>
      <c r="B1" t="s">
        <v>381</v>
      </c>
      <c r="C1" t="s">
        <v>382</v>
      </c>
      <c r="D1" t="s">
        <v>383</v>
      </c>
      <c r="E1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S1" s="2" t="s">
        <v>397</v>
      </c>
      <c r="T1" t="s">
        <v>899</v>
      </c>
      <c r="V1" t="s">
        <v>399</v>
      </c>
      <c r="W1" t="s">
        <v>400</v>
      </c>
      <c r="Y1" t="s">
        <v>1384</v>
      </c>
      <c r="Z1" s="12" t="s">
        <v>1385</v>
      </c>
    </row>
    <row r="2" spans="1:26" x14ac:dyDescent="0.2">
      <c r="A2" s="5" t="s">
        <v>104</v>
      </c>
      <c r="B2" t="s">
        <v>906</v>
      </c>
      <c r="C2" t="s">
        <v>62</v>
      </c>
      <c r="D2">
        <v>14</v>
      </c>
      <c r="E2">
        <v>1</v>
      </c>
      <c r="F2" t="s">
        <v>901</v>
      </c>
      <c r="G2">
        <v>1</v>
      </c>
      <c r="H2">
        <v>1.2008179999999999</v>
      </c>
      <c r="I2" t="s">
        <v>902</v>
      </c>
      <c r="J2">
        <v>0.83330000000000004</v>
      </c>
      <c r="K2">
        <v>0.875</v>
      </c>
      <c r="L2" t="s">
        <v>903</v>
      </c>
      <c r="M2">
        <v>0.91669999999999996</v>
      </c>
      <c r="N2">
        <v>0.86236400000000002</v>
      </c>
      <c r="O2" t="s">
        <v>904</v>
      </c>
      <c r="P2">
        <v>0.33329999999999999</v>
      </c>
      <c r="Q2">
        <v>0.99175000000000002</v>
      </c>
      <c r="S2">
        <f t="shared" ref="S2:S33" si="0">J2-P2</f>
        <v>0.5</v>
      </c>
      <c r="T2">
        <f t="shared" ref="T2:T33" si="1">ABS(S2)</f>
        <v>0.5</v>
      </c>
      <c r="V2" t="b">
        <f t="shared" ref="V2:V33" si="2">IF(AND(D2&lt;=16,E2&lt;1),TRUE,FALSE)</f>
        <v>0</v>
      </c>
      <c r="W2" t="b">
        <f t="shared" ref="W2:W33" si="3">IF(AND(J2 &gt; 0.5,G2 &gt; 0.5, ABS(J2-P2)&lt;0.4),TRUE,FALSE)</f>
        <v>0</v>
      </c>
      <c r="Y2" t="b">
        <f>IF(AND(J2&gt;0.5,G2&gt;0.5), TRUE,FALSE)</f>
        <v>1</v>
      </c>
      <c r="Z2" t="b">
        <f>IF(T2&lt;0.4,TRUE,FALSE)</f>
        <v>0</v>
      </c>
    </row>
    <row r="3" spans="1:26" x14ac:dyDescent="0.2">
      <c r="A3" s="5" t="s">
        <v>255</v>
      </c>
      <c r="B3" t="s">
        <v>909</v>
      </c>
      <c r="C3" t="s">
        <v>362</v>
      </c>
      <c r="D3">
        <v>35</v>
      </c>
      <c r="E3">
        <v>2</v>
      </c>
      <c r="F3" t="s">
        <v>901</v>
      </c>
      <c r="G3">
        <v>0.58330000000000004</v>
      </c>
      <c r="H3">
        <v>2.6545709999999998</v>
      </c>
      <c r="I3" t="s">
        <v>902</v>
      </c>
      <c r="J3">
        <v>0.33329999999999999</v>
      </c>
      <c r="K3">
        <v>2.2730000000000001</v>
      </c>
      <c r="L3" t="s">
        <v>903</v>
      </c>
      <c r="M3">
        <v>0.25</v>
      </c>
      <c r="N3">
        <v>2.4406669999999999</v>
      </c>
      <c r="O3" t="s">
        <v>904</v>
      </c>
      <c r="P3">
        <v>0.33329999999999999</v>
      </c>
      <c r="Q3">
        <v>2.0633330000000001</v>
      </c>
      <c r="S3">
        <f t="shared" si="0"/>
        <v>0</v>
      </c>
      <c r="T3">
        <f t="shared" si="1"/>
        <v>0</v>
      </c>
      <c r="V3" t="b">
        <f t="shared" si="2"/>
        <v>0</v>
      </c>
      <c r="W3" t="b">
        <f t="shared" si="3"/>
        <v>0</v>
      </c>
      <c r="Y3" t="b">
        <f t="shared" ref="Y3:Y66" si="4">IF(AND(J3&gt;0.5,G3&gt;0.5), TRUE,FALSE)</f>
        <v>0</v>
      </c>
      <c r="Z3" t="b">
        <f t="shared" ref="Z3:Z66" si="5">IF(T3&lt;0.4,TRUE,FALSE)</f>
        <v>1</v>
      </c>
    </row>
    <row r="4" spans="1:26" x14ac:dyDescent="0.2">
      <c r="A4" s="5" t="s">
        <v>282</v>
      </c>
      <c r="B4" t="s">
        <v>910</v>
      </c>
      <c r="C4" t="s">
        <v>911</v>
      </c>
      <c r="D4">
        <v>33</v>
      </c>
      <c r="E4">
        <v>1</v>
      </c>
      <c r="F4" t="s">
        <v>901</v>
      </c>
      <c r="G4">
        <v>0.83330000000000004</v>
      </c>
      <c r="H4">
        <v>1.3866000000000001</v>
      </c>
      <c r="I4" t="s">
        <v>902</v>
      </c>
      <c r="J4">
        <v>0.5</v>
      </c>
      <c r="K4">
        <v>1.1545000000000001</v>
      </c>
      <c r="L4" t="s">
        <v>903</v>
      </c>
      <c r="M4">
        <v>0.75</v>
      </c>
      <c r="N4">
        <v>1.270778</v>
      </c>
      <c r="O4" t="s">
        <v>904</v>
      </c>
      <c r="P4">
        <v>0.58330000000000004</v>
      </c>
      <c r="Q4">
        <v>1.226286</v>
      </c>
      <c r="S4">
        <f t="shared" si="0"/>
        <v>-8.3300000000000041E-2</v>
      </c>
      <c r="T4">
        <f t="shared" si="1"/>
        <v>8.3300000000000041E-2</v>
      </c>
      <c r="V4" t="b">
        <f t="shared" si="2"/>
        <v>0</v>
      </c>
      <c r="W4" t="b">
        <f t="shared" si="3"/>
        <v>0</v>
      </c>
      <c r="Y4" t="b">
        <f t="shared" si="4"/>
        <v>0</v>
      </c>
      <c r="Z4" t="b">
        <f t="shared" si="5"/>
        <v>1</v>
      </c>
    </row>
    <row r="5" spans="1:26" x14ac:dyDescent="0.2">
      <c r="A5" s="5" t="s">
        <v>294</v>
      </c>
      <c r="B5" t="s">
        <v>914</v>
      </c>
      <c r="C5" t="s">
        <v>913</v>
      </c>
      <c r="D5">
        <v>50</v>
      </c>
      <c r="E5">
        <v>1</v>
      </c>
      <c r="F5" t="s">
        <v>901</v>
      </c>
      <c r="G5">
        <v>0.91669999999999996</v>
      </c>
      <c r="H5">
        <v>2.302273</v>
      </c>
      <c r="I5" t="s">
        <v>902</v>
      </c>
      <c r="J5">
        <v>0.91669999999999996</v>
      </c>
      <c r="K5">
        <v>0.978545</v>
      </c>
      <c r="L5" t="s">
        <v>903</v>
      </c>
      <c r="M5">
        <v>0.83330000000000004</v>
      </c>
      <c r="N5">
        <v>0.82950000000000002</v>
      </c>
      <c r="O5" t="s">
        <v>904</v>
      </c>
      <c r="P5">
        <v>0.33329999999999999</v>
      </c>
      <c r="Q5">
        <v>1.4330000000000001</v>
      </c>
      <c r="S5">
        <f t="shared" si="0"/>
        <v>0.58339999999999992</v>
      </c>
      <c r="T5">
        <f t="shared" si="1"/>
        <v>0.58339999999999992</v>
      </c>
      <c r="V5" t="b">
        <f t="shared" si="2"/>
        <v>0</v>
      </c>
      <c r="W5" t="b">
        <f t="shared" si="3"/>
        <v>0</v>
      </c>
      <c r="Y5" t="b">
        <f t="shared" si="4"/>
        <v>1</v>
      </c>
      <c r="Z5" t="b">
        <f t="shared" si="5"/>
        <v>0</v>
      </c>
    </row>
    <row r="6" spans="1:26" x14ac:dyDescent="0.2">
      <c r="A6" s="5" t="s">
        <v>299</v>
      </c>
      <c r="B6" t="s">
        <v>917</v>
      </c>
      <c r="C6" t="s">
        <v>916</v>
      </c>
      <c r="D6">
        <v>24</v>
      </c>
      <c r="E6">
        <v>1</v>
      </c>
      <c r="F6" t="s">
        <v>901</v>
      </c>
      <c r="G6">
        <v>0.91669999999999996</v>
      </c>
      <c r="H6">
        <v>2.093909</v>
      </c>
      <c r="I6" t="s">
        <v>902</v>
      </c>
      <c r="J6">
        <v>0.91669999999999996</v>
      </c>
      <c r="K6">
        <v>1.2246360000000001</v>
      </c>
      <c r="L6" t="s">
        <v>903</v>
      </c>
      <c r="M6">
        <v>0.66669999999999996</v>
      </c>
      <c r="N6">
        <v>1.346625</v>
      </c>
      <c r="O6" t="s">
        <v>904</v>
      </c>
      <c r="P6">
        <v>0.5</v>
      </c>
      <c r="Q6">
        <v>1.299167</v>
      </c>
      <c r="S6">
        <f t="shared" si="0"/>
        <v>0.41669999999999996</v>
      </c>
      <c r="T6">
        <f t="shared" si="1"/>
        <v>0.41669999999999996</v>
      </c>
      <c r="V6" t="b">
        <f t="shared" si="2"/>
        <v>0</v>
      </c>
      <c r="W6" t="b">
        <f t="shared" si="3"/>
        <v>0</v>
      </c>
      <c r="Y6" t="b">
        <f t="shared" si="4"/>
        <v>1</v>
      </c>
      <c r="Z6" t="b">
        <f t="shared" si="5"/>
        <v>0</v>
      </c>
    </row>
    <row r="7" spans="1:26" x14ac:dyDescent="0.2">
      <c r="A7" s="5" t="s">
        <v>327</v>
      </c>
      <c r="B7" t="s">
        <v>918</v>
      </c>
      <c r="C7" t="s">
        <v>919</v>
      </c>
      <c r="D7">
        <v>22</v>
      </c>
      <c r="E7">
        <v>2</v>
      </c>
      <c r="F7" t="s">
        <v>901</v>
      </c>
      <c r="G7">
        <v>0.91669999999999996</v>
      </c>
      <c r="H7">
        <v>1.339</v>
      </c>
      <c r="I7" t="s">
        <v>902</v>
      </c>
      <c r="J7">
        <v>0.75</v>
      </c>
      <c r="K7">
        <v>0.98166699999999996</v>
      </c>
      <c r="L7" t="s">
        <v>903</v>
      </c>
      <c r="M7">
        <v>0.83330000000000004</v>
      </c>
      <c r="N7">
        <v>0.87429999999999997</v>
      </c>
      <c r="O7" t="s">
        <v>904</v>
      </c>
      <c r="P7">
        <v>0.25</v>
      </c>
      <c r="Q7">
        <v>0.845333</v>
      </c>
      <c r="S7">
        <f t="shared" si="0"/>
        <v>0.5</v>
      </c>
      <c r="T7">
        <f t="shared" si="1"/>
        <v>0.5</v>
      </c>
      <c r="V7" t="b">
        <f t="shared" si="2"/>
        <v>0</v>
      </c>
      <c r="W7" t="b">
        <f t="shared" si="3"/>
        <v>0</v>
      </c>
      <c r="Y7" t="b">
        <f t="shared" si="4"/>
        <v>1</v>
      </c>
      <c r="Z7" t="b">
        <f t="shared" si="5"/>
        <v>0</v>
      </c>
    </row>
    <row r="8" spans="1:26" x14ac:dyDescent="0.2">
      <c r="A8" s="5" t="s">
        <v>341</v>
      </c>
      <c r="B8" t="s">
        <v>921</v>
      </c>
      <c r="C8" t="s">
        <v>922</v>
      </c>
      <c r="D8">
        <v>96</v>
      </c>
      <c r="E8">
        <v>3</v>
      </c>
      <c r="F8" t="s">
        <v>901</v>
      </c>
      <c r="G8">
        <v>0.25</v>
      </c>
      <c r="H8">
        <v>2.282</v>
      </c>
      <c r="I8" t="s">
        <v>902</v>
      </c>
      <c r="J8">
        <v>0.5</v>
      </c>
      <c r="K8">
        <v>1.4526669999999999</v>
      </c>
      <c r="L8" t="s">
        <v>903</v>
      </c>
      <c r="M8">
        <v>0.25</v>
      </c>
      <c r="N8">
        <v>1.69</v>
      </c>
      <c r="O8" t="s">
        <v>904</v>
      </c>
      <c r="P8">
        <v>0.41670000000000001</v>
      </c>
      <c r="Q8">
        <v>2.2812000000000001</v>
      </c>
      <c r="S8">
        <f t="shared" si="0"/>
        <v>8.3299999999999985E-2</v>
      </c>
      <c r="T8">
        <f t="shared" si="1"/>
        <v>8.3299999999999985E-2</v>
      </c>
      <c r="V8" t="b">
        <f t="shared" si="2"/>
        <v>0</v>
      </c>
      <c r="W8" t="b">
        <f t="shared" si="3"/>
        <v>0</v>
      </c>
      <c r="Y8" t="b">
        <f t="shared" si="4"/>
        <v>0</v>
      </c>
      <c r="Z8" t="b">
        <f t="shared" si="5"/>
        <v>1</v>
      </c>
    </row>
    <row r="9" spans="1:26" x14ac:dyDescent="0.2">
      <c r="A9" s="5" t="s">
        <v>148</v>
      </c>
      <c r="B9" t="s">
        <v>926</v>
      </c>
      <c r="C9" t="s">
        <v>927</v>
      </c>
      <c r="D9">
        <v>78</v>
      </c>
      <c r="E9">
        <v>3</v>
      </c>
      <c r="F9" t="s">
        <v>901</v>
      </c>
      <c r="G9">
        <v>1</v>
      </c>
      <c r="H9">
        <v>2.141273</v>
      </c>
      <c r="I9" t="s">
        <v>902</v>
      </c>
      <c r="J9">
        <v>0.91669999999999996</v>
      </c>
      <c r="K9">
        <v>1.3551820000000001</v>
      </c>
      <c r="L9" t="s">
        <v>903</v>
      </c>
      <c r="M9">
        <v>0.91669999999999996</v>
      </c>
      <c r="N9">
        <v>1.279091</v>
      </c>
      <c r="O9" t="s">
        <v>904</v>
      </c>
      <c r="P9">
        <v>1</v>
      </c>
      <c r="Q9">
        <v>1.48875</v>
      </c>
      <c r="S9">
        <f t="shared" si="0"/>
        <v>-8.3300000000000041E-2</v>
      </c>
      <c r="T9">
        <f t="shared" si="1"/>
        <v>8.3300000000000041E-2</v>
      </c>
      <c r="V9" t="b">
        <f t="shared" si="2"/>
        <v>0</v>
      </c>
      <c r="W9" t="b">
        <f t="shared" si="3"/>
        <v>1</v>
      </c>
      <c r="Y9" t="b">
        <f t="shared" si="4"/>
        <v>1</v>
      </c>
      <c r="Z9" t="b">
        <f t="shared" si="5"/>
        <v>1</v>
      </c>
    </row>
    <row r="10" spans="1:26" x14ac:dyDescent="0.2">
      <c r="A10" s="5" t="s">
        <v>148</v>
      </c>
      <c r="B10" t="s">
        <v>928</v>
      </c>
      <c r="C10" t="s">
        <v>929</v>
      </c>
      <c r="D10">
        <v>95</v>
      </c>
      <c r="E10">
        <v>4</v>
      </c>
      <c r="F10" t="s">
        <v>901</v>
      </c>
      <c r="G10">
        <v>1</v>
      </c>
      <c r="H10">
        <v>2.3907500000000002</v>
      </c>
      <c r="I10" t="s">
        <v>902</v>
      </c>
      <c r="J10">
        <v>1</v>
      </c>
      <c r="K10">
        <v>1.5986670000000001</v>
      </c>
      <c r="L10" t="s">
        <v>903</v>
      </c>
      <c r="M10">
        <v>1</v>
      </c>
      <c r="N10">
        <v>1.5301670000000001</v>
      </c>
      <c r="O10" t="s">
        <v>904</v>
      </c>
      <c r="P10">
        <v>0.91669999999999996</v>
      </c>
      <c r="Q10">
        <v>1.45</v>
      </c>
      <c r="S10">
        <f t="shared" si="0"/>
        <v>8.3300000000000041E-2</v>
      </c>
      <c r="T10">
        <f t="shared" si="1"/>
        <v>8.3300000000000041E-2</v>
      </c>
      <c r="V10" t="b">
        <f t="shared" si="2"/>
        <v>0</v>
      </c>
      <c r="W10" t="b">
        <f t="shared" si="3"/>
        <v>1</v>
      </c>
      <c r="Y10" t="b">
        <f t="shared" si="4"/>
        <v>1</v>
      </c>
      <c r="Z10" t="b">
        <f t="shared" si="5"/>
        <v>1</v>
      </c>
    </row>
    <row r="11" spans="1:26" x14ac:dyDescent="0.2">
      <c r="A11" s="5" t="s">
        <v>182</v>
      </c>
      <c r="B11" t="s">
        <v>930</v>
      </c>
      <c r="C11" t="s">
        <v>931</v>
      </c>
      <c r="D11">
        <v>11</v>
      </c>
      <c r="E11">
        <v>1</v>
      </c>
      <c r="F11" t="s">
        <v>901</v>
      </c>
      <c r="G11">
        <v>1</v>
      </c>
      <c r="H11">
        <v>1.9618329999999999</v>
      </c>
      <c r="I11" t="s">
        <v>902</v>
      </c>
      <c r="J11">
        <v>0.83330000000000004</v>
      </c>
      <c r="K11">
        <v>1.4837</v>
      </c>
      <c r="L11" t="s">
        <v>903</v>
      </c>
      <c r="M11">
        <v>0.75</v>
      </c>
      <c r="N11">
        <v>1.4464440000000001</v>
      </c>
      <c r="O11" t="s">
        <v>904</v>
      </c>
      <c r="P11">
        <v>0.75</v>
      </c>
      <c r="Q11">
        <v>1.5269999999999999</v>
      </c>
      <c r="S11">
        <f t="shared" si="0"/>
        <v>8.3300000000000041E-2</v>
      </c>
      <c r="T11">
        <f t="shared" si="1"/>
        <v>8.3300000000000041E-2</v>
      </c>
      <c r="V11" t="b">
        <f t="shared" si="2"/>
        <v>0</v>
      </c>
      <c r="W11" t="b">
        <f t="shared" si="3"/>
        <v>1</v>
      </c>
      <c r="Y11" t="b">
        <f t="shared" si="4"/>
        <v>1</v>
      </c>
      <c r="Z11" t="b">
        <f t="shared" si="5"/>
        <v>1</v>
      </c>
    </row>
    <row r="12" spans="1:26" x14ac:dyDescent="0.2">
      <c r="A12" s="5" t="s">
        <v>245</v>
      </c>
      <c r="B12" t="s">
        <v>934</v>
      </c>
      <c r="C12" t="s">
        <v>935</v>
      </c>
      <c r="D12">
        <v>120</v>
      </c>
      <c r="E12">
        <v>2</v>
      </c>
      <c r="F12" t="s">
        <v>901</v>
      </c>
      <c r="G12">
        <v>0.75</v>
      </c>
      <c r="H12">
        <v>0.84411099999999994</v>
      </c>
      <c r="I12" t="s">
        <v>902</v>
      </c>
      <c r="J12">
        <v>1</v>
      </c>
      <c r="K12">
        <v>1.257417</v>
      </c>
      <c r="L12" t="s">
        <v>903</v>
      </c>
      <c r="M12">
        <v>0.83330000000000004</v>
      </c>
      <c r="N12">
        <v>1.2883</v>
      </c>
      <c r="O12" t="s">
        <v>904</v>
      </c>
      <c r="P12">
        <v>0.91669999999999996</v>
      </c>
      <c r="Q12">
        <v>1.441818</v>
      </c>
      <c r="S12">
        <f t="shared" si="0"/>
        <v>8.3300000000000041E-2</v>
      </c>
      <c r="T12">
        <f t="shared" si="1"/>
        <v>8.3300000000000041E-2</v>
      </c>
      <c r="V12" t="b">
        <f t="shared" si="2"/>
        <v>0</v>
      </c>
      <c r="W12" t="b">
        <f t="shared" si="3"/>
        <v>1</v>
      </c>
      <c r="Y12" t="b">
        <f t="shared" si="4"/>
        <v>1</v>
      </c>
      <c r="Z12" t="b">
        <f t="shared" si="5"/>
        <v>1</v>
      </c>
    </row>
    <row r="13" spans="1:26" x14ac:dyDescent="0.2">
      <c r="A13" s="5" t="s">
        <v>260</v>
      </c>
      <c r="B13" t="s">
        <v>936</v>
      </c>
      <c r="C13" t="s">
        <v>257</v>
      </c>
      <c r="D13">
        <v>149</v>
      </c>
      <c r="E13">
        <v>2</v>
      </c>
      <c r="F13" t="s">
        <v>901</v>
      </c>
      <c r="G13">
        <v>1</v>
      </c>
      <c r="H13">
        <v>1.848333</v>
      </c>
      <c r="I13" t="s">
        <v>902</v>
      </c>
      <c r="J13">
        <v>0.75</v>
      </c>
      <c r="K13">
        <v>1.202</v>
      </c>
      <c r="L13" t="s">
        <v>903</v>
      </c>
      <c r="M13">
        <v>0.58330000000000004</v>
      </c>
      <c r="N13">
        <v>1.588571</v>
      </c>
      <c r="O13" t="s">
        <v>904</v>
      </c>
      <c r="P13">
        <v>1</v>
      </c>
      <c r="Q13">
        <v>1.273083</v>
      </c>
      <c r="S13">
        <f t="shared" si="0"/>
        <v>-0.25</v>
      </c>
      <c r="T13">
        <f t="shared" si="1"/>
        <v>0.25</v>
      </c>
      <c r="V13" t="b">
        <f t="shared" si="2"/>
        <v>0</v>
      </c>
      <c r="W13" t="b">
        <f t="shared" si="3"/>
        <v>1</v>
      </c>
      <c r="Y13" t="b">
        <f t="shared" si="4"/>
        <v>1</v>
      </c>
      <c r="Z13" t="b">
        <f t="shared" si="5"/>
        <v>1</v>
      </c>
    </row>
    <row r="14" spans="1:26" x14ac:dyDescent="0.2">
      <c r="A14" s="5" t="s">
        <v>277</v>
      </c>
      <c r="B14" t="s">
        <v>938</v>
      </c>
      <c r="C14" t="s">
        <v>83</v>
      </c>
      <c r="D14">
        <v>24</v>
      </c>
      <c r="E14">
        <v>0</v>
      </c>
      <c r="F14" t="s">
        <v>901</v>
      </c>
      <c r="G14">
        <v>1</v>
      </c>
      <c r="H14">
        <v>0.908667</v>
      </c>
      <c r="I14" t="s">
        <v>902</v>
      </c>
      <c r="J14">
        <v>0.66669999999999996</v>
      </c>
      <c r="K14">
        <v>1.42475</v>
      </c>
      <c r="L14" t="s">
        <v>903</v>
      </c>
      <c r="M14">
        <v>1</v>
      </c>
      <c r="N14">
        <v>1.5269170000000001</v>
      </c>
      <c r="O14" t="s">
        <v>904</v>
      </c>
      <c r="P14">
        <v>0.5</v>
      </c>
      <c r="Q14">
        <v>1.7483329999999999</v>
      </c>
      <c r="S14">
        <f t="shared" si="0"/>
        <v>0.16669999999999996</v>
      </c>
      <c r="T14">
        <f t="shared" si="1"/>
        <v>0.16669999999999996</v>
      </c>
      <c r="V14" t="b">
        <f t="shared" si="2"/>
        <v>0</v>
      </c>
      <c r="W14" t="b">
        <f t="shared" si="3"/>
        <v>1</v>
      </c>
      <c r="Y14" t="b">
        <f t="shared" si="4"/>
        <v>1</v>
      </c>
      <c r="Z14" t="b">
        <f t="shared" si="5"/>
        <v>1</v>
      </c>
    </row>
    <row r="15" spans="1:26" x14ac:dyDescent="0.2">
      <c r="A15" s="5" t="s">
        <v>290</v>
      </c>
      <c r="B15" t="s">
        <v>943</v>
      </c>
      <c r="C15" t="s">
        <v>942</v>
      </c>
      <c r="D15">
        <v>28</v>
      </c>
      <c r="E15">
        <v>2</v>
      </c>
      <c r="F15" t="s">
        <v>901</v>
      </c>
      <c r="G15">
        <v>0.83330000000000004</v>
      </c>
      <c r="H15">
        <v>2.0282</v>
      </c>
      <c r="I15" t="s">
        <v>902</v>
      </c>
      <c r="J15">
        <v>1</v>
      </c>
      <c r="K15">
        <v>1.2464999999999999</v>
      </c>
      <c r="L15" t="s">
        <v>903</v>
      </c>
      <c r="M15">
        <v>0.83330000000000004</v>
      </c>
      <c r="N15">
        <v>1.4341999999999999</v>
      </c>
      <c r="O15" t="s">
        <v>904</v>
      </c>
      <c r="P15">
        <v>0.75</v>
      </c>
      <c r="Q15">
        <v>1.508778</v>
      </c>
      <c r="S15">
        <f t="shared" si="0"/>
        <v>0.25</v>
      </c>
      <c r="T15">
        <f t="shared" si="1"/>
        <v>0.25</v>
      </c>
      <c r="V15" t="b">
        <f t="shared" si="2"/>
        <v>0</v>
      </c>
      <c r="W15" t="b">
        <f t="shared" si="3"/>
        <v>1</v>
      </c>
      <c r="Y15" t="b">
        <f t="shared" si="4"/>
        <v>1</v>
      </c>
      <c r="Z15" t="b">
        <f t="shared" si="5"/>
        <v>1</v>
      </c>
    </row>
    <row r="16" spans="1:26" x14ac:dyDescent="0.2">
      <c r="A16" s="5" t="s">
        <v>296</v>
      </c>
      <c r="B16" t="s">
        <v>945</v>
      </c>
      <c r="C16" t="s">
        <v>214</v>
      </c>
      <c r="D16">
        <v>58</v>
      </c>
      <c r="E16">
        <v>2</v>
      </c>
      <c r="F16" t="s">
        <v>901</v>
      </c>
      <c r="G16">
        <v>0.75</v>
      </c>
      <c r="H16">
        <v>1.373667</v>
      </c>
      <c r="I16" t="s">
        <v>902</v>
      </c>
      <c r="J16">
        <v>0.75</v>
      </c>
      <c r="K16">
        <v>1.3272219999999999</v>
      </c>
      <c r="L16" t="s">
        <v>903</v>
      </c>
      <c r="M16">
        <v>0.58330000000000004</v>
      </c>
      <c r="N16">
        <v>1.5645</v>
      </c>
      <c r="O16" t="s">
        <v>904</v>
      </c>
      <c r="P16">
        <v>0.5</v>
      </c>
      <c r="Q16">
        <v>1.648833</v>
      </c>
      <c r="S16">
        <f t="shared" si="0"/>
        <v>0.25</v>
      </c>
      <c r="T16">
        <f t="shared" si="1"/>
        <v>0.25</v>
      </c>
      <c r="V16" t="b">
        <f t="shared" si="2"/>
        <v>0</v>
      </c>
      <c r="W16" t="b">
        <f t="shared" si="3"/>
        <v>1</v>
      </c>
      <c r="Y16" t="b">
        <f t="shared" si="4"/>
        <v>1</v>
      </c>
      <c r="Z16" t="b">
        <f t="shared" si="5"/>
        <v>1</v>
      </c>
    </row>
    <row r="17" spans="1:26" x14ac:dyDescent="0.2">
      <c r="A17" s="5" t="s">
        <v>331</v>
      </c>
      <c r="B17" t="s">
        <v>946</v>
      </c>
      <c r="C17" t="s">
        <v>947</v>
      </c>
      <c r="D17">
        <v>14</v>
      </c>
      <c r="E17">
        <v>1</v>
      </c>
      <c r="F17" t="s">
        <v>901</v>
      </c>
      <c r="G17">
        <v>1</v>
      </c>
      <c r="H17">
        <v>0.72683299999999995</v>
      </c>
      <c r="I17" t="s">
        <v>902</v>
      </c>
      <c r="J17">
        <v>0.75</v>
      </c>
      <c r="K17">
        <v>1.1904440000000001</v>
      </c>
      <c r="L17" t="s">
        <v>903</v>
      </c>
      <c r="M17">
        <v>0.83330000000000004</v>
      </c>
      <c r="N17">
        <v>1.1168</v>
      </c>
      <c r="O17" t="s">
        <v>904</v>
      </c>
      <c r="P17">
        <v>0.91669999999999996</v>
      </c>
      <c r="Q17">
        <v>1.3486359999999999</v>
      </c>
      <c r="S17">
        <f t="shared" si="0"/>
        <v>-0.16669999999999996</v>
      </c>
      <c r="T17">
        <f t="shared" si="1"/>
        <v>0.16669999999999996</v>
      </c>
      <c r="V17" t="b">
        <f t="shared" si="2"/>
        <v>0</v>
      </c>
      <c r="W17" t="b">
        <f t="shared" si="3"/>
        <v>1</v>
      </c>
      <c r="Y17" t="b">
        <f t="shared" si="4"/>
        <v>1</v>
      </c>
      <c r="Z17" t="b">
        <f t="shared" si="5"/>
        <v>1</v>
      </c>
    </row>
    <row r="18" spans="1:26" x14ac:dyDescent="0.2">
      <c r="A18" s="5" t="s">
        <v>99</v>
      </c>
      <c r="B18" t="s">
        <v>948</v>
      </c>
      <c r="C18" t="s">
        <v>430</v>
      </c>
      <c r="D18">
        <v>16</v>
      </c>
      <c r="E18">
        <v>0</v>
      </c>
      <c r="F18" t="s">
        <v>901</v>
      </c>
      <c r="G18">
        <v>0.91669999999999996</v>
      </c>
      <c r="H18">
        <v>1.1852</v>
      </c>
      <c r="I18" t="s">
        <v>902</v>
      </c>
      <c r="J18">
        <v>0.91669999999999996</v>
      </c>
      <c r="K18">
        <v>1.5169090000000001</v>
      </c>
      <c r="L18" t="s">
        <v>903</v>
      </c>
      <c r="M18">
        <v>1</v>
      </c>
      <c r="N18">
        <v>1.4457500000000001</v>
      </c>
      <c r="O18" t="s">
        <v>904</v>
      </c>
      <c r="P18">
        <v>0.41670000000000001</v>
      </c>
      <c r="Q18">
        <v>2.4064000000000001</v>
      </c>
      <c r="S18">
        <f t="shared" si="0"/>
        <v>0.49999999999999994</v>
      </c>
      <c r="T18">
        <f t="shared" si="1"/>
        <v>0.49999999999999994</v>
      </c>
      <c r="V18" t="b">
        <f t="shared" si="2"/>
        <v>1</v>
      </c>
      <c r="W18" t="b">
        <f t="shared" si="3"/>
        <v>0</v>
      </c>
      <c r="Y18" t="b">
        <f t="shared" si="4"/>
        <v>1</v>
      </c>
      <c r="Z18" t="b">
        <f t="shared" si="5"/>
        <v>0</v>
      </c>
    </row>
    <row r="19" spans="1:26" x14ac:dyDescent="0.2">
      <c r="A19" s="5" t="s">
        <v>177</v>
      </c>
      <c r="B19" t="s">
        <v>953</v>
      </c>
      <c r="C19" t="s">
        <v>343</v>
      </c>
      <c r="D19">
        <v>6</v>
      </c>
      <c r="E19">
        <v>0</v>
      </c>
      <c r="F19" t="s">
        <v>901</v>
      </c>
      <c r="G19">
        <v>0.83330000000000004</v>
      </c>
      <c r="H19">
        <v>0.94269999999999998</v>
      </c>
      <c r="I19" t="s">
        <v>902</v>
      </c>
      <c r="J19">
        <v>0.91669999999999996</v>
      </c>
      <c r="K19">
        <v>1.070818</v>
      </c>
      <c r="L19" t="s">
        <v>903</v>
      </c>
      <c r="M19">
        <v>1</v>
      </c>
      <c r="N19">
        <v>1.123583</v>
      </c>
      <c r="O19" t="s">
        <v>904</v>
      </c>
      <c r="P19">
        <v>0.41670000000000001</v>
      </c>
      <c r="Q19">
        <v>1.4401999999999999</v>
      </c>
      <c r="S19">
        <f t="shared" si="0"/>
        <v>0.49999999999999994</v>
      </c>
      <c r="T19">
        <f t="shared" si="1"/>
        <v>0.49999999999999994</v>
      </c>
      <c r="V19" t="b">
        <f t="shared" si="2"/>
        <v>1</v>
      </c>
      <c r="W19" t="b">
        <f t="shared" si="3"/>
        <v>0</v>
      </c>
      <c r="Y19" t="b">
        <f t="shared" si="4"/>
        <v>1</v>
      </c>
      <c r="Z19" t="b">
        <f t="shared" si="5"/>
        <v>0</v>
      </c>
    </row>
    <row r="20" spans="1:26" x14ac:dyDescent="0.2">
      <c r="A20" s="5" t="s">
        <v>192</v>
      </c>
      <c r="B20" t="s">
        <v>957</v>
      </c>
      <c r="C20" t="s">
        <v>956</v>
      </c>
      <c r="D20">
        <v>0</v>
      </c>
      <c r="E20">
        <v>0</v>
      </c>
      <c r="F20" t="s">
        <v>901</v>
      </c>
      <c r="G20">
        <v>0.83330000000000004</v>
      </c>
      <c r="H20">
        <v>1.9289000000000001</v>
      </c>
      <c r="I20" t="s">
        <v>902</v>
      </c>
      <c r="J20">
        <v>0.83330000000000004</v>
      </c>
      <c r="K20">
        <v>1.6693</v>
      </c>
      <c r="L20" t="s">
        <v>903</v>
      </c>
      <c r="M20">
        <v>0.75</v>
      </c>
      <c r="N20">
        <v>1.7955559999999999</v>
      </c>
      <c r="O20" t="s">
        <v>904</v>
      </c>
      <c r="P20">
        <v>0.41670000000000001</v>
      </c>
      <c r="Q20">
        <v>1.68225</v>
      </c>
      <c r="S20">
        <f t="shared" si="0"/>
        <v>0.41660000000000003</v>
      </c>
      <c r="T20">
        <f t="shared" si="1"/>
        <v>0.41660000000000003</v>
      </c>
      <c r="V20" t="b">
        <f t="shared" si="2"/>
        <v>1</v>
      </c>
      <c r="W20" t="b">
        <f t="shared" si="3"/>
        <v>0</v>
      </c>
      <c r="Y20" t="b">
        <f t="shared" si="4"/>
        <v>1</v>
      </c>
      <c r="Z20" t="b">
        <f t="shared" si="5"/>
        <v>0</v>
      </c>
    </row>
    <row r="21" spans="1:26" x14ac:dyDescent="0.2">
      <c r="A21" s="5" t="s">
        <v>216</v>
      </c>
      <c r="B21" t="s">
        <v>958</v>
      </c>
      <c r="C21" t="s">
        <v>959</v>
      </c>
      <c r="D21">
        <v>0</v>
      </c>
      <c r="E21">
        <v>0</v>
      </c>
      <c r="F21" t="s">
        <v>901</v>
      </c>
      <c r="G21">
        <v>0.91669999999999996</v>
      </c>
      <c r="H21">
        <v>0.78745500000000002</v>
      </c>
      <c r="I21" t="s">
        <v>902</v>
      </c>
      <c r="J21">
        <v>0.91669999999999996</v>
      </c>
      <c r="K21">
        <v>1.3939090000000001</v>
      </c>
      <c r="L21" t="s">
        <v>903</v>
      </c>
      <c r="M21">
        <v>1</v>
      </c>
      <c r="N21">
        <v>1.365667</v>
      </c>
      <c r="O21" t="s">
        <v>904</v>
      </c>
      <c r="P21">
        <v>0.33329999999999999</v>
      </c>
      <c r="Q21">
        <v>1.5235000000000001</v>
      </c>
      <c r="S21">
        <f t="shared" si="0"/>
        <v>0.58339999999999992</v>
      </c>
      <c r="T21">
        <f t="shared" si="1"/>
        <v>0.58339999999999992</v>
      </c>
      <c r="V21" t="b">
        <f t="shared" si="2"/>
        <v>1</v>
      </c>
      <c r="W21" t="b">
        <f t="shared" si="3"/>
        <v>0</v>
      </c>
      <c r="Y21" t="b">
        <f t="shared" si="4"/>
        <v>1</v>
      </c>
      <c r="Z21" t="b">
        <f t="shared" si="5"/>
        <v>0</v>
      </c>
    </row>
    <row r="22" spans="1:26" x14ac:dyDescent="0.2">
      <c r="A22" s="5" t="s">
        <v>216</v>
      </c>
      <c r="B22" t="s">
        <v>960</v>
      </c>
      <c r="C22" t="s">
        <v>959</v>
      </c>
      <c r="D22">
        <v>0</v>
      </c>
      <c r="E22">
        <v>0</v>
      </c>
      <c r="F22" t="s">
        <v>901</v>
      </c>
      <c r="G22">
        <v>1</v>
      </c>
      <c r="H22">
        <v>0.79633299999999996</v>
      </c>
      <c r="I22" t="s">
        <v>902</v>
      </c>
      <c r="J22">
        <v>1</v>
      </c>
      <c r="K22">
        <v>1.0887500000000001</v>
      </c>
      <c r="L22" t="s">
        <v>903</v>
      </c>
      <c r="M22">
        <v>1</v>
      </c>
      <c r="N22">
        <v>1.139</v>
      </c>
      <c r="O22" t="s">
        <v>904</v>
      </c>
      <c r="P22">
        <v>0.5</v>
      </c>
      <c r="Q22">
        <v>1.1665000000000001</v>
      </c>
      <c r="S22">
        <f t="shared" si="0"/>
        <v>0.5</v>
      </c>
      <c r="T22">
        <f t="shared" si="1"/>
        <v>0.5</v>
      </c>
      <c r="V22" t="b">
        <f t="shared" si="2"/>
        <v>1</v>
      </c>
      <c r="W22" t="b">
        <f t="shared" si="3"/>
        <v>0</v>
      </c>
      <c r="Y22" t="b">
        <f t="shared" si="4"/>
        <v>1</v>
      </c>
      <c r="Z22" t="b">
        <f t="shared" si="5"/>
        <v>0</v>
      </c>
    </row>
    <row r="23" spans="1:26" x14ac:dyDescent="0.2">
      <c r="A23" s="5" t="s">
        <v>235</v>
      </c>
      <c r="B23" t="s">
        <v>963</v>
      </c>
      <c r="C23" t="s">
        <v>962</v>
      </c>
      <c r="D23">
        <v>0</v>
      </c>
      <c r="E23">
        <v>0</v>
      </c>
      <c r="F23" t="s">
        <v>901</v>
      </c>
      <c r="G23">
        <v>1</v>
      </c>
      <c r="H23">
        <v>0.92925000000000002</v>
      </c>
      <c r="I23" t="s">
        <v>902</v>
      </c>
      <c r="J23">
        <v>0.83330000000000004</v>
      </c>
      <c r="K23">
        <v>1.2325999999999999</v>
      </c>
      <c r="L23" t="s">
        <v>903</v>
      </c>
      <c r="M23">
        <v>0.66669999999999996</v>
      </c>
      <c r="N23">
        <v>1.2070000000000001</v>
      </c>
      <c r="O23" t="s">
        <v>904</v>
      </c>
      <c r="P23">
        <v>0.16669999999999999</v>
      </c>
      <c r="Q23">
        <v>0.92949999999999999</v>
      </c>
      <c r="S23">
        <f t="shared" si="0"/>
        <v>0.66660000000000008</v>
      </c>
      <c r="T23">
        <f t="shared" si="1"/>
        <v>0.66660000000000008</v>
      </c>
      <c r="V23" t="b">
        <f t="shared" si="2"/>
        <v>1</v>
      </c>
      <c r="W23" t="b">
        <f t="shared" si="3"/>
        <v>0</v>
      </c>
      <c r="Y23" t="b">
        <f t="shared" si="4"/>
        <v>1</v>
      </c>
      <c r="Z23" t="b">
        <f t="shared" si="5"/>
        <v>0</v>
      </c>
    </row>
    <row r="24" spans="1:26" x14ac:dyDescent="0.2">
      <c r="A24" s="5" t="s">
        <v>255</v>
      </c>
      <c r="B24" t="s">
        <v>965</v>
      </c>
      <c r="C24" t="s">
        <v>362</v>
      </c>
      <c r="D24">
        <v>0</v>
      </c>
      <c r="E24">
        <v>0</v>
      </c>
      <c r="F24" t="s">
        <v>901</v>
      </c>
      <c r="G24">
        <v>0.33329999999999999</v>
      </c>
      <c r="H24">
        <v>2.6287500000000001</v>
      </c>
      <c r="I24" t="s">
        <v>902</v>
      </c>
      <c r="J24">
        <v>0.5</v>
      </c>
      <c r="K24">
        <v>1.7143330000000001</v>
      </c>
      <c r="L24" t="s">
        <v>903</v>
      </c>
      <c r="M24">
        <v>0.16669999999999999</v>
      </c>
      <c r="N24">
        <v>2.1675</v>
      </c>
      <c r="O24" t="s">
        <v>904</v>
      </c>
      <c r="P24">
        <v>0.25</v>
      </c>
      <c r="Q24">
        <v>2.35</v>
      </c>
      <c r="S24">
        <f t="shared" si="0"/>
        <v>0.25</v>
      </c>
      <c r="T24">
        <f t="shared" si="1"/>
        <v>0.25</v>
      </c>
      <c r="V24" t="b">
        <f t="shared" si="2"/>
        <v>1</v>
      </c>
      <c r="W24" t="b">
        <f t="shared" si="3"/>
        <v>0</v>
      </c>
      <c r="Y24" t="b">
        <f t="shared" si="4"/>
        <v>0</v>
      </c>
      <c r="Z24" t="b">
        <f t="shared" si="5"/>
        <v>1</v>
      </c>
    </row>
    <row r="25" spans="1:26" x14ac:dyDescent="0.2">
      <c r="A25" s="5" t="s">
        <v>376</v>
      </c>
      <c r="B25" t="s">
        <v>974</v>
      </c>
      <c r="C25" t="s">
        <v>975</v>
      </c>
      <c r="D25">
        <v>4</v>
      </c>
      <c r="E25">
        <v>0</v>
      </c>
      <c r="F25" t="s">
        <v>901</v>
      </c>
      <c r="G25">
        <v>0.91669999999999996</v>
      </c>
      <c r="H25">
        <v>2.4079999999999999</v>
      </c>
      <c r="I25" t="s">
        <v>902</v>
      </c>
      <c r="J25">
        <v>1</v>
      </c>
      <c r="K25">
        <v>1.3513329999999999</v>
      </c>
      <c r="L25" t="s">
        <v>903</v>
      </c>
      <c r="M25">
        <v>0.66669999999999996</v>
      </c>
      <c r="N25">
        <v>1.1352500000000001</v>
      </c>
      <c r="O25" t="s">
        <v>904</v>
      </c>
      <c r="P25">
        <v>0.58330000000000004</v>
      </c>
      <c r="Q25">
        <v>2.0151430000000001</v>
      </c>
      <c r="S25">
        <f t="shared" si="0"/>
        <v>0.41669999999999996</v>
      </c>
      <c r="T25">
        <f t="shared" si="1"/>
        <v>0.41669999999999996</v>
      </c>
      <c r="V25" t="b">
        <f t="shared" si="2"/>
        <v>1</v>
      </c>
      <c r="W25" t="b">
        <f t="shared" si="3"/>
        <v>0</v>
      </c>
      <c r="Y25" t="b">
        <f t="shared" si="4"/>
        <v>1</v>
      </c>
      <c r="Z25" t="b">
        <f t="shared" si="5"/>
        <v>0</v>
      </c>
    </row>
    <row r="26" spans="1:26" x14ac:dyDescent="0.2">
      <c r="A26" t="s">
        <v>21</v>
      </c>
      <c r="B26" t="s">
        <v>976</v>
      </c>
      <c r="C26" t="s">
        <v>977</v>
      </c>
      <c r="D26">
        <v>0</v>
      </c>
      <c r="E26">
        <v>0</v>
      </c>
      <c r="F26" t="s">
        <v>901</v>
      </c>
      <c r="G26">
        <v>1</v>
      </c>
      <c r="H26">
        <v>1.0584169999999999</v>
      </c>
      <c r="I26" t="s">
        <v>902</v>
      </c>
      <c r="J26">
        <v>0.58330000000000004</v>
      </c>
      <c r="K26">
        <v>1.0735710000000001</v>
      </c>
      <c r="L26" t="s">
        <v>903</v>
      </c>
      <c r="M26">
        <v>0.91669999999999996</v>
      </c>
      <c r="N26">
        <v>1.124727</v>
      </c>
      <c r="O26" t="s">
        <v>904</v>
      </c>
      <c r="P26">
        <v>0.66669999999999996</v>
      </c>
      <c r="Q26">
        <v>1.0429999999999999</v>
      </c>
      <c r="S26">
        <f t="shared" si="0"/>
        <v>-8.3399999999999919E-2</v>
      </c>
      <c r="T26">
        <f t="shared" si="1"/>
        <v>8.3399999999999919E-2</v>
      </c>
      <c r="V26" t="b">
        <f t="shared" si="2"/>
        <v>1</v>
      </c>
      <c r="W26" t="b">
        <f t="shared" si="3"/>
        <v>1</v>
      </c>
      <c r="Y26" t="b">
        <f t="shared" si="4"/>
        <v>1</v>
      </c>
      <c r="Z26" t="b">
        <f t="shared" si="5"/>
        <v>1</v>
      </c>
    </row>
    <row r="27" spans="1:26" x14ac:dyDescent="0.2">
      <c r="A27" t="s">
        <v>28</v>
      </c>
      <c r="B27" t="s">
        <v>979</v>
      </c>
      <c r="C27" t="s">
        <v>980</v>
      </c>
      <c r="D27">
        <v>7</v>
      </c>
      <c r="E27">
        <v>0</v>
      </c>
      <c r="F27" t="s">
        <v>901</v>
      </c>
      <c r="G27">
        <v>0.91669999999999996</v>
      </c>
      <c r="H27">
        <v>1.829545</v>
      </c>
      <c r="I27" t="s">
        <v>902</v>
      </c>
      <c r="J27">
        <v>0.83330000000000004</v>
      </c>
      <c r="K27">
        <v>1.1786000000000001</v>
      </c>
      <c r="L27" t="s">
        <v>903</v>
      </c>
      <c r="M27">
        <v>0.83330000000000004</v>
      </c>
      <c r="N27">
        <v>1.4128890000000001</v>
      </c>
      <c r="O27" t="s">
        <v>904</v>
      </c>
      <c r="P27">
        <v>0.83330000000000004</v>
      </c>
      <c r="Q27">
        <v>1.4852000000000001</v>
      </c>
      <c r="S27">
        <f t="shared" si="0"/>
        <v>0</v>
      </c>
      <c r="T27">
        <f t="shared" si="1"/>
        <v>0</v>
      </c>
      <c r="V27" t="b">
        <f t="shared" si="2"/>
        <v>1</v>
      </c>
      <c r="W27" t="b">
        <f t="shared" si="3"/>
        <v>1</v>
      </c>
      <c r="Y27" t="b">
        <f t="shared" si="4"/>
        <v>1</v>
      </c>
      <c r="Z27" t="b">
        <f t="shared" si="5"/>
        <v>1</v>
      </c>
    </row>
    <row r="28" spans="1:26" x14ac:dyDescent="0.2">
      <c r="A28" t="s">
        <v>34</v>
      </c>
      <c r="B28" t="s">
        <v>982</v>
      </c>
      <c r="C28" t="s">
        <v>983</v>
      </c>
      <c r="D28">
        <v>0</v>
      </c>
      <c r="E28">
        <v>0</v>
      </c>
      <c r="F28" t="s">
        <v>901</v>
      </c>
      <c r="G28">
        <v>0.91669999999999996</v>
      </c>
      <c r="H28">
        <v>1.9802</v>
      </c>
      <c r="I28" t="s">
        <v>902</v>
      </c>
      <c r="J28">
        <v>0.75</v>
      </c>
      <c r="K28">
        <v>1.717889</v>
      </c>
      <c r="L28" t="s">
        <v>903</v>
      </c>
      <c r="M28">
        <v>0.58330000000000004</v>
      </c>
      <c r="N28">
        <v>1.837286</v>
      </c>
      <c r="O28" t="s">
        <v>904</v>
      </c>
      <c r="P28">
        <v>0.58330000000000004</v>
      </c>
      <c r="Q28">
        <v>1.6932860000000001</v>
      </c>
      <c r="S28">
        <f t="shared" si="0"/>
        <v>0.16669999999999996</v>
      </c>
      <c r="T28">
        <f t="shared" si="1"/>
        <v>0.16669999999999996</v>
      </c>
      <c r="V28" t="b">
        <f t="shared" si="2"/>
        <v>1</v>
      </c>
      <c r="W28" t="b">
        <f t="shared" si="3"/>
        <v>1</v>
      </c>
      <c r="Y28" t="b">
        <f t="shared" si="4"/>
        <v>1</v>
      </c>
      <c r="Z28" t="b">
        <f t="shared" si="5"/>
        <v>1</v>
      </c>
    </row>
    <row r="29" spans="1:26" x14ac:dyDescent="0.2">
      <c r="A29" t="s">
        <v>40</v>
      </c>
      <c r="B29" t="s">
        <v>986</v>
      </c>
      <c r="C29" t="s">
        <v>447</v>
      </c>
      <c r="D29">
        <v>0</v>
      </c>
      <c r="E29">
        <v>0</v>
      </c>
      <c r="F29" t="s">
        <v>901</v>
      </c>
      <c r="G29">
        <v>0.91669999999999996</v>
      </c>
      <c r="H29">
        <v>1.222545</v>
      </c>
      <c r="I29" t="s">
        <v>902</v>
      </c>
      <c r="J29">
        <v>0.83330000000000004</v>
      </c>
      <c r="K29">
        <v>1.2412000000000001</v>
      </c>
      <c r="L29" t="s">
        <v>903</v>
      </c>
      <c r="M29">
        <v>0.66669999999999996</v>
      </c>
      <c r="N29">
        <v>1.2789999999999999</v>
      </c>
      <c r="O29" t="s">
        <v>904</v>
      </c>
      <c r="P29">
        <v>0.66669999999999996</v>
      </c>
      <c r="Q29">
        <v>1.2328749999999999</v>
      </c>
      <c r="S29">
        <f t="shared" si="0"/>
        <v>0.16660000000000008</v>
      </c>
      <c r="T29">
        <f t="shared" si="1"/>
        <v>0.16660000000000008</v>
      </c>
      <c r="V29" t="b">
        <f t="shared" si="2"/>
        <v>1</v>
      </c>
      <c r="W29" t="b">
        <f t="shared" si="3"/>
        <v>1</v>
      </c>
      <c r="Y29" t="b">
        <f t="shared" si="4"/>
        <v>1</v>
      </c>
      <c r="Z29" t="b">
        <f t="shared" si="5"/>
        <v>1</v>
      </c>
    </row>
    <row r="30" spans="1:26" x14ac:dyDescent="0.2">
      <c r="A30" t="s">
        <v>45</v>
      </c>
      <c r="B30" t="s">
        <v>987</v>
      </c>
      <c r="C30" t="s">
        <v>988</v>
      </c>
      <c r="D30">
        <v>0</v>
      </c>
      <c r="E30">
        <v>0</v>
      </c>
      <c r="F30" t="s">
        <v>901</v>
      </c>
      <c r="G30">
        <v>1</v>
      </c>
      <c r="H30">
        <v>0.80374999999999996</v>
      </c>
      <c r="I30" t="s">
        <v>902</v>
      </c>
      <c r="J30">
        <v>1</v>
      </c>
      <c r="K30">
        <v>0.98945499999999997</v>
      </c>
      <c r="L30" t="s">
        <v>903</v>
      </c>
      <c r="M30">
        <v>1</v>
      </c>
      <c r="N30">
        <v>1.024</v>
      </c>
      <c r="O30" t="s">
        <v>904</v>
      </c>
      <c r="P30">
        <v>0.75</v>
      </c>
      <c r="Q30">
        <v>1.1301110000000001</v>
      </c>
      <c r="S30">
        <f t="shared" si="0"/>
        <v>0.25</v>
      </c>
      <c r="T30">
        <f t="shared" si="1"/>
        <v>0.25</v>
      </c>
      <c r="V30" t="b">
        <f t="shared" si="2"/>
        <v>1</v>
      </c>
      <c r="W30" t="b">
        <f t="shared" si="3"/>
        <v>1</v>
      </c>
      <c r="Y30" t="b">
        <f t="shared" si="4"/>
        <v>1</v>
      </c>
      <c r="Z30" t="b">
        <f t="shared" si="5"/>
        <v>1</v>
      </c>
    </row>
    <row r="31" spans="1:26" x14ac:dyDescent="0.2">
      <c r="A31" t="s">
        <v>50</v>
      </c>
      <c r="B31" t="s">
        <v>990</v>
      </c>
      <c r="C31" t="s">
        <v>991</v>
      </c>
      <c r="D31">
        <v>14</v>
      </c>
      <c r="E31">
        <v>0</v>
      </c>
      <c r="F31" t="s">
        <v>901</v>
      </c>
      <c r="G31">
        <v>1</v>
      </c>
      <c r="H31">
        <v>1.3797269999999999</v>
      </c>
      <c r="I31" t="s">
        <v>902</v>
      </c>
      <c r="J31">
        <v>0.83330000000000004</v>
      </c>
      <c r="K31">
        <v>1.1318999999999999</v>
      </c>
      <c r="L31" t="s">
        <v>903</v>
      </c>
      <c r="M31">
        <v>0.75</v>
      </c>
      <c r="N31">
        <v>1.1439999999999999</v>
      </c>
      <c r="O31" t="s">
        <v>904</v>
      </c>
      <c r="P31">
        <v>0.75</v>
      </c>
      <c r="Q31">
        <v>1.4608890000000001</v>
      </c>
      <c r="S31">
        <f t="shared" si="0"/>
        <v>8.3300000000000041E-2</v>
      </c>
      <c r="T31">
        <f t="shared" si="1"/>
        <v>8.3300000000000041E-2</v>
      </c>
      <c r="V31" t="b">
        <f t="shared" si="2"/>
        <v>1</v>
      </c>
      <c r="W31" t="b">
        <f t="shared" si="3"/>
        <v>1</v>
      </c>
      <c r="Y31" t="b">
        <f t="shared" si="4"/>
        <v>1</v>
      </c>
      <c r="Z31" t="b">
        <f t="shared" si="5"/>
        <v>1</v>
      </c>
    </row>
    <row r="32" spans="1:26" x14ac:dyDescent="0.2">
      <c r="A32" t="s">
        <v>55</v>
      </c>
      <c r="B32" t="s">
        <v>995</v>
      </c>
      <c r="C32" t="s">
        <v>994</v>
      </c>
      <c r="D32">
        <v>0</v>
      </c>
      <c r="E32">
        <v>0</v>
      </c>
      <c r="F32" t="s">
        <v>901</v>
      </c>
      <c r="G32">
        <v>1</v>
      </c>
      <c r="H32">
        <v>1.6496360000000001</v>
      </c>
      <c r="I32" t="s">
        <v>902</v>
      </c>
      <c r="J32">
        <v>0.91669999999999996</v>
      </c>
      <c r="K32">
        <v>0.94381800000000005</v>
      </c>
      <c r="L32" t="s">
        <v>903</v>
      </c>
      <c r="M32">
        <v>0.91669999999999996</v>
      </c>
      <c r="N32">
        <v>1.1356360000000001</v>
      </c>
      <c r="O32" t="s">
        <v>904</v>
      </c>
      <c r="P32">
        <v>0.58330000000000004</v>
      </c>
      <c r="Q32">
        <v>1.254286</v>
      </c>
      <c r="S32">
        <f t="shared" si="0"/>
        <v>0.33339999999999992</v>
      </c>
      <c r="T32">
        <f t="shared" si="1"/>
        <v>0.33339999999999992</v>
      </c>
      <c r="V32" t="b">
        <f t="shared" si="2"/>
        <v>1</v>
      </c>
      <c r="W32" t="b">
        <f t="shared" si="3"/>
        <v>1</v>
      </c>
      <c r="Y32" t="b">
        <f t="shared" si="4"/>
        <v>1</v>
      </c>
      <c r="Z32" t="b">
        <f t="shared" si="5"/>
        <v>1</v>
      </c>
    </row>
    <row r="33" spans="1:26" x14ac:dyDescent="0.2">
      <c r="A33" t="s">
        <v>60</v>
      </c>
      <c r="B33" t="s">
        <v>997</v>
      </c>
      <c r="C33" t="s">
        <v>624</v>
      </c>
      <c r="D33">
        <v>7</v>
      </c>
      <c r="E33">
        <v>0</v>
      </c>
      <c r="F33" t="s">
        <v>901</v>
      </c>
      <c r="G33">
        <v>0.83330000000000004</v>
      </c>
      <c r="H33">
        <v>1.8562000000000001</v>
      </c>
      <c r="I33" t="s">
        <v>902</v>
      </c>
      <c r="J33">
        <v>0.75</v>
      </c>
      <c r="K33">
        <v>1.17</v>
      </c>
      <c r="L33" t="s">
        <v>903</v>
      </c>
      <c r="M33">
        <v>0.66669999999999996</v>
      </c>
      <c r="N33">
        <v>1.2911250000000001</v>
      </c>
      <c r="O33" t="s">
        <v>904</v>
      </c>
      <c r="P33">
        <v>0.91669999999999996</v>
      </c>
      <c r="Q33">
        <v>1.2729090000000001</v>
      </c>
      <c r="S33">
        <f t="shared" si="0"/>
        <v>-0.16669999999999996</v>
      </c>
      <c r="T33">
        <f t="shared" si="1"/>
        <v>0.16669999999999996</v>
      </c>
      <c r="V33" t="b">
        <f t="shared" si="2"/>
        <v>1</v>
      </c>
      <c r="W33" t="b">
        <f t="shared" si="3"/>
        <v>1</v>
      </c>
      <c r="Y33" t="b">
        <f t="shared" si="4"/>
        <v>1</v>
      </c>
      <c r="Z33" t="b">
        <f t="shared" si="5"/>
        <v>1</v>
      </c>
    </row>
    <row r="34" spans="1:26" x14ac:dyDescent="0.2">
      <c r="A34" t="s">
        <v>64</v>
      </c>
      <c r="B34" t="s">
        <v>998</v>
      </c>
      <c r="C34" t="s">
        <v>151</v>
      </c>
      <c r="D34">
        <v>6</v>
      </c>
      <c r="E34">
        <v>0</v>
      </c>
      <c r="F34" t="s">
        <v>901</v>
      </c>
      <c r="G34">
        <v>1</v>
      </c>
      <c r="H34">
        <v>1.481333</v>
      </c>
      <c r="I34" t="s">
        <v>902</v>
      </c>
      <c r="J34">
        <v>0.83330000000000004</v>
      </c>
      <c r="K34">
        <v>1.4018999999999999</v>
      </c>
      <c r="L34" t="s">
        <v>903</v>
      </c>
      <c r="M34">
        <v>0.83330000000000004</v>
      </c>
      <c r="N34">
        <v>1.5739000000000001</v>
      </c>
      <c r="O34" t="s">
        <v>904</v>
      </c>
      <c r="P34">
        <v>1</v>
      </c>
      <c r="Q34">
        <v>1.5548329999999999</v>
      </c>
      <c r="S34">
        <f t="shared" ref="S34:S65" si="6">J34-P34</f>
        <v>-0.16669999999999996</v>
      </c>
      <c r="T34">
        <f t="shared" ref="T34:T65" si="7">ABS(S34)</f>
        <v>0.16669999999999996</v>
      </c>
      <c r="V34" t="b">
        <f t="shared" ref="V34:V65" si="8">IF(AND(D34&lt;=16,E34&lt;1),TRUE,FALSE)</f>
        <v>1</v>
      </c>
      <c r="W34" t="b">
        <f t="shared" ref="W34:W65" si="9">IF(AND(J34 &gt; 0.5,G34 &gt; 0.5, ABS(J34-P34)&lt;0.4),TRUE,FALSE)</f>
        <v>1</v>
      </c>
      <c r="Y34" t="b">
        <f t="shared" si="4"/>
        <v>1</v>
      </c>
      <c r="Z34" t="b">
        <f t="shared" si="5"/>
        <v>1</v>
      </c>
    </row>
    <row r="35" spans="1:26" x14ac:dyDescent="0.2">
      <c r="A35" t="s">
        <v>69</v>
      </c>
      <c r="B35" t="s">
        <v>1000</v>
      </c>
      <c r="C35" t="s">
        <v>980</v>
      </c>
      <c r="D35">
        <v>0</v>
      </c>
      <c r="E35">
        <v>0</v>
      </c>
      <c r="F35" t="s">
        <v>901</v>
      </c>
      <c r="G35">
        <v>1</v>
      </c>
      <c r="H35">
        <v>2.0219170000000002</v>
      </c>
      <c r="I35" t="s">
        <v>902</v>
      </c>
      <c r="J35">
        <v>0.66669999999999996</v>
      </c>
      <c r="K35">
        <v>1.4468749999999999</v>
      </c>
      <c r="L35" t="s">
        <v>903</v>
      </c>
      <c r="M35">
        <v>0.91669999999999996</v>
      </c>
      <c r="N35">
        <v>1.4427270000000001</v>
      </c>
      <c r="O35" t="s">
        <v>904</v>
      </c>
      <c r="P35">
        <v>0.83330000000000004</v>
      </c>
      <c r="Q35">
        <v>1.7286999999999999</v>
      </c>
      <c r="S35">
        <f t="shared" si="6"/>
        <v>-0.16660000000000008</v>
      </c>
      <c r="T35">
        <f t="shared" si="7"/>
        <v>0.16660000000000008</v>
      </c>
      <c r="V35" t="b">
        <f t="shared" si="8"/>
        <v>1</v>
      </c>
      <c r="W35" t="b">
        <f t="shared" si="9"/>
        <v>1</v>
      </c>
      <c r="Y35" t="b">
        <f t="shared" si="4"/>
        <v>1</v>
      </c>
      <c r="Z35" t="b">
        <f t="shared" si="5"/>
        <v>1</v>
      </c>
    </row>
    <row r="36" spans="1:26" x14ac:dyDescent="0.2">
      <c r="A36" t="s">
        <v>74</v>
      </c>
      <c r="B36" t="s">
        <v>1002</v>
      </c>
      <c r="C36" t="s">
        <v>1003</v>
      </c>
      <c r="D36">
        <v>0</v>
      </c>
      <c r="E36">
        <v>0</v>
      </c>
      <c r="F36" t="s">
        <v>901</v>
      </c>
      <c r="G36">
        <v>0.91669999999999996</v>
      </c>
      <c r="H36">
        <v>1.4181820000000001</v>
      </c>
      <c r="I36" t="s">
        <v>902</v>
      </c>
      <c r="J36">
        <v>0.91669999999999996</v>
      </c>
      <c r="K36">
        <v>1.212636</v>
      </c>
      <c r="L36" t="s">
        <v>903</v>
      </c>
      <c r="M36">
        <v>0.91669999999999996</v>
      </c>
      <c r="N36">
        <v>1.4054549999999999</v>
      </c>
      <c r="O36" t="s">
        <v>904</v>
      </c>
      <c r="P36">
        <v>0.83330000000000004</v>
      </c>
      <c r="Q36">
        <v>1.4181999999999999</v>
      </c>
      <c r="S36">
        <f t="shared" si="6"/>
        <v>8.3399999999999919E-2</v>
      </c>
      <c r="T36">
        <f t="shared" si="7"/>
        <v>8.3399999999999919E-2</v>
      </c>
      <c r="V36" t="b">
        <f t="shared" si="8"/>
        <v>1</v>
      </c>
      <c r="W36" t="b">
        <f t="shared" si="9"/>
        <v>1</v>
      </c>
      <c r="Y36" t="b">
        <f t="shared" si="4"/>
        <v>1</v>
      </c>
      <c r="Z36" t="b">
        <f t="shared" si="5"/>
        <v>1</v>
      </c>
    </row>
    <row r="37" spans="1:26" x14ac:dyDescent="0.2">
      <c r="A37" t="s">
        <v>79</v>
      </c>
      <c r="B37" t="s">
        <v>1005</v>
      </c>
      <c r="C37" t="s">
        <v>362</v>
      </c>
      <c r="D37">
        <v>0</v>
      </c>
      <c r="E37">
        <v>0</v>
      </c>
      <c r="F37" t="s">
        <v>901</v>
      </c>
      <c r="G37">
        <v>1</v>
      </c>
      <c r="H37">
        <v>1.9214169999999999</v>
      </c>
      <c r="I37" t="s">
        <v>902</v>
      </c>
      <c r="J37">
        <v>0.91669999999999996</v>
      </c>
      <c r="K37">
        <v>1.313545</v>
      </c>
      <c r="L37" t="s">
        <v>903</v>
      </c>
      <c r="M37">
        <v>0.91669999999999996</v>
      </c>
      <c r="N37">
        <v>1.2764549999999999</v>
      </c>
      <c r="O37" t="s">
        <v>904</v>
      </c>
      <c r="P37">
        <v>1</v>
      </c>
      <c r="Q37">
        <v>1.4899169999999999</v>
      </c>
      <c r="S37">
        <f t="shared" si="6"/>
        <v>-8.3300000000000041E-2</v>
      </c>
      <c r="T37">
        <f t="shared" si="7"/>
        <v>8.3300000000000041E-2</v>
      </c>
      <c r="V37" t="b">
        <f t="shared" si="8"/>
        <v>1</v>
      </c>
      <c r="W37" t="b">
        <f t="shared" si="9"/>
        <v>1</v>
      </c>
      <c r="Y37" t="b">
        <f t="shared" si="4"/>
        <v>1</v>
      </c>
      <c r="Z37" t="b">
        <f t="shared" si="5"/>
        <v>1</v>
      </c>
    </row>
    <row r="38" spans="1:26" x14ac:dyDescent="0.2">
      <c r="A38" t="s">
        <v>84</v>
      </c>
      <c r="B38" t="s">
        <v>1007</v>
      </c>
      <c r="C38" t="s">
        <v>1008</v>
      </c>
      <c r="D38">
        <v>4</v>
      </c>
      <c r="E38">
        <v>0</v>
      </c>
      <c r="F38" t="s">
        <v>901</v>
      </c>
      <c r="G38">
        <v>0.83330000000000004</v>
      </c>
      <c r="H38">
        <v>0.83244399999999996</v>
      </c>
      <c r="I38" t="s">
        <v>902</v>
      </c>
      <c r="J38">
        <v>0.91669999999999996</v>
      </c>
      <c r="K38">
        <v>0.99363599999999996</v>
      </c>
      <c r="L38" t="s">
        <v>903</v>
      </c>
      <c r="M38">
        <v>0.91669999999999996</v>
      </c>
      <c r="N38">
        <v>1.067545</v>
      </c>
      <c r="O38" t="s">
        <v>904</v>
      </c>
      <c r="P38">
        <v>0.75</v>
      </c>
      <c r="Q38">
        <v>1.216</v>
      </c>
      <c r="S38">
        <f t="shared" si="6"/>
        <v>0.16669999999999996</v>
      </c>
      <c r="T38">
        <f t="shared" si="7"/>
        <v>0.16669999999999996</v>
      </c>
      <c r="V38" t="b">
        <f t="shared" si="8"/>
        <v>1</v>
      </c>
      <c r="W38" t="b">
        <f t="shared" si="9"/>
        <v>1</v>
      </c>
      <c r="Y38" t="b">
        <f t="shared" si="4"/>
        <v>1</v>
      </c>
      <c r="Z38" t="b">
        <f t="shared" si="5"/>
        <v>1</v>
      </c>
    </row>
    <row r="39" spans="1:26" x14ac:dyDescent="0.2">
      <c r="A39" t="s">
        <v>89</v>
      </c>
      <c r="B39" t="s">
        <v>1013</v>
      </c>
      <c r="C39" t="s">
        <v>1012</v>
      </c>
      <c r="D39">
        <v>5</v>
      </c>
      <c r="E39">
        <v>0</v>
      </c>
      <c r="F39" t="s">
        <v>901</v>
      </c>
      <c r="G39">
        <v>1</v>
      </c>
      <c r="H39">
        <v>0.691083</v>
      </c>
      <c r="I39" t="s">
        <v>902</v>
      </c>
      <c r="J39">
        <v>1</v>
      </c>
      <c r="K39">
        <v>1.111667</v>
      </c>
      <c r="L39" t="s">
        <v>903</v>
      </c>
      <c r="M39">
        <v>0.91669999999999996</v>
      </c>
      <c r="N39">
        <v>1.1713640000000001</v>
      </c>
      <c r="O39" t="s">
        <v>904</v>
      </c>
      <c r="P39">
        <v>0.75</v>
      </c>
      <c r="Q39">
        <v>1.1868890000000001</v>
      </c>
      <c r="S39">
        <f t="shared" si="6"/>
        <v>0.25</v>
      </c>
      <c r="T39">
        <f t="shared" si="7"/>
        <v>0.25</v>
      </c>
      <c r="V39" t="b">
        <f t="shared" si="8"/>
        <v>1</v>
      </c>
      <c r="W39" t="b">
        <f t="shared" si="9"/>
        <v>1</v>
      </c>
      <c r="Y39" t="b">
        <f t="shared" si="4"/>
        <v>1</v>
      </c>
      <c r="Z39" t="b">
        <f t="shared" si="5"/>
        <v>1</v>
      </c>
    </row>
    <row r="40" spans="1:26" x14ac:dyDescent="0.2">
      <c r="A40" t="s">
        <v>94</v>
      </c>
      <c r="B40" t="s">
        <v>1016</v>
      </c>
      <c r="C40" t="s">
        <v>1015</v>
      </c>
      <c r="D40">
        <v>6</v>
      </c>
      <c r="E40">
        <v>0</v>
      </c>
      <c r="F40" t="s">
        <v>901</v>
      </c>
      <c r="G40">
        <v>1</v>
      </c>
      <c r="H40">
        <v>0.8105</v>
      </c>
      <c r="I40" t="s">
        <v>902</v>
      </c>
      <c r="J40">
        <v>1</v>
      </c>
      <c r="K40">
        <v>1.1665000000000001</v>
      </c>
      <c r="L40" t="s">
        <v>903</v>
      </c>
      <c r="M40">
        <v>1</v>
      </c>
      <c r="N40">
        <v>1.163583</v>
      </c>
      <c r="O40" t="s">
        <v>904</v>
      </c>
      <c r="P40">
        <v>0.91669999999999996</v>
      </c>
      <c r="Q40">
        <v>1.5067269999999999</v>
      </c>
      <c r="S40">
        <f t="shared" si="6"/>
        <v>8.3300000000000041E-2</v>
      </c>
      <c r="T40">
        <f t="shared" si="7"/>
        <v>8.3300000000000041E-2</v>
      </c>
      <c r="V40" t="b">
        <f t="shared" si="8"/>
        <v>1</v>
      </c>
      <c r="W40" t="b">
        <f t="shared" si="9"/>
        <v>1</v>
      </c>
      <c r="Y40" t="b">
        <f t="shared" si="4"/>
        <v>1</v>
      </c>
      <c r="Z40" t="b">
        <f t="shared" si="5"/>
        <v>1</v>
      </c>
    </row>
    <row r="41" spans="1:26" x14ac:dyDescent="0.2">
      <c r="A41" t="s">
        <v>99</v>
      </c>
      <c r="B41" t="s">
        <v>1017</v>
      </c>
      <c r="C41" t="s">
        <v>430</v>
      </c>
      <c r="D41">
        <v>0</v>
      </c>
      <c r="E41">
        <v>0</v>
      </c>
      <c r="F41" t="s">
        <v>901</v>
      </c>
      <c r="G41">
        <v>1</v>
      </c>
      <c r="H41">
        <v>0.90733299999999995</v>
      </c>
      <c r="I41" t="s">
        <v>902</v>
      </c>
      <c r="J41">
        <v>0.83330000000000004</v>
      </c>
      <c r="K41">
        <v>1.1436999999999999</v>
      </c>
      <c r="L41" t="s">
        <v>903</v>
      </c>
      <c r="M41">
        <v>1</v>
      </c>
      <c r="N41">
        <v>1.1610830000000001</v>
      </c>
      <c r="O41" t="s">
        <v>904</v>
      </c>
      <c r="P41">
        <v>0.5</v>
      </c>
      <c r="Q41">
        <v>1.0980000000000001</v>
      </c>
      <c r="S41">
        <f t="shared" si="6"/>
        <v>0.33330000000000004</v>
      </c>
      <c r="T41">
        <f t="shared" si="7"/>
        <v>0.33330000000000004</v>
      </c>
      <c r="V41" t="b">
        <f t="shared" si="8"/>
        <v>1</v>
      </c>
      <c r="W41" t="b">
        <f t="shared" si="9"/>
        <v>1</v>
      </c>
      <c r="Y41" t="b">
        <f t="shared" si="4"/>
        <v>1</v>
      </c>
      <c r="Z41" t="b">
        <f t="shared" si="5"/>
        <v>1</v>
      </c>
    </row>
    <row r="42" spans="1:26" x14ac:dyDescent="0.2">
      <c r="A42" t="s">
        <v>104</v>
      </c>
      <c r="B42" t="s">
        <v>1018</v>
      </c>
      <c r="C42" t="s">
        <v>62</v>
      </c>
      <c r="D42">
        <v>5</v>
      </c>
      <c r="E42">
        <v>0</v>
      </c>
      <c r="F42" t="s">
        <v>901</v>
      </c>
      <c r="G42">
        <v>1</v>
      </c>
      <c r="H42">
        <v>1.2012499999999999</v>
      </c>
      <c r="I42" t="s">
        <v>902</v>
      </c>
      <c r="J42">
        <v>0.91669999999999996</v>
      </c>
      <c r="K42">
        <v>0.84809100000000004</v>
      </c>
      <c r="L42" t="s">
        <v>903</v>
      </c>
      <c r="M42">
        <v>0.91669999999999996</v>
      </c>
      <c r="N42">
        <v>0.86290900000000004</v>
      </c>
      <c r="O42" t="s">
        <v>904</v>
      </c>
      <c r="P42">
        <v>0.58330000000000004</v>
      </c>
      <c r="Q42">
        <v>1.105</v>
      </c>
      <c r="S42">
        <f t="shared" si="6"/>
        <v>0.33339999999999992</v>
      </c>
      <c r="T42">
        <f t="shared" si="7"/>
        <v>0.33339999999999992</v>
      </c>
      <c r="V42" t="b">
        <f t="shared" si="8"/>
        <v>1</v>
      </c>
      <c r="W42" t="b">
        <f t="shared" si="9"/>
        <v>1</v>
      </c>
      <c r="Y42" t="b">
        <f t="shared" si="4"/>
        <v>1</v>
      </c>
      <c r="Z42" t="b">
        <f t="shared" si="5"/>
        <v>1</v>
      </c>
    </row>
    <row r="43" spans="1:26" x14ac:dyDescent="0.2">
      <c r="A43" s="8" t="s">
        <v>109</v>
      </c>
      <c r="B43" s="8" t="s">
        <v>1019</v>
      </c>
      <c r="C43" s="8" t="s">
        <v>1020</v>
      </c>
      <c r="D43" s="8">
        <v>0</v>
      </c>
      <c r="E43" s="8">
        <v>0</v>
      </c>
      <c r="F43" s="8" t="s">
        <v>901</v>
      </c>
      <c r="G43" s="8">
        <v>1</v>
      </c>
      <c r="H43" s="8">
        <v>1.1557500000000001</v>
      </c>
      <c r="I43" s="8" t="s">
        <v>902</v>
      </c>
      <c r="J43" s="8">
        <v>1</v>
      </c>
      <c r="K43" s="8">
        <v>1.3714999999999999</v>
      </c>
      <c r="L43" s="8" t="s">
        <v>903</v>
      </c>
      <c r="M43" s="8">
        <v>0.91669999999999996</v>
      </c>
      <c r="N43" s="8">
        <v>1.293455</v>
      </c>
      <c r="O43" s="8" t="s">
        <v>904</v>
      </c>
      <c r="P43" s="8">
        <v>0.91669999999999996</v>
      </c>
      <c r="Q43" s="8">
        <v>1.292</v>
      </c>
      <c r="R43" s="8"/>
      <c r="S43" s="8">
        <f t="shared" si="6"/>
        <v>8.3300000000000041E-2</v>
      </c>
      <c r="T43" s="8">
        <f t="shared" si="7"/>
        <v>8.3300000000000041E-2</v>
      </c>
      <c r="U43" s="8"/>
      <c r="V43" s="8" t="b">
        <f t="shared" si="8"/>
        <v>1</v>
      </c>
      <c r="W43" s="8" t="b">
        <f t="shared" si="9"/>
        <v>1</v>
      </c>
      <c r="X43" s="8"/>
      <c r="Y43" t="b">
        <f t="shared" si="4"/>
        <v>1</v>
      </c>
      <c r="Z43" t="b">
        <f t="shared" si="5"/>
        <v>1</v>
      </c>
    </row>
    <row r="44" spans="1:26" x14ac:dyDescent="0.2">
      <c r="A44" t="s">
        <v>109</v>
      </c>
      <c r="B44" t="s">
        <v>1025</v>
      </c>
      <c r="C44" t="s">
        <v>1023</v>
      </c>
      <c r="D44">
        <v>0</v>
      </c>
      <c r="E44">
        <v>0</v>
      </c>
      <c r="F44" t="s">
        <v>901</v>
      </c>
      <c r="G44">
        <v>1</v>
      </c>
      <c r="H44">
        <v>1.3348329999999999</v>
      </c>
      <c r="I44" t="s">
        <v>902</v>
      </c>
      <c r="J44">
        <v>1</v>
      </c>
      <c r="K44">
        <v>1.1750830000000001</v>
      </c>
      <c r="L44" t="s">
        <v>903</v>
      </c>
      <c r="M44">
        <v>1</v>
      </c>
      <c r="N44">
        <v>1.0787500000000001</v>
      </c>
      <c r="O44" t="s">
        <v>904</v>
      </c>
      <c r="P44">
        <v>1</v>
      </c>
      <c r="Q44">
        <v>1.3754999999999999</v>
      </c>
      <c r="S44">
        <f t="shared" si="6"/>
        <v>0</v>
      </c>
      <c r="T44">
        <f t="shared" si="7"/>
        <v>0</v>
      </c>
      <c r="V44" t="b">
        <f t="shared" si="8"/>
        <v>1</v>
      </c>
      <c r="W44" t="b">
        <f t="shared" si="9"/>
        <v>1</v>
      </c>
      <c r="Y44" t="b">
        <f t="shared" si="4"/>
        <v>1</v>
      </c>
      <c r="Z44" t="b">
        <f t="shared" si="5"/>
        <v>1</v>
      </c>
    </row>
    <row r="45" spans="1:26" x14ac:dyDescent="0.2">
      <c r="A45" t="s">
        <v>114</v>
      </c>
      <c r="B45" t="s">
        <v>1026</v>
      </c>
      <c r="C45" t="s">
        <v>1027</v>
      </c>
      <c r="D45">
        <v>4</v>
      </c>
      <c r="E45">
        <v>0</v>
      </c>
      <c r="F45" t="s">
        <v>901</v>
      </c>
      <c r="G45">
        <v>1</v>
      </c>
      <c r="H45">
        <v>1.0464169999999999</v>
      </c>
      <c r="I45" t="s">
        <v>902</v>
      </c>
      <c r="J45">
        <v>0.91669999999999996</v>
      </c>
      <c r="K45">
        <v>1.1256360000000001</v>
      </c>
      <c r="L45" t="s">
        <v>903</v>
      </c>
      <c r="M45">
        <v>0.83330000000000004</v>
      </c>
      <c r="N45">
        <v>1.4092</v>
      </c>
      <c r="O45" t="s">
        <v>904</v>
      </c>
      <c r="P45">
        <v>0.91669999999999996</v>
      </c>
      <c r="Q45">
        <v>1.6439999999999999</v>
      </c>
      <c r="S45">
        <f t="shared" si="6"/>
        <v>0</v>
      </c>
      <c r="T45">
        <f t="shared" si="7"/>
        <v>0</v>
      </c>
      <c r="V45" t="b">
        <f t="shared" si="8"/>
        <v>1</v>
      </c>
      <c r="W45" t="b">
        <f t="shared" si="9"/>
        <v>1</v>
      </c>
      <c r="Y45" t="b">
        <f t="shared" si="4"/>
        <v>1</v>
      </c>
      <c r="Z45" t="b">
        <f t="shared" si="5"/>
        <v>1</v>
      </c>
    </row>
    <row r="46" spans="1:26" x14ac:dyDescent="0.2">
      <c r="A46" t="s">
        <v>114</v>
      </c>
      <c r="B46" t="s">
        <v>1029</v>
      </c>
      <c r="C46" t="s">
        <v>1027</v>
      </c>
      <c r="D46">
        <v>6</v>
      </c>
      <c r="E46">
        <v>0</v>
      </c>
      <c r="F46" t="s">
        <v>901</v>
      </c>
      <c r="G46">
        <v>0.91669999999999996</v>
      </c>
      <c r="H46">
        <v>1.2557780000000001</v>
      </c>
      <c r="I46" t="s">
        <v>902</v>
      </c>
      <c r="J46">
        <v>0.91669999999999996</v>
      </c>
      <c r="K46">
        <v>1.3987270000000001</v>
      </c>
      <c r="L46" t="s">
        <v>903</v>
      </c>
      <c r="M46">
        <v>1</v>
      </c>
      <c r="N46">
        <v>1.361</v>
      </c>
      <c r="O46" t="s">
        <v>904</v>
      </c>
      <c r="P46">
        <v>0.58330000000000004</v>
      </c>
      <c r="Q46">
        <v>1.44</v>
      </c>
      <c r="S46">
        <f t="shared" si="6"/>
        <v>0.33339999999999992</v>
      </c>
      <c r="T46">
        <f t="shared" si="7"/>
        <v>0.33339999999999992</v>
      </c>
      <c r="V46" t="b">
        <f t="shared" si="8"/>
        <v>1</v>
      </c>
      <c r="W46" t="b">
        <f t="shared" si="9"/>
        <v>1</v>
      </c>
      <c r="Y46" t="b">
        <f t="shared" si="4"/>
        <v>1</v>
      </c>
      <c r="Z46" t="b">
        <f t="shared" si="5"/>
        <v>1</v>
      </c>
    </row>
    <row r="47" spans="1:26" x14ac:dyDescent="0.2">
      <c r="A47" t="s">
        <v>119</v>
      </c>
      <c r="B47" t="s">
        <v>1030</v>
      </c>
      <c r="C47" t="s">
        <v>418</v>
      </c>
      <c r="D47">
        <v>5</v>
      </c>
      <c r="E47">
        <v>0</v>
      </c>
      <c r="F47" t="s">
        <v>901</v>
      </c>
      <c r="G47">
        <v>0.66669999999999996</v>
      </c>
      <c r="H47">
        <v>0.79249999999999998</v>
      </c>
      <c r="I47" t="s">
        <v>902</v>
      </c>
      <c r="J47">
        <v>0.75</v>
      </c>
      <c r="K47">
        <v>1.0614440000000001</v>
      </c>
      <c r="L47" t="s">
        <v>903</v>
      </c>
      <c r="M47">
        <v>0.83330000000000004</v>
      </c>
      <c r="N47">
        <v>1.1612</v>
      </c>
      <c r="O47" t="s">
        <v>904</v>
      </c>
      <c r="P47">
        <v>0.66669999999999996</v>
      </c>
      <c r="Q47">
        <v>1.2622500000000001</v>
      </c>
      <c r="S47">
        <f t="shared" si="6"/>
        <v>8.3300000000000041E-2</v>
      </c>
      <c r="T47">
        <f t="shared" si="7"/>
        <v>8.3300000000000041E-2</v>
      </c>
      <c r="V47" t="b">
        <f t="shared" si="8"/>
        <v>1</v>
      </c>
      <c r="W47" t="b">
        <f t="shared" si="9"/>
        <v>1</v>
      </c>
      <c r="Y47" t="b">
        <f t="shared" si="4"/>
        <v>1</v>
      </c>
      <c r="Z47" t="b">
        <f t="shared" si="5"/>
        <v>1</v>
      </c>
    </row>
    <row r="48" spans="1:26" x14ac:dyDescent="0.2">
      <c r="A48" t="s">
        <v>124</v>
      </c>
      <c r="B48" t="s">
        <v>1031</v>
      </c>
      <c r="C48" t="s">
        <v>925</v>
      </c>
      <c r="D48">
        <v>0</v>
      </c>
      <c r="E48">
        <v>0</v>
      </c>
      <c r="F48" t="s">
        <v>901</v>
      </c>
      <c r="G48">
        <v>1</v>
      </c>
      <c r="H48">
        <v>1.8462730000000001</v>
      </c>
      <c r="I48" t="s">
        <v>902</v>
      </c>
      <c r="J48">
        <v>0.91669999999999996</v>
      </c>
      <c r="K48">
        <v>1.3360909999999999</v>
      </c>
      <c r="L48" t="s">
        <v>903</v>
      </c>
      <c r="M48">
        <v>0.75</v>
      </c>
      <c r="N48">
        <v>1.3967780000000001</v>
      </c>
      <c r="O48" t="s">
        <v>904</v>
      </c>
      <c r="P48">
        <v>0.91669999999999996</v>
      </c>
      <c r="Q48">
        <v>1.514364</v>
      </c>
      <c r="S48">
        <f t="shared" si="6"/>
        <v>0</v>
      </c>
      <c r="T48">
        <f t="shared" si="7"/>
        <v>0</v>
      </c>
      <c r="V48" t="b">
        <f t="shared" si="8"/>
        <v>1</v>
      </c>
      <c r="W48" t="b">
        <f t="shared" si="9"/>
        <v>1</v>
      </c>
      <c r="Y48" t="b">
        <f t="shared" si="4"/>
        <v>1</v>
      </c>
      <c r="Z48" t="b">
        <f t="shared" si="5"/>
        <v>1</v>
      </c>
    </row>
    <row r="49" spans="1:26" x14ac:dyDescent="0.2">
      <c r="A49" t="s">
        <v>129</v>
      </c>
      <c r="B49" t="s">
        <v>1032</v>
      </c>
      <c r="C49" t="s">
        <v>1033</v>
      </c>
      <c r="D49">
        <v>2</v>
      </c>
      <c r="E49">
        <v>0</v>
      </c>
      <c r="F49" t="s">
        <v>901</v>
      </c>
      <c r="G49">
        <v>1</v>
      </c>
      <c r="H49">
        <v>1.299545</v>
      </c>
      <c r="I49" t="s">
        <v>902</v>
      </c>
      <c r="J49">
        <v>0.91669999999999996</v>
      </c>
      <c r="K49">
        <v>1.170091</v>
      </c>
      <c r="L49" t="s">
        <v>903</v>
      </c>
      <c r="M49">
        <v>0.83330000000000004</v>
      </c>
      <c r="N49">
        <v>1.1944999999999999</v>
      </c>
      <c r="O49" t="s">
        <v>904</v>
      </c>
      <c r="P49">
        <v>0.75</v>
      </c>
      <c r="Q49">
        <v>1.2637780000000001</v>
      </c>
      <c r="S49">
        <f t="shared" si="6"/>
        <v>0.16669999999999996</v>
      </c>
      <c r="T49">
        <f t="shared" si="7"/>
        <v>0.16669999999999996</v>
      </c>
      <c r="V49" t="b">
        <f t="shared" si="8"/>
        <v>1</v>
      </c>
      <c r="W49" t="b">
        <f t="shared" si="9"/>
        <v>1</v>
      </c>
      <c r="Y49" t="b">
        <f t="shared" si="4"/>
        <v>1</v>
      </c>
      <c r="Z49" t="b">
        <f t="shared" si="5"/>
        <v>1</v>
      </c>
    </row>
    <row r="50" spans="1:26" x14ac:dyDescent="0.2">
      <c r="A50" t="s">
        <v>134</v>
      </c>
      <c r="B50" t="s">
        <v>1036</v>
      </c>
      <c r="C50" t="s">
        <v>530</v>
      </c>
      <c r="D50">
        <v>0</v>
      </c>
      <c r="E50">
        <v>0</v>
      </c>
      <c r="F50" t="s">
        <v>901</v>
      </c>
      <c r="G50">
        <v>1</v>
      </c>
      <c r="H50">
        <v>0.82350000000000001</v>
      </c>
      <c r="I50" t="s">
        <v>902</v>
      </c>
      <c r="J50">
        <v>1</v>
      </c>
      <c r="K50">
        <v>1.1174170000000001</v>
      </c>
      <c r="L50" t="s">
        <v>903</v>
      </c>
      <c r="M50">
        <v>0.91669999999999996</v>
      </c>
      <c r="N50">
        <v>1.237727</v>
      </c>
      <c r="O50" t="s">
        <v>904</v>
      </c>
      <c r="P50">
        <v>1</v>
      </c>
      <c r="Q50">
        <v>1.20675</v>
      </c>
      <c r="S50">
        <f t="shared" si="6"/>
        <v>0</v>
      </c>
      <c r="T50">
        <f t="shared" si="7"/>
        <v>0</v>
      </c>
      <c r="V50" t="b">
        <f t="shared" si="8"/>
        <v>1</v>
      </c>
      <c r="W50" t="b">
        <f t="shared" si="9"/>
        <v>1</v>
      </c>
      <c r="Y50" t="b">
        <f t="shared" si="4"/>
        <v>1</v>
      </c>
      <c r="Z50" t="b">
        <f t="shared" si="5"/>
        <v>1</v>
      </c>
    </row>
    <row r="51" spans="1:26" s="4" customFormat="1" x14ac:dyDescent="0.2">
      <c r="A51" t="s">
        <v>139</v>
      </c>
      <c r="B51" t="s">
        <v>1038</v>
      </c>
      <c r="C51" t="s">
        <v>335</v>
      </c>
      <c r="D51">
        <v>0</v>
      </c>
      <c r="E51">
        <v>0</v>
      </c>
      <c r="F51" t="s">
        <v>901</v>
      </c>
      <c r="G51">
        <v>1</v>
      </c>
      <c r="H51">
        <v>0.76133300000000004</v>
      </c>
      <c r="I51" t="s">
        <v>902</v>
      </c>
      <c r="J51">
        <v>0.91669999999999996</v>
      </c>
      <c r="K51">
        <v>1.1708179999999999</v>
      </c>
      <c r="L51" t="s">
        <v>903</v>
      </c>
      <c r="M51">
        <v>0.91669999999999996</v>
      </c>
      <c r="N51">
        <v>1.176636</v>
      </c>
      <c r="O51" t="s">
        <v>904</v>
      </c>
      <c r="P51">
        <v>0.83330000000000004</v>
      </c>
      <c r="Q51">
        <v>1.335</v>
      </c>
      <c r="R51"/>
      <c r="S51">
        <f t="shared" si="6"/>
        <v>8.3399999999999919E-2</v>
      </c>
      <c r="T51">
        <f t="shared" si="7"/>
        <v>8.3399999999999919E-2</v>
      </c>
      <c r="U51"/>
      <c r="V51" t="b">
        <f t="shared" si="8"/>
        <v>1</v>
      </c>
      <c r="W51" t="b">
        <f t="shared" si="9"/>
        <v>1</v>
      </c>
      <c r="X51"/>
      <c r="Y51" t="b">
        <f t="shared" si="4"/>
        <v>1</v>
      </c>
      <c r="Z51" t="b">
        <f t="shared" si="5"/>
        <v>1</v>
      </c>
    </row>
    <row r="52" spans="1:26" s="3" customFormat="1" x14ac:dyDescent="0.2">
      <c r="A52" t="s">
        <v>143</v>
      </c>
      <c r="B52" t="s">
        <v>1039</v>
      </c>
      <c r="C52" t="s">
        <v>908</v>
      </c>
      <c r="D52">
        <v>0</v>
      </c>
      <c r="E52">
        <v>0</v>
      </c>
      <c r="F52" t="s">
        <v>901</v>
      </c>
      <c r="G52">
        <v>0.91669999999999996</v>
      </c>
      <c r="H52">
        <v>1.060333</v>
      </c>
      <c r="I52" t="s">
        <v>902</v>
      </c>
      <c r="J52">
        <v>0.83330000000000004</v>
      </c>
      <c r="K52">
        <v>1.1031</v>
      </c>
      <c r="L52" t="s">
        <v>903</v>
      </c>
      <c r="M52">
        <v>0.91669999999999996</v>
      </c>
      <c r="N52">
        <v>1.0220910000000001</v>
      </c>
      <c r="O52" t="s">
        <v>904</v>
      </c>
      <c r="P52">
        <v>0.58330000000000004</v>
      </c>
      <c r="Q52">
        <v>1.084571</v>
      </c>
      <c r="R52"/>
      <c r="S52">
        <f t="shared" si="6"/>
        <v>0.25</v>
      </c>
      <c r="T52">
        <f t="shared" si="7"/>
        <v>0.25</v>
      </c>
      <c r="U52"/>
      <c r="V52" t="b">
        <f t="shared" si="8"/>
        <v>1</v>
      </c>
      <c r="W52" t="b">
        <f t="shared" si="9"/>
        <v>1</v>
      </c>
      <c r="X52"/>
      <c r="Y52" t="b">
        <f t="shared" si="4"/>
        <v>1</v>
      </c>
      <c r="Z52" t="b">
        <f t="shared" si="5"/>
        <v>1</v>
      </c>
    </row>
    <row r="53" spans="1:26" x14ac:dyDescent="0.2">
      <c r="A53" t="s">
        <v>153</v>
      </c>
      <c r="B53" t="s">
        <v>1043</v>
      </c>
      <c r="C53" t="s">
        <v>994</v>
      </c>
      <c r="D53">
        <v>0</v>
      </c>
      <c r="E53">
        <v>0</v>
      </c>
      <c r="F53" t="s">
        <v>901</v>
      </c>
      <c r="G53">
        <v>1</v>
      </c>
      <c r="H53">
        <v>2.0733329999999999</v>
      </c>
      <c r="I53" t="s">
        <v>902</v>
      </c>
      <c r="J53">
        <v>1</v>
      </c>
      <c r="K53">
        <v>0.98075000000000001</v>
      </c>
      <c r="L53" t="s">
        <v>903</v>
      </c>
      <c r="M53">
        <v>1</v>
      </c>
      <c r="N53">
        <v>1.2202500000000001</v>
      </c>
      <c r="O53" t="s">
        <v>904</v>
      </c>
      <c r="P53">
        <v>0.91669999999999996</v>
      </c>
      <c r="Q53">
        <v>1.2195450000000001</v>
      </c>
      <c r="S53">
        <f t="shared" si="6"/>
        <v>8.3300000000000041E-2</v>
      </c>
      <c r="T53">
        <f t="shared" si="7"/>
        <v>8.3300000000000041E-2</v>
      </c>
      <c r="V53" t="b">
        <f t="shared" si="8"/>
        <v>1</v>
      </c>
      <c r="W53" t="b">
        <f t="shared" si="9"/>
        <v>1</v>
      </c>
      <c r="Y53" t="b">
        <f t="shared" si="4"/>
        <v>1</v>
      </c>
      <c r="Z53" t="b">
        <f t="shared" si="5"/>
        <v>1</v>
      </c>
    </row>
    <row r="54" spans="1:26" x14ac:dyDescent="0.2">
      <c r="A54" t="s">
        <v>158</v>
      </c>
      <c r="B54" t="s">
        <v>1046</v>
      </c>
      <c r="C54" t="s">
        <v>1045</v>
      </c>
      <c r="D54">
        <v>4</v>
      </c>
      <c r="E54">
        <v>0</v>
      </c>
      <c r="F54" t="s">
        <v>901</v>
      </c>
      <c r="G54">
        <v>0.91669999999999996</v>
      </c>
      <c r="H54">
        <v>1.1986000000000001</v>
      </c>
      <c r="I54" t="s">
        <v>902</v>
      </c>
      <c r="J54">
        <v>0.91669999999999996</v>
      </c>
      <c r="K54">
        <v>1.388091</v>
      </c>
      <c r="L54" t="s">
        <v>903</v>
      </c>
      <c r="M54">
        <v>1</v>
      </c>
      <c r="N54">
        <v>1.2909170000000001</v>
      </c>
      <c r="O54" t="s">
        <v>904</v>
      </c>
      <c r="P54">
        <v>1</v>
      </c>
      <c r="Q54">
        <v>1.2196670000000001</v>
      </c>
      <c r="S54">
        <f t="shared" si="6"/>
        <v>-8.3300000000000041E-2</v>
      </c>
      <c r="T54">
        <f t="shared" si="7"/>
        <v>8.3300000000000041E-2</v>
      </c>
      <c r="V54" t="b">
        <f t="shared" si="8"/>
        <v>1</v>
      </c>
      <c r="W54" t="b">
        <f t="shared" si="9"/>
        <v>1</v>
      </c>
      <c r="Y54" t="b">
        <f t="shared" si="4"/>
        <v>1</v>
      </c>
      <c r="Z54" t="b">
        <f t="shared" si="5"/>
        <v>1</v>
      </c>
    </row>
    <row r="55" spans="1:26" x14ac:dyDescent="0.2">
      <c r="A55" t="s">
        <v>163</v>
      </c>
      <c r="B55" t="s">
        <v>1047</v>
      </c>
      <c r="C55" t="s">
        <v>1048</v>
      </c>
      <c r="D55">
        <v>0</v>
      </c>
      <c r="E55">
        <v>0</v>
      </c>
      <c r="F55" t="s">
        <v>901</v>
      </c>
      <c r="G55">
        <v>1</v>
      </c>
      <c r="H55">
        <v>1.430833</v>
      </c>
      <c r="I55" t="s">
        <v>902</v>
      </c>
      <c r="J55">
        <v>1</v>
      </c>
      <c r="K55">
        <v>1.440833</v>
      </c>
      <c r="L55" t="s">
        <v>903</v>
      </c>
      <c r="M55">
        <v>0.91669999999999996</v>
      </c>
      <c r="N55">
        <v>1.3563639999999999</v>
      </c>
      <c r="O55" t="s">
        <v>904</v>
      </c>
      <c r="P55">
        <v>1</v>
      </c>
      <c r="Q55">
        <v>1.2582500000000001</v>
      </c>
      <c r="S55">
        <f t="shared" si="6"/>
        <v>0</v>
      </c>
      <c r="T55">
        <f t="shared" si="7"/>
        <v>0</v>
      </c>
      <c r="V55" t="b">
        <f t="shared" si="8"/>
        <v>1</v>
      </c>
      <c r="W55" t="b">
        <f t="shared" si="9"/>
        <v>1</v>
      </c>
      <c r="Y55" t="b">
        <f t="shared" si="4"/>
        <v>1</v>
      </c>
      <c r="Z55" t="b">
        <f t="shared" si="5"/>
        <v>1</v>
      </c>
    </row>
    <row r="56" spans="1:26" x14ac:dyDescent="0.2">
      <c r="A56" t="s">
        <v>168</v>
      </c>
      <c r="B56" t="s">
        <v>1050</v>
      </c>
      <c r="C56" t="s">
        <v>952</v>
      </c>
      <c r="D56">
        <v>6</v>
      </c>
      <c r="E56">
        <v>0</v>
      </c>
      <c r="F56" t="s">
        <v>901</v>
      </c>
      <c r="G56">
        <v>1</v>
      </c>
      <c r="H56">
        <v>1.218167</v>
      </c>
      <c r="I56" t="s">
        <v>902</v>
      </c>
      <c r="J56">
        <v>0.91669999999999996</v>
      </c>
      <c r="K56">
        <v>1.6910000000000001</v>
      </c>
      <c r="L56" t="s">
        <v>903</v>
      </c>
      <c r="M56">
        <v>0.83330000000000004</v>
      </c>
      <c r="N56">
        <v>1.56</v>
      </c>
      <c r="O56" t="s">
        <v>904</v>
      </c>
      <c r="P56">
        <v>0.75</v>
      </c>
      <c r="Q56">
        <v>1.6421110000000001</v>
      </c>
      <c r="S56">
        <f t="shared" si="6"/>
        <v>0.16669999999999996</v>
      </c>
      <c r="T56">
        <f t="shared" si="7"/>
        <v>0.16669999999999996</v>
      </c>
      <c r="V56" t="b">
        <f t="shared" si="8"/>
        <v>1</v>
      </c>
      <c r="W56" t="b">
        <f t="shared" si="9"/>
        <v>1</v>
      </c>
      <c r="Y56" t="b">
        <f t="shared" si="4"/>
        <v>1</v>
      </c>
      <c r="Z56" t="b">
        <f t="shared" si="5"/>
        <v>1</v>
      </c>
    </row>
    <row r="57" spans="1:26" x14ac:dyDescent="0.2">
      <c r="A57" t="s">
        <v>173</v>
      </c>
      <c r="B57" t="s">
        <v>1051</v>
      </c>
      <c r="C57" t="s">
        <v>1052</v>
      </c>
      <c r="D57">
        <v>2</v>
      </c>
      <c r="E57">
        <v>0</v>
      </c>
      <c r="F57" t="s">
        <v>901</v>
      </c>
      <c r="G57">
        <v>1</v>
      </c>
      <c r="H57">
        <v>2.0695830000000002</v>
      </c>
      <c r="I57" t="s">
        <v>902</v>
      </c>
      <c r="J57">
        <v>1</v>
      </c>
      <c r="K57">
        <v>1.207417</v>
      </c>
      <c r="L57" t="s">
        <v>903</v>
      </c>
      <c r="M57">
        <v>0.91669999999999996</v>
      </c>
      <c r="N57">
        <v>1.322182</v>
      </c>
      <c r="O57" t="s">
        <v>904</v>
      </c>
      <c r="P57">
        <v>0.83330000000000004</v>
      </c>
      <c r="Q57">
        <v>1.5779000000000001</v>
      </c>
      <c r="S57">
        <f t="shared" si="6"/>
        <v>0.16669999999999996</v>
      </c>
      <c r="T57">
        <f t="shared" si="7"/>
        <v>0.16669999999999996</v>
      </c>
      <c r="V57" t="b">
        <f t="shared" si="8"/>
        <v>1</v>
      </c>
      <c r="W57" t="b">
        <f t="shared" si="9"/>
        <v>1</v>
      </c>
      <c r="Y57" t="b">
        <f t="shared" si="4"/>
        <v>1</v>
      </c>
      <c r="Z57" t="b">
        <f t="shared" si="5"/>
        <v>1</v>
      </c>
    </row>
    <row r="58" spans="1:26" x14ac:dyDescent="0.2">
      <c r="A58" s="6" t="s">
        <v>177</v>
      </c>
      <c r="B58" s="6" t="s">
        <v>1055</v>
      </c>
      <c r="C58" s="6" t="s">
        <v>1056</v>
      </c>
      <c r="D58" s="6">
        <v>0</v>
      </c>
      <c r="E58" s="6">
        <v>0</v>
      </c>
      <c r="F58" s="6" t="s">
        <v>901</v>
      </c>
      <c r="G58" s="6">
        <v>0.66669999999999996</v>
      </c>
      <c r="H58" s="6">
        <v>1.1657500000000001</v>
      </c>
      <c r="I58" s="6" t="s">
        <v>902</v>
      </c>
      <c r="J58" s="6">
        <v>1</v>
      </c>
      <c r="K58" s="6">
        <v>1.1358330000000001</v>
      </c>
      <c r="L58" s="6" t="s">
        <v>903</v>
      </c>
      <c r="M58" s="6">
        <v>0.83330000000000004</v>
      </c>
      <c r="N58" s="6">
        <v>1.3804000000000001</v>
      </c>
      <c r="O58" s="6" t="s">
        <v>904</v>
      </c>
      <c r="P58" s="6">
        <v>0.66669999999999996</v>
      </c>
      <c r="Q58" s="6">
        <v>1.321625</v>
      </c>
      <c r="R58" s="6"/>
      <c r="S58" s="6">
        <f t="shared" si="6"/>
        <v>0.33330000000000004</v>
      </c>
      <c r="T58" s="6">
        <f t="shared" si="7"/>
        <v>0.33330000000000004</v>
      </c>
      <c r="U58" s="6"/>
      <c r="V58" s="6" t="b">
        <f t="shared" si="8"/>
        <v>1</v>
      </c>
      <c r="W58" s="6" t="b">
        <f t="shared" si="9"/>
        <v>1</v>
      </c>
      <c r="X58" s="6"/>
      <c r="Y58" t="b">
        <f t="shared" si="4"/>
        <v>1</v>
      </c>
      <c r="Z58" t="b">
        <f t="shared" si="5"/>
        <v>1</v>
      </c>
    </row>
    <row r="59" spans="1:26" s="8" customFormat="1" x14ac:dyDescent="0.2">
      <c r="A59" t="s">
        <v>187</v>
      </c>
      <c r="B59" t="s">
        <v>1058</v>
      </c>
      <c r="C59" t="s">
        <v>933</v>
      </c>
      <c r="D59">
        <v>0</v>
      </c>
      <c r="E59">
        <v>0</v>
      </c>
      <c r="F59" t="s">
        <v>901</v>
      </c>
      <c r="G59">
        <v>1</v>
      </c>
      <c r="H59">
        <v>0.69516699999999998</v>
      </c>
      <c r="I59" t="s">
        <v>902</v>
      </c>
      <c r="J59">
        <v>1</v>
      </c>
      <c r="K59">
        <v>0.98208300000000004</v>
      </c>
      <c r="L59" t="s">
        <v>903</v>
      </c>
      <c r="M59">
        <v>1</v>
      </c>
      <c r="N59">
        <v>1.0480830000000001</v>
      </c>
      <c r="O59" t="s">
        <v>904</v>
      </c>
      <c r="P59">
        <v>1</v>
      </c>
      <c r="Q59">
        <v>1.1590830000000001</v>
      </c>
      <c r="R59"/>
      <c r="S59">
        <f t="shared" si="6"/>
        <v>0</v>
      </c>
      <c r="T59">
        <f t="shared" si="7"/>
        <v>0</v>
      </c>
      <c r="U59"/>
      <c r="V59" t="b">
        <f t="shared" si="8"/>
        <v>1</v>
      </c>
      <c r="W59" t="b">
        <f t="shared" si="9"/>
        <v>1</v>
      </c>
      <c r="X59"/>
      <c r="Y59" t="b">
        <f t="shared" si="4"/>
        <v>1</v>
      </c>
      <c r="Z59" t="b">
        <f t="shared" si="5"/>
        <v>1</v>
      </c>
    </row>
    <row r="60" spans="1:26" s="8" customFormat="1" x14ac:dyDescent="0.2">
      <c r="A60" t="s">
        <v>197</v>
      </c>
      <c r="B60" t="s">
        <v>1060</v>
      </c>
      <c r="C60" t="s">
        <v>566</v>
      </c>
      <c r="D60">
        <v>4</v>
      </c>
      <c r="E60">
        <v>0</v>
      </c>
      <c r="F60" t="s">
        <v>901</v>
      </c>
      <c r="G60">
        <v>0.83330000000000004</v>
      </c>
      <c r="H60">
        <v>1.5785560000000001</v>
      </c>
      <c r="I60" t="s">
        <v>902</v>
      </c>
      <c r="J60">
        <v>1</v>
      </c>
      <c r="K60">
        <v>1.08325</v>
      </c>
      <c r="L60" t="s">
        <v>903</v>
      </c>
      <c r="M60">
        <v>0.91669999999999996</v>
      </c>
      <c r="N60">
        <v>1.099818</v>
      </c>
      <c r="O60" t="s">
        <v>904</v>
      </c>
      <c r="P60">
        <v>0.66669999999999996</v>
      </c>
      <c r="Q60">
        <v>1.24725</v>
      </c>
      <c r="R60"/>
      <c r="S60">
        <f t="shared" si="6"/>
        <v>0.33330000000000004</v>
      </c>
      <c r="T60">
        <f t="shared" si="7"/>
        <v>0.33330000000000004</v>
      </c>
      <c r="U60"/>
      <c r="V60" t="b">
        <f t="shared" si="8"/>
        <v>1</v>
      </c>
      <c r="W60" t="b">
        <f t="shared" si="9"/>
        <v>1</v>
      </c>
      <c r="X60"/>
      <c r="Y60" t="b">
        <f t="shared" si="4"/>
        <v>1</v>
      </c>
      <c r="Z60" t="b">
        <f t="shared" si="5"/>
        <v>1</v>
      </c>
    </row>
    <row r="61" spans="1:26" s="5" customFormat="1" x14ac:dyDescent="0.2">
      <c r="A61" t="s">
        <v>201</v>
      </c>
      <c r="B61" t="s">
        <v>1061</v>
      </c>
      <c r="C61" t="s">
        <v>1062</v>
      </c>
      <c r="D61">
        <v>4</v>
      </c>
      <c r="E61">
        <v>0</v>
      </c>
      <c r="F61" t="s">
        <v>901</v>
      </c>
      <c r="G61">
        <v>1</v>
      </c>
      <c r="H61">
        <v>1.189667</v>
      </c>
      <c r="I61" t="s">
        <v>902</v>
      </c>
      <c r="J61">
        <v>1</v>
      </c>
      <c r="K61">
        <v>1.200833</v>
      </c>
      <c r="L61" t="s">
        <v>903</v>
      </c>
      <c r="M61">
        <v>1</v>
      </c>
      <c r="N61">
        <v>1.2303329999999999</v>
      </c>
      <c r="O61" t="s">
        <v>904</v>
      </c>
      <c r="P61">
        <v>0.75</v>
      </c>
      <c r="Q61">
        <v>1.3861110000000001</v>
      </c>
      <c r="R61"/>
      <c r="S61">
        <f t="shared" si="6"/>
        <v>0.25</v>
      </c>
      <c r="T61">
        <f t="shared" si="7"/>
        <v>0.25</v>
      </c>
      <c r="U61"/>
      <c r="V61" t="b">
        <f t="shared" si="8"/>
        <v>1</v>
      </c>
      <c r="W61" t="b">
        <f t="shared" si="9"/>
        <v>1</v>
      </c>
      <c r="X61"/>
      <c r="Y61" t="b">
        <f t="shared" si="4"/>
        <v>1</v>
      </c>
      <c r="Z61" t="b">
        <f t="shared" si="5"/>
        <v>1</v>
      </c>
    </row>
    <row r="62" spans="1:26" s="5" customFormat="1" x14ac:dyDescent="0.2">
      <c r="A62" t="s">
        <v>206</v>
      </c>
      <c r="B62" t="s">
        <v>1066</v>
      </c>
      <c r="C62" t="s">
        <v>1065</v>
      </c>
      <c r="D62">
        <v>3</v>
      </c>
      <c r="E62">
        <v>0</v>
      </c>
      <c r="F62" t="s">
        <v>901</v>
      </c>
      <c r="G62">
        <v>0.91669999999999996</v>
      </c>
      <c r="H62">
        <v>1.1342730000000001</v>
      </c>
      <c r="I62" t="s">
        <v>902</v>
      </c>
      <c r="J62">
        <v>0.83330000000000004</v>
      </c>
      <c r="K62">
        <v>1.2496</v>
      </c>
      <c r="L62" t="s">
        <v>903</v>
      </c>
      <c r="M62">
        <v>0.83330000000000004</v>
      </c>
      <c r="N62">
        <v>1.3463000000000001</v>
      </c>
      <c r="O62" t="s">
        <v>904</v>
      </c>
      <c r="P62">
        <v>0.75</v>
      </c>
      <c r="Q62">
        <v>1.377111</v>
      </c>
      <c r="R62"/>
      <c r="S62">
        <f t="shared" si="6"/>
        <v>8.3300000000000041E-2</v>
      </c>
      <c r="T62">
        <f t="shared" si="7"/>
        <v>8.3300000000000041E-2</v>
      </c>
      <c r="U62"/>
      <c r="V62" t="b">
        <f t="shared" si="8"/>
        <v>1</v>
      </c>
      <c r="W62" t="b">
        <f t="shared" si="9"/>
        <v>1</v>
      </c>
      <c r="X62"/>
      <c r="Y62" t="b">
        <f t="shared" si="4"/>
        <v>1</v>
      </c>
      <c r="Z62" t="b">
        <f t="shared" si="5"/>
        <v>1</v>
      </c>
    </row>
    <row r="63" spans="1:26" x14ac:dyDescent="0.2">
      <c r="A63" t="s">
        <v>211</v>
      </c>
      <c r="B63" t="s">
        <v>1067</v>
      </c>
      <c r="C63" t="s">
        <v>1068</v>
      </c>
      <c r="D63">
        <v>0</v>
      </c>
      <c r="E63">
        <v>0</v>
      </c>
      <c r="F63" t="s">
        <v>901</v>
      </c>
      <c r="G63">
        <v>1</v>
      </c>
      <c r="H63">
        <v>0.83875</v>
      </c>
      <c r="I63" t="s">
        <v>902</v>
      </c>
      <c r="J63">
        <v>0.91669999999999996</v>
      </c>
      <c r="K63">
        <v>1.0240910000000001</v>
      </c>
      <c r="L63" t="s">
        <v>903</v>
      </c>
      <c r="M63">
        <v>1</v>
      </c>
      <c r="N63">
        <v>1.0908329999999999</v>
      </c>
      <c r="O63" t="s">
        <v>904</v>
      </c>
      <c r="P63">
        <v>1</v>
      </c>
      <c r="Q63">
        <v>1.3353330000000001</v>
      </c>
      <c r="S63">
        <f t="shared" si="6"/>
        <v>-8.3300000000000041E-2</v>
      </c>
      <c r="T63">
        <f t="shared" si="7"/>
        <v>8.3300000000000041E-2</v>
      </c>
      <c r="V63" t="b">
        <f t="shared" si="8"/>
        <v>1</v>
      </c>
      <c r="W63" t="b">
        <f t="shared" si="9"/>
        <v>1</v>
      </c>
      <c r="Y63" t="b">
        <f t="shared" si="4"/>
        <v>1</v>
      </c>
      <c r="Z63" t="b">
        <f t="shared" si="5"/>
        <v>1</v>
      </c>
    </row>
    <row r="64" spans="1:26" x14ac:dyDescent="0.2">
      <c r="A64" t="s">
        <v>222</v>
      </c>
      <c r="B64" t="s">
        <v>1071</v>
      </c>
      <c r="C64" t="s">
        <v>1072</v>
      </c>
      <c r="D64">
        <v>0</v>
      </c>
      <c r="E64">
        <v>0</v>
      </c>
      <c r="F64" t="s">
        <v>901</v>
      </c>
      <c r="G64">
        <v>1</v>
      </c>
      <c r="H64">
        <v>0.79108299999999998</v>
      </c>
      <c r="I64" t="s">
        <v>902</v>
      </c>
      <c r="J64">
        <v>1</v>
      </c>
      <c r="K64">
        <v>1.3033330000000001</v>
      </c>
      <c r="L64" t="s">
        <v>903</v>
      </c>
      <c r="M64">
        <v>0.91669999999999996</v>
      </c>
      <c r="N64">
        <v>1.1681820000000001</v>
      </c>
      <c r="O64" t="s">
        <v>904</v>
      </c>
      <c r="P64">
        <v>0.91669999999999996</v>
      </c>
      <c r="Q64">
        <v>1.2474000000000001</v>
      </c>
      <c r="S64">
        <f t="shared" si="6"/>
        <v>8.3300000000000041E-2</v>
      </c>
      <c r="T64">
        <f t="shared" si="7"/>
        <v>8.3300000000000041E-2</v>
      </c>
      <c r="V64" t="b">
        <f t="shared" si="8"/>
        <v>1</v>
      </c>
      <c r="W64" t="b">
        <f t="shared" si="9"/>
        <v>1</v>
      </c>
      <c r="Y64" t="b">
        <f t="shared" si="4"/>
        <v>1</v>
      </c>
      <c r="Z64" t="b">
        <f t="shared" si="5"/>
        <v>1</v>
      </c>
    </row>
    <row r="65" spans="1:26" x14ac:dyDescent="0.2">
      <c r="A65" t="s">
        <v>227</v>
      </c>
      <c r="B65" t="s">
        <v>1076</v>
      </c>
      <c r="C65" t="s">
        <v>1075</v>
      </c>
      <c r="D65">
        <v>15</v>
      </c>
      <c r="E65">
        <v>0</v>
      </c>
      <c r="F65" t="s">
        <v>901</v>
      </c>
      <c r="G65">
        <v>1</v>
      </c>
      <c r="H65">
        <v>2.1747269999999999</v>
      </c>
      <c r="I65" t="s">
        <v>902</v>
      </c>
      <c r="J65">
        <v>0.91669999999999996</v>
      </c>
      <c r="K65">
        <v>1.353818</v>
      </c>
      <c r="L65" t="s">
        <v>903</v>
      </c>
      <c r="M65">
        <v>0.75</v>
      </c>
      <c r="N65">
        <v>1.673222</v>
      </c>
      <c r="O65" t="s">
        <v>904</v>
      </c>
      <c r="P65">
        <v>0.66669999999999996</v>
      </c>
      <c r="Q65">
        <v>1.7751250000000001</v>
      </c>
      <c r="S65">
        <f t="shared" si="6"/>
        <v>0.25</v>
      </c>
      <c r="T65">
        <f t="shared" si="7"/>
        <v>0.25</v>
      </c>
      <c r="V65" t="b">
        <f t="shared" si="8"/>
        <v>1</v>
      </c>
      <c r="W65" t="b">
        <f t="shared" si="9"/>
        <v>1</v>
      </c>
      <c r="Y65" t="b">
        <f t="shared" si="4"/>
        <v>1</v>
      </c>
      <c r="Z65" t="b">
        <f t="shared" si="5"/>
        <v>1</v>
      </c>
    </row>
    <row r="66" spans="1:26" x14ac:dyDescent="0.2">
      <c r="A66" t="s">
        <v>230</v>
      </c>
      <c r="B66" t="s">
        <v>1077</v>
      </c>
      <c r="C66" t="s">
        <v>1078</v>
      </c>
      <c r="D66">
        <v>2</v>
      </c>
      <c r="E66">
        <v>0</v>
      </c>
      <c r="F66" t="s">
        <v>901</v>
      </c>
      <c r="G66">
        <v>0.91669999999999996</v>
      </c>
      <c r="H66">
        <v>0.94236399999999998</v>
      </c>
      <c r="I66" t="s">
        <v>902</v>
      </c>
      <c r="J66">
        <v>0.75</v>
      </c>
      <c r="K66">
        <v>1.355556</v>
      </c>
      <c r="L66" t="s">
        <v>903</v>
      </c>
      <c r="M66">
        <v>0.58330000000000004</v>
      </c>
      <c r="N66">
        <v>1.321</v>
      </c>
      <c r="O66" t="s">
        <v>904</v>
      </c>
      <c r="P66">
        <v>0.75</v>
      </c>
      <c r="Q66">
        <v>1.259333</v>
      </c>
      <c r="S66">
        <f t="shared" ref="S66:S92" si="10">J66-P66</f>
        <v>0</v>
      </c>
      <c r="T66">
        <f t="shared" ref="T66:T97" si="11">ABS(S66)</f>
        <v>0</v>
      </c>
      <c r="V66" t="b">
        <f t="shared" ref="V66:V92" si="12">IF(AND(D66&lt;=16,E66&lt;1),TRUE,FALSE)</f>
        <v>1</v>
      </c>
      <c r="W66" t="b">
        <f t="shared" ref="W66:W92" si="13">IF(AND(J66 &gt; 0.5,G66 &gt; 0.5, ABS(J66-P66)&lt;0.4),TRUE,FALSE)</f>
        <v>1</v>
      </c>
      <c r="Y66" t="b">
        <f t="shared" si="4"/>
        <v>1</v>
      </c>
      <c r="Z66" t="b">
        <f t="shared" si="5"/>
        <v>1</v>
      </c>
    </row>
    <row r="67" spans="1:26" x14ac:dyDescent="0.2">
      <c r="A67" t="s">
        <v>240</v>
      </c>
      <c r="B67" t="s">
        <v>1080</v>
      </c>
      <c r="C67" t="s">
        <v>1081</v>
      </c>
      <c r="D67">
        <v>0</v>
      </c>
      <c r="E67">
        <v>0</v>
      </c>
      <c r="F67" t="s">
        <v>901</v>
      </c>
      <c r="G67">
        <v>0.91669999999999996</v>
      </c>
      <c r="H67">
        <v>1.2278</v>
      </c>
      <c r="I67" t="s">
        <v>902</v>
      </c>
      <c r="J67">
        <v>0.91669999999999996</v>
      </c>
      <c r="K67">
        <v>1.228545</v>
      </c>
      <c r="L67" t="s">
        <v>903</v>
      </c>
      <c r="M67">
        <v>0.91669999999999996</v>
      </c>
      <c r="N67">
        <v>1.0718179999999999</v>
      </c>
      <c r="O67" t="s">
        <v>904</v>
      </c>
      <c r="P67">
        <v>0.75</v>
      </c>
      <c r="Q67">
        <v>1.122333</v>
      </c>
      <c r="S67">
        <f t="shared" si="10"/>
        <v>0.16669999999999996</v>
      </c>
      <c r="T67">
        <f t="shared" si="11"/>
        <v>0.16669999999999996</v>
      </c>
      <c r="V67" t="b">
        <f t="shared" si="12"/>
        <v>1</v>
      </c>
      <c r="W67" t="b">
        <f t="shared" si="13"/>
        <v>1</v>
      </c>
      <c r="Y67" t="b">
        <f t="shared" ref="Y67:Y92" si="14">IF(AND(J67&gt;0.5,G67&gt;0.5), TRUE,FALSE)</f>
        <v>1</v>
      </c>
      <c r="Z67" t="b">
        <f t="shared" ref="Z67:Z92" si="15">IF(T67&lt;0.4,TRUE,FALSE)</f>
        <v>1</v>
      </c>
    </row>
    <row r="68" spans="1:26" x14ac:dyDescent="0.2">
      <c r="A68" t="s">
        <v>250</v>
      </c>
      <c r="B68" t="s">
        <v>1086</v>
      </c>
      <c r="C68" t="s">
        <v>1085</v>
      </c>
      <c r="D68">
        <v>0</v>
      </c>
      <c r="E68">
        <v>0</v>
      </c>
      <c r="F68" t="s">
        <v>901</v>
      </c>
      <c r="G68">
        <v>0.91669999999999996</v>
      </c>
      <c r="H68">
        <v>1.185818</v>
      </c>
      <c r="I68" t="s">
        <v>902</v>
      </c>
      <c r="J68">
        <v>0.58330000000000004</v>
      </c>
      <c r="K68">
        <v>1.436714</v>
      </c>
      <c r="L68" t="s">
        <v>903</v>
      </c>
      <c r="M68">
        <v>0.75</v>
      </c>
      <c r="N68">
        <v>1.3412219999999999</v>
      </c>
      <c r="O68" t="s">
        <v>904</v>
      </c>
      <c r="P68">
        <v>0.75</v>
      </c>
      <c r="Q68">
        <v>1.5456669999999999</v>
      </c>
      <c r="S68">
        <f t="shared" si="10"/>
        <v>-0.16669999999999996</v>
      </c>
      <c r="T68">
        <f t="shared" si="11"/>
        <v>0.16669999999999996</v>
      </c>
      <c r="V68" t="b">
        <f t="shared" si="12"/>
        <v>1</v>
      </c>
      <c r="W68" t="b">
        <f t="shared" si="13"/>
        <v>1</v>
      </c>
      <c r="Y68" t="b">
        <f t="shared" si="14"/>
        <v>1</v>
      </c>
      <c r="Z68" t="b">
        <f t="shared" si="15"/>
        <v>1</v>
      </c>
    </row>
    <row r="69" spans="1:26" x14ac:dyDescent="0.2">
      <c r="A69" t="s">
        <v>264</v>
      </c>
      <c r="B69" t="s">
        <v>1087</v>
      </c>
      <c r="C69" t="s">
        <v>1088</v>
      </c>
      <c r="D69">
        <v>2</v>
      </c>
      <c r="E69">
        <v>0</v>
      </c>
      <c r="F69" t="s">
        <v>901</v>
      </c>
      <c r="G69">
        <v>1</v>
      </c>
      <c r="H69">
        <v>1.3305830000000001</v>
      </c>
      <c r="I69" t="s">
        <v>902</v>
      </c>
      <c r="J69">
        <v>1</v>
      </c>
      <c r="K69">
        <v>1.2924169999999999</v>
      </c>
      <c r="L69" t="s">
        <v>903</v>
      </c>
      <c r="M69">
        <v>1</v>
      </c>
      <c r="N69">
        <v>1.186083</v>
      </c>
      <c r="O69" t="s">
        <v>904</v>
      </c>
      <c r="P69">
        <v>0.75</v>
      </c>
      <c r="Q69">
        <v>1.371</v>
      </c>
      <c r="S69">
        <f t="shared" si="10"/>
        <v>0.25</v>
      </c>
      <c r="T69">
        <f t="shared" si="11"/>
        <v>0.25</v>
      </c>
      <c r="V69" t="b">
        <f t="shared" si="12"/>
        <v>1</v>
      </c>
      <c r="W69" t="b">
        <f t="shared" si="13"/>
        <v>1</v>
      </c>
      <c r="Y69" t="b">
        <f t="shared" si="14"/>
        <v>1</v>
      </c>
      <c r="Z69" t="b">
        <f t="shared" si="15"/>
        <v>1</v>
      </c>
    </row>
    <row r="70" spans="1:26" x14ac:dyDescent="0.2">
      <c r="A70" t="s">
        <v>268</v>
      </c>
      <c r="B70" t="s">
        <v>1090</v>
      </c>
      <c r="C70" t="s">
        <v>410</v>
      </c>
      <c r="D70">
        <v>3</v>
      </c>
      <c r="E70">
        <v>0</v>
      </c>
      <c r="F70" t="s">
        <v>901</v>
      </c>
      <c r="G70">
        <v>0.91669999999999996</v>
      </c>
      <c r="H70">
        <v>0.97390900000000002</v>
      </c>
      <c r="I70" t="s">
        <v>902</v>
      </c>
      <c r="J70">
        <v>0.83330000000000004</v>
      </c>
      <c r="K70">
        <v>1.1366000000000001</v>
      </c>
      <c r="L70" t="s">
        <v>903</v>
      </c>
      <c r="M70">
        <v>0.83330000000000004</v>
      </c>
      <c r="N70">
        <v>1.2035</v>
      </c>
      <c r="O70" t="s">
        <v>904</v>
      </c>
      <c r="P70">
        <v>0.91669999999999996</v>
      </c>
      <c r="Q70">
        <v>1.7187269999999999</v>
      </c>
      <c r="S70">
        <f t="shared" si="10"/>
        <v>-8.3399999999999919E-2</v>
      </c>
      <c r="T70">
        <f t="shared" si="11"/>
        <v>8.3399999999999919E-2</v>
      </c>
      <c r="V70" t="b">
        <f t="shared" si="12"/>
        <v>1</v>
      </c>
      <c r="W70" t="b">
        <f t="shared" si="13"/>
        <v>1</v>
      </c>
      <c r="Y70" t="b">
        <f t="shared" si="14"/>
        <v>1</v>
      </c>
      <c r="Z70" t="b">
        <f t="shared" si="15"/>
        <v>1</v>
      </c>
    </row>
    <row r="71" spans="1:26" x14ac:dyDescent="0.2">
      <c r="A71" t="s">
        <v>272</v>
      </c>
      <c r="B71" t="s">
        <v>1093</v>
      </c>
      <c r="C71" t="s">
        <v>1092</v>
      </c>
      <c r="D71">
        <v>0</v>
      </c>
      <c r="E71">
        <v>0</v>
      </c>
      <c r="F71" t="s">
        <v>901</v>
      </c>
      <c r="G71">
        <v>1</v>
      </c>
      <c r="H71">
        <v>0.96208300000000002</v>
      </c>
      <c r="I71" t="s">
        <v>902</v>
      </c>
      <c r="J71">
        <v>0.91669999999999996</v>
      </c>
      <c r="K71">
        <v>1.230364</v>
      </c>
      <c r="L71" t="s">
        <v>903</v>
      </c>
      <c r="M71">
        <v>0.91669999999999996</v>
      </c>
      <c r="N71">
        <v>1.3640000000000001</v>
      </c>
      <c r="O71" t="s">
        <v>904</v>
      </c>
      <c r="P71">
        <v>1</v>
      </c>
      <c r="Q71">
        <v>1.5469999999999999</v>
      </c>
      <c r="S71">
        <f t="shared" si="10"/>
        <v>-8.3300000000000041E-2</v>
      </c>
      <c r="T71">
        <f t="shared" si="11"/>
        <v>8.3300000000000041E-2</v>
      </c>
      <c r="V71" t="b">
        <f t="shared" si="12"/>
        <v>1</v>
      </c>
      <c r="W71" t="b">
        <f t="shared" si="13"/>
        <v>1</v>
      </c>
      <c r="Y71" t="b">
        <f t="shared" si="14"/>
        <v>1</v>
      </c>
      <c r="Z71" t="b">
        <f t="shared" si="15"/>
        <v>1</v>
      </c>
    </row>
    <row r="72" spans="1:26" x14ac:dyDescent="0.2">
      <c r="A72" t="s">
        <v>277</v>
      </c>
      <c r="B72" t="s">
        <v>1094</v>
      </c>
      <c r="C72" t="s">
        <v>83</v>
      </c>
      <c r="D72">
        <v>4</v>
      </c>
      <c r="E72">
        <v>0</v>
      </c>
      <c r="F72" t="s">
        <v>901</v>
      </c>
      <c r="G72">
        <v>0.91669999999999996</v>
      </c>
      <c r="H72">
        <v>1.1080000000000001</v>
      </c>
      <c r="I72" t="s">
        <v>902</v>
      </c>
      <c r="J72">
        <v>1</v>
      </c>
      <c r="K72">
        <v>1.4052500000000001</v>
      </c>
      <c r="L72" t="s">
        <v>903</v>
      </c>
      <c r="M72">
        <v>0.75</v>
      </c>
      <c r="N72">
        <v>1.2803329999999999</v>
      </c>
      <c r="O72" t="s">
        <v>904</v>
      </c>
      <c r="P72">
        <v>0.66669999999999996</v>
      </c>
      <c r="Q72">
        <v>1.8919999999999999</v>
      </c>
      <c r="S72">
        <f t="shared" si="10"/>
        <v>0.33330000000000004</v>
      </c>
      <c r="T72">
        <f t="shared" si="11"/>
        <v>0.33330000000000004</v>
      </c>
      <c r="V72" t="b">
        <f t="shared" si="12"/>
        <v>1</v>
      </c>
      <c r="W72" t="b">
        <f t="shared" si="13"/>
        <v>1</v>
      </c>
      <c r="Y72" t="b">
        <f t="shared" si="14"/>
        <v>1</v>
      </c>
      <c r="Z72" t="b">
        <f t="shared" si="15"/>
        <v>1</v>
      </c>
    </row>
    <row r="73" spans="1:26" x14ac:dyDescent="0.2">
      <c r="A73" t="s">
        <v>286</v>
      </c>
      <c r="B73" t="s">
        <v>1095</v>
      </c>
      <c r="C73" t="s">
        <v>1096</v>
      </c>
      <c r="D73">
        <v>2</v>
      </c>
      <c r="E73">
        <v>0</v>
      </c>
      <c r="F73" t="s">
        <v>901</v>
      </c>
      <c r="G73">
        <v>1</v>
      </c>
      <c r="H73">
        <v>1.1379170000000001</v>
      </c>
      <c r="I73" t="s">
        <v>902</v>
      </c>
      <c r="J73">
        <v>0.83330000000000004</v>
      </c>
      <c r="K73">
        <v>1.1754</v>
      </c>
      <c r="L73" t="s">
        <v>903</v>
      </c>
      <c r="M73">
        <v>0.91669999999999996</v>
      </c>
      <c r="N73">
        <v>1.2824549999999999</v>
      </c>
      <c r="O73" t="s">
        <v>904</v>
      </c>
      <c r="P73">
        <v>0.66669999999999996</v>
      </c>
      <c r="Q73">
        <v>1.1813750000000001</v>
      </c>
      <c r="S73">
        <f t="shared" si="10"/>
        <v>0.16660000000000008</v>
      </c>
      <c r="T73">
        <f t="shared" si="11"/>
        <v>0.16660000000000008</v>
      </c>
      <c r="V73" t="b">
        <f t="shared" si="12"/>
        <v>1</v>
      </c>
      <c r="W73" t="b">
        <f t="shared" si="13"/>
        <v>1</v>
      </c>
      <c r="Y73" t="b">
        <f t="shared" si="14"/>
        <v>1</v>
      </c>
      <c r="Z73" t="b">
        <f t="shared" si="15"/>
        <v>1</v>
      </c>
    </row>
    <row r="74" spans="1:26" x14ac:dyDescent="0.2">
      <c r="A74" t="s">
        <v>303</v>
      </c>
      <c r="B74" t="s">
        <v>1099</v>
      </c>
      <c r="C74" t="s">
        <v>969</v>
      </c>
      <c r="D74">
        <v>15</v>
      </c>
      <c r="E74">
        <v>0</v>
      </c>
      <c r="F74" t="s">
        <v>901</v>
      </c>
      <c r="G74">
        <v>0.91669999999999996</v>
      </c>
      <c r="H74">
        <v>1.2287269999999999</v>
      </c>
      <c r="I74" t="s">
        <v>902</v>
      </c>
      <c r="J74">
        <v>0.91669999999999996</v>
      </c>
      <c r="K74">
        <v>1.1195999999999999</v>
      </c>
      <c r="L74" t="s">
        <v>903</v>
      </c>
      <c r="M74">
        <v>1</v>
      </c>
      <c r="N74">
        <v>1.3620000000000001</v>
      </c>
      <c r="O74" t="s">
        <v>904</v>
      </c>
      <c r="P74">
        <v>0.66669999999999996</v>
      </c>
      <c r="Q74">
        <v>1.5398750000000001</v>
      </c>
      <c r="S74">
        <f t="shared" si="10"/>
        <v>0.25</v>
      </c>
      <c r="T74">
        <f t="shared" si="11"/>
        <v>0.25</v>
      </c>
      <c r="V74" t="b">
        <f t="shared" si="12"/>
        <v>1</v>
      </c>
      <c r="W74" t="b">
        <f t="shared" si="13"/>
        <v>1</v>
      </c>
      <c r="Y74" t="b">
        <f t="shared" si="14"/>
        <v>1</v>
      </c>
      <c r="Z74" t="b">
        <f t="shared" si="15"/>
        <v>1</v>
      </c>
    </row>
    <row r="75" spans="1:26" x14ac:dyDescent="0.2">
      <c r="A75" t="s">
        <v>305</v>
      </c>
      <c r="B75" t="s">
        <v>1101</v>
      </c>
      <c r="C75" t="s">
        <v>1102</v>
      </c>
      <c r="D75">
        <v>0</v>
      </c>
      <c r="E75">
        <v>0</v>
      </c>
      <c r="F75" t="s">
        <v>901</v>
      </c>
      <c r="G75">
        <v>1</v>
      </c>
      <c r="H75">
        <v>1.5209170000000001</v>
      </c>
      <c r="I75" t="s">
        <v>902</v>
      </c>
      <c r="J75">
        <v>1</v>
      </c>
      <c r="K75">
        <v>1.204583</v>
      </c>
      <c r="L75" t="s">
        <v>903</v>
      </c>
      <c r="M75">
        <v>1</v>
      </c>
      <c r="N75">
        <v>1.087</v>
      </c>
      <c r="O75" t="s">
        <v>904</v>
      </c>
      <c r="P75">
        <v>0.66669999999999996</v>
      </c>
      <c r="Q75">
        <v>1.4673750000000001</v>
      </c>
      <c r="S75">
        <f t="shared" si="10"/>
        <v>0.33330000000000004</v>
      </c>
      <c r="T75">
        <f t="shared" si="11"/>
        <v>0.33330000000000004</v>
      </c>
      <c r="V75" t="b">
        <f t="shared" si="12"/>
        <v>1</v>
      </c>
      <c r="W75" t="b">
        <f t="shared" si="13"/>
        <v>1</v>
      </c>
      <c r="Y75" t="b">
        <f t="shared" si="14"/>
        <v>1</v>
      </c>
      <c r="Z75" t="b">
        <f t="shared" si="15"/>
        <v>1</v>
      </c>
    </row>
    <row r="76" spans="1:26" x14ac:dyDescent="0.2">
      <c r="A76" t="s">
        <v>309</v>
      </c>
      <c r="B76" t="s">
        <v>1106</v>
      </c>
      <c r="C76" t="s">
        <v>1105</v>
      </c>
      <c r="D76">
        <v>4</v>
      </c>
      <c r="E76">
        <v>0</v>
      </c>
      <c r="F76" t="s">
        <v>901</v>
      </c>
      <c r="G76">
        <v>0.91669999999999996</v>
      </c>
      <c r="H76">
        <v>0.51054500000000003</v>
      </c>
      <c r="I76" t="s">
        <v>902</v>
      </c>
      <c r="J76">
        <v>0.83330000000000004</v>
      </c>
      <c r="K76">
        <v>1.1718999999999999</v>
      </c>
      <c r="L76" t="s">
        <v>903</v>
      </c>
      <c r="M76">
        <v>0.75</v>
      </c>
      <c r="N76">
        <v>1.2128890000000001</v>
      </c>
      <c r="O76" t="s">
        <v>904</v>
      </c>
      <c r="P76">
        <v>0.58330000000000004</v>
      </c>
      <c r="Q76">
        <v>1.3157140000000001</v>
      </c>
      <c r="S76">
        <f t="shared" si="10"/>
        <v>0.25</v>
      </c>
      <c r="T76">
        <f t="shared" si="11"/>
        <v>0.25</v>
      </c>
      <c r="V76" t="b">
        <f t="shared" si="12"/>
        <v>1</v>
      </c>
      <c r="W76" t="b">
        <f t="shared" si="13"/>
        <v>1</v>
      </c>
      <c r="Y76" t="b">
        <f t="shared" si="14"/>
        <v>1</v>
      </c>
      <c r="Z76" t="b">
        <f t="shared" si="15"/>
        <v>1</v>
      </c>
    </row>
    <row r="77" spans="1:26" x14ac:dyDescent="0.2">
      <c r="A77" t="s">
        <v>313</v>
      </c>
      <c r="B77" t="s">
        <v>1107</v>
      </c>
      <c r="C77" t="s">
        <v>1108</v>
      </c>
      <c r="D77">
        <v>2</v>
      </c>
      <c r="E77">
        <v>0</v>
      </c>
      <c r="F77" t="s">
        <v>901</v>
      </c>
      <c r="G77">
        <v>1</v>
      </c>
      <c r="H77">
        <v>1.3145830000000001</v>
      </c>
      <c r="I77" t="s">
        <v>902</v>
      </c>
      <c r="J77">
        <v>1</v>
      </c>
      <c r="K77">
        <v>1.129667</v>
      </c>
      <c r="L77" t="s">
        <v>903</v>
      </c>
      <c r="M77">
        <v>0.83330000000000004</v>
      </c>
      <c r="N77">
        <v>1.2726999999999999</v>
      </c>
      <c r="O77" t="s">
        <v>904</v>
      </c>
      <c r="P77">
        <v>1</v>
      </c>
      <c r="Q77">
        <v>1.460545</v>
      </c>
      <c r="S77">
        <f t="shared" si="10"/>
        <v>0</v>
      </c>
      <c r="T77">
        <f t="shared" si="11"/>
        <v>0</v>
      </c>
      <c r="V77" t="b">
        <f t="shared" si="12"/>
        <v>1</v>
      </c>
      <c r="W77" t="b">
        <f t="shared" si="13"/>
        <v>1</v>
      </c>
      <c r="Y77" t="b">
        <f t="shared" si="14"/>
        <v>1</v>
      </c>
      <c r="Z77" t="b">
        <f t="shared" si="15"/>
        <v>1</v>
      </c>
    </row>
    <row r="78" spans="1:26" x14ac:dyDescent="0.2">
      <c r="A78" t="s">
        <v>317</v>
      </c>
      <c r="B78" t="s">
        <v>1110</v>
      </c>
      <c r="C78" t="s">
        <v>1111</v>
      </c>
      <c r="D78">
        <v>0</v>
      </c>
      <c r="E78">
        <v>0</v>
      </c>
      <c r="F78" t="s">
        <v>901</v>
      </c>
      <c r="G78">
        <v>0.91669999999999996</v>
      </c>
      <c r="H78">
        <v>0.94899999999999995</v>
      </c>
      <c r="I78" t="s">
        <v>902</v>
      </c>
      <c r="J78">
        <v>0.91669999999999996</v>
      </c>
      <c r="K78">
        <v>1.3220909999999999</v>
      </c>
      <c r="L78" t="s">
        <v>903</v>
      </c>
      <c r="M78">
        <v>1</v>
      </c>
      <c r="N78">
        <v>1.3749169999999999</v>
      </c>
      <c r="O78" t="s">
        <v>904</v>
      </c>
      <c r="P78">
        <v>0.75</v>
      </c>
      <c r="Q78">
        <v>1.416444</v>
      </c>
      <c r="S78">
        <f t="shared" si="10"/>
        <v>0.16669999999999996</v>
      </c>
      <c r="T78">
        <f t="shared" si="11"/>
        <v>0.16669999999999996</v>
      </c>
      <c r="V78" t="b">
        <f t="shared" si="12"/>
        <v>1</v>
      </c>
      <c r="W78" t="b">
        <f t="shared" si="13"/>
        <v>1</v>
      </c>
      <c r="Y78" t="b">
        <f t="shared" si="14"/>
        <v>1</v>
      </c>
      <c r="Z78" t="b">
        <f t="shared" si="15"/>
        <v>1</v>
      </c>
    </row>
    <row r="79" spans="1:26" x14ac:dyDescent="0.2">
      <c r="A79" t="s">
        <v>317</v>
      </c>
      <c r="B79" t="s">
        <v>1113</v>
      </c>
      <c r="C79" t="s">
        <v>1111</v>
      </c>
      <c r="D79">
        <v>0</v>
      </c>
      <c r="E79">
        <v>0</v>
      </c>
      <c r="F79" t="s">
        <v>901</v>
      </c>
      <c r="G79">
        <v>1</v>
      </c>
      <c r="H79">
        <v>1.0820829999999999</v>
      </c>
      <c r="I79" t="s">
        <v>902</v>
      </c>
      <c r="J79">
        <v>0.91669999999999996</v>
      </c>
      <c r="K79">
        <v>1.0778179999999999</v>
      </c>
      <c r="L79" t="s">
        <v>903</v>
      </c>
      <c r="M79">
        <v>0.83330000000000004</v>
      </c>
      <c r="N79">
        <v>1.1297999999999999</v>
      </c>
      <c r="O79" t="s">
        <v>904</v>
      </c>
      <c r="P79">
        <v>0.66669999999999996</v>
      </c>
      <c r="Q79">
        <v>1.283714</v>
      </c>
      <c r="S79">
        <f t="shared" si="10"/>
        <v>0.25</v>
      </c>
      <c r="T79">
        <f t="shared" si="11"/>
        <v>0.25</v>
      </c>
      <c r="V79" t="b">
        <f t="shared" si="12"/>
        <v>1</v>
      </c>
      <c r="W79" t="b">
        <f t="shared" si="13"/>
        <v>1</v>
      </c>
      <c r="Y79" t="b">
        <f t="shared" si="14"/>
        <v>1</v>
      </c>
      <c r="Z79" t="b">
        <f t="shared" si="15"/>
        <v>1</v>
      </c>
    </row>
    <row r="80" spans="1:26" x14ac:dyDescent="0.2">
      <c r="A80" t="s">
        <v>320</v>
      </c>
      <c r="B80" t="s">
        <v>1114</v>
      </c>
      <c r="C80" t="s">
        <v>919</v>
      </c>
      <c r="D80">
        <v>0</v>
      </c>
      <c r="E80">
        <v>0</v>
      </c>
      <c r="F80" t="s">
        <v>901</v>
      </c>
      <c r="G80">
        <v>0.91669999999999996</v>
      </c>
      <c r="H80">
        <v>1.328273</v>
      </c>
      <c r="I80" t="s">
        <v>902</v>
      </c>
      <c r="J80">
        <v>0.91669999999999996</v>
      </c>
      <c r="K80">
        <v>1.1160000000000001</v>
      </c>
      <c r="L80" t="s">
        <v>903</v>
      </c>
      <c r="M80">
        <v>0.91669999999999996</v>
      </c>
      <c r="N80">
        <v>1.035364</v>
      </c>
      <c r="O80" t="s">
        <v>904</v>
      </c>
      <c r="P80">
        <v>0.75</v>
      </c>
      <c r="Q80">
        <v>1.0191110000000001</v>
      </c>
      <c r="S80">
        <f t="shared" si="10"/>
        <v>0.16669999999999996</v>
      </c>
      <c r="T80">
        <f t="shared" si="11"/>
        <v>0.16669999999999996</v>
      </c>
      <c r="V80" t="b">
        <f t="shared" si="12"/>
        <v>1</v>
      </c>
      <c r="W80" t="b">
        <f t="shared" si="13"/>
        <v>1</v>
      </c>
      <c r="Y80" t="b">
        <f t="shared" si="14"/>
        <v>1</v>
      </c>
      <c r="Z80" t="b">
        <f t="shared" si="15"/>
        <v>1</v>
      </c>
    </row>
    <row r="81" spans="1:26" x14ac:dyDescent="0.2">
      <c r="A81" t="s">
        <v>323</v>
      </c>
      <c r="B81" t="s">
        <v>1117</v>
      </c>
      <c r="C81" t="s">
        <v>532</v>
      </c>
      <c r="D81">
        <v>0</v>
      </c>
      <c r="E81">
        <v>0</v>
      </c>
      <c r="F81" t="s">
        <v>901</v>
      </c>
      <c r="G81">
        <v>0.91669999999999996</v>
      </c>
      <c r="H81">
        <v>1.7581819999999999</v>
      </c>
      <c r="I81" t="s">
        <v>902</v>
      </c>
      <c r="J81">
        <v>1</v>
      </c>
      <c r="K81">
        <v>1.0920000000000001</v>
      </c>
      <c r="L81" t="s">
        <v>903</v>
      </c>
      <c r="M81">
        <v>1</v>
      </c>
      <c r="N81">
        <v>1.147</v>
      </c>
      <c r="O81" t="s">
        <v>904</v>
      </c>
      <c r="P81">
        <v>0.75</v>
      </c>
      <c r="Q81">
        <v>1.304</v>
      </c>
      <c r="S81">
        <f t="shared" si="10"/>
        <v>0.25</v>
      </c>
      <c r="T81">
        <f t="shared" si="11"/>
        <v>0.25</v>
      </c>
      <c r="V81" t="b">
        <f t="shared" si="12"/>
        <v>1</v>
      </c>
      <c r="W81" t="b">
        <f t="shared" si="13"/>
        <v>1</v>
      </c>
      <c r="Y81" t="b">
        <f t="shared" si="14"/>
        <v>1</v>
      </c>
      <c r="Z81" t="b">
        <f t="shared" si="15"/>
        <v>1</v>
      </c>
    </row>
    <row r="82" spans="1:26" x14ac:dyDescent="0.2">
      <c r="A82" t="s">
        <v>329</v>
      </c>
      <c r="B82" t="s">
        <v>1118</v>
      </c>
      <c r="C82" t="s">
        <v>67</v>
      </c>
      <c r="D82">
        <v>5</v>
      </c>
      <c r="E82">
        <v>0</v>
      </c>
      <c r="F82" t="s">
        <v>901</v>
      </c>
      <c r="G82">
        <v>1</v>
      </c>
      <c r="H82">
        <v>2.03775</v>
      </c>
      <c r="I82" t="s">
        <v>902</v>
      </c>
      <c r="J82">
        <v>0.75</v>
      </c>
      <c r="K82">
        <v>1.2183330000000001</v>
      </c>
      <c r="L82" t="s">
        <v>903</v>
      </c>
      <c r="M82">
        <v>0.83330000000000004</v>
      </c>
      <c r="N82">
        <v>1.3361000000000001</v>
      </c>
      <c r="O82" t="s">
        <v>904</v>
      </c>
      <c r="P82">
        <v>0.83330000000000004</v>
      </c>
      <c r="Q82">
        <v>1.3170999999999999</v>
      </c>
      <c r="S82">
        <f t="shared" si="10"/>
        <v>-8.3300000000000041E-2</v>
      </c>
      <c r="T82">
        <f t="shared" si="11"/>
        <v>8.3300000000000041E-2</v>
      </c>
      <c r="V82" t="b">
        <f t="shared" si="12"/>
        <v>1</v>
      </c>
      <c r="W82" t="b">
        <f t="shared" si="13"/>
        <v>1</v>
      </c>
      <c r="Y82" t="b">
        <f t="shared" si="14"/>
        <v>1</v>
      </c>
      <c r="Z82" t="b">
        <f t="shared" si="15"/>
        <v>1</v>
      </c>
    </row>
    <row r="83" spans="1:26" x14ac:dyDescent="0.2">
      <c r="A83" t="s">
        <v>333</v>
      </c>
      <c r="B83" t="s">
        <v>1122</v>
      </c>
      <c r="C83" t="s">
        <v>1121</v>
      </c>
      <c r="D83">
        <v>0</v>
      </c>
      <c r="E83">
        <v>0</v>
      </c>
      <c r="F83" t="s">
        <v>901</v>
      </c>
      <c r="G83">
        <v>1</v>
      </c>
      <c r="H83">
        <v>0.67783300000000002</v>
      </c>
      <c r="I83" t="s">
        <v>902</v>
      </c>
      <c r="J83">
        <v>1</v>
      </c>
      <c r="K83">
        <v>0.97341699999999998</v>
      </c>
      <c r="L83" t="s">
        <v>903</v>
      </c>
      <c r="M83">
        <v>1</v>
      </c>
      <c r="N83">
        <v>1.103083</v>
      </c>
      <c r="O83" t="s">
        <v>904</v>
      </c>
      <c r="P83">
        <v>1</v>
      </c>
      <c r="Q83">
        <v>1.1538330000000001</v>
      </c>
      <c r="S83">
        <f t="shared" si="10"/>
        <v>0</v>
      </c>
      <c r="T83">
        <f t="shared" si="11"/>
        <v>0</v>
      </c>
      <c r="V83" t="b">
        <f t="shared" si="12"/>
        <v>1</v>
      </c>
      <c r="W83" t="b">
        <f t="shared" si="13"/>
        <v>1</v>
      </c>
      <c r="Y83" t="b">
        <f t="shared" si="14"/>
        <v>1</v>
      </c>
      <c r="Z83" t="b">
        <f t="shared" si="15"/>
        <v>1</v>
      </c>
    </row>
    <row r="84" spans="1:26" x14ac:dyDescent="0.2">
      <c r="A84" t="s">
        <v>337</v>
      </c>
      <c r="B84" t="s">
        <v>1123</v>
      </c>
      <c r="C84" t="s">
        <v>330</v>
      </c>
      <c r="D84">
        <v>0</v>
      </c>
      <c r="E84">
        <v>0</v>
      </c>
      <c r="F84" t="s">
        <v>901</v>
      </c>
      <c r="G84">
        <v>1</v>
      </c>
      <c r="H84">
        <v>0.76483299999999999</v>
      </c>
      <c r="I84" t="s">
        <v>902</v>
      </c>
      <c r="J84">
        <v>0.91669999999999996</v>
      </c>
      <c r="K84">
        <v>1.0107269999999999</v>
      </c>
      <c r="L84" t="s">
        <v>903</v>
      </c>
      <c r="M84">
        <v>0.91669999999999996</v>
      </c>
      <c r="N84">
        <v>1.035364</v>
      </c>
      <c r="O84" t="s">
        <v>904</v>
      </c>
      <c r="P84">
        <v>0.83330000000000004</v>
      </c>
      <c r="Q84">
        <v>1.1839999999999999</v>
      </c>
      <c r="S84">
        <f t="shared" si="10"/>
        <v>8.3399999999999919E-2</v>
      </c>
      <c r="T84">
        <f t="shared" si="11"/>
        <v>8.3399999999999919E-2</v>
      </c>
      <c r="V84" t="b">
        <f t="shared" si="12"/>
        <v>1</v>
      </c>
      <c r="W84" t="b">
        <f t="shared" si="13"/>
        <v>1</v>
      </c>
      <c r="Y84" t="b">
        <f t="shared" si="14"/>
        <v>1</v>
      </c>
      <c r="Z84" t="b">
        <f t="shared" si="15"/>
        <v>1</v>
      </c>
    </row>
    <row r="85" spans="1:26" x14ac:dyDescent="0.2">
      <c r="A85" t="s">
        <v>345</v>
      </c>
      <c r="B85" t="s">
        <v>1125</v>
      </c>
      <c r="C85" t="s">
        <v>1126</v>
      </c>
      <c r="D85">
        <v>7</v>
      </c>
      <c r="E85">
        <v>0</v>
      </c>
      <c r="F85" t="s">
        <v>901</v>
      </c>
      <c r="G85">
        <v>0.91669999999999996</v>
      </c>
      <c r="H85">
        <v>1.906182</v>
      </c>
      <c r="I85" t="s">
        <v>902</v>
      </c>
      <c r="J85">
        <v>0.91669999999999996</v>
      </c>
      <c r="K85">
        <v>1.4128179999999999</v>
      </c>
      <c r="L85" t="s">
        <v>903</v>
      </c>
      <c r="M85">
        <v>0.91669999999999996</v>
      </c>
      <c r="N85">
        <v>1.502273</v>
      </c>
      <c r="O85" t="s">
        <v>904</v>
      </c>
      <c r="P85">
        <v>0.58330000000000004</v>
      </c>
      <c r="Q85">
        <v>1.5012859999999999</v>
      </c>
      <c r="S85">
        <f t="shared" si="10"/>
        <v>0.33339999999999992</v>
      </c>
      <c r="T85">
        <f t="shared" si="11"/>
        <v>0.33339999999999992</v>
      </c>
      <c r="V85" t="b">
        <f t="shared" si="12"/>
        <v>1</v>
      </c>
      <c r="W85" t="b">
        <f t="shared" si="13"/>
        <v>1</v>
      </c>
      <c r="Y85" t="b">
        <f t="shared" si="14"/>
        <v>1</v>
      </c>
      <c r="Z85" t="b">
        <f t="shared" si="15"/>
        <v>1</v>
      </c>
    </row>
    <row r="86" spans="1:26" x14ac:dyDescent="0.2">
      <c r="A86" t="s">
        <v>348</v>
      </c>
      <c r="B86" t="s">
        <v>1128</v>
      </c>
      <c r="C86" t="s">
        <v>1129</v>
      </c>
      <c r="D86">
        <v>6</v>
      </c>
      <c r="E86">
        <v>0</v>
      </c>
      <c r="F86" t="s">
        <v>901</v>
      </c>
      <c r="G86">
        <v>0.91669999999999996</v>
      </c>
      <c r="H86">
        <v>1.814727</v>
      </c>
      <c r="I86" t="s">
        <v>902</v>
      </c>
      <c r="J86">
        <v>0.75</v>
      </c>
      <c r="K86">
        <v>1.608222</v>
      </c>
      <c r="L86" t="s">
        <v>903</v>
      </c>
      <c r="M86">
        <v>0.83330000000000004</v>
      </c>
      <c r="N86">
        <v>1.5834999999999999</v>
      </c>
      <c r="O86" t="s">
        <v>904</v>
      </c>
      <c r="P86">
        <v>1</v>
      </c>
      <c r="Q86">
        <v>1.83</v>
      </c>
      <c r="S86">
        <f t="shared" si="10"/>
        <v>-0.25</v>
      </c>
      <c r="T86">
        <f t="shared" si="11"/>
        <v>0.25</v>
      </c>
      <c r="V86" t="b">
        <f t="shared" si="12"/>
        <v>1</v>
      </c>
      <c r="W86" t="b">
        <f t="shared" si="13"/>
        <v>1</v>
      </c>
      <c r="Y86" t="b">
        <f t="shared" si="14"/>
        <v>1</v>
      </c>
      <c r="Z86" t="b">
        <f t="shared" si="15"/>
        <v>1</v>
      </c>
    </row>
    <row r="87" spans="1:26" s="5" customFormat="1" x14ac:dyDescent="0.2">
      <c r="A87" t="s">
        <v>352</v>
      </c>
      <c r="B87" t="s">
        <v>1131</v>
      </c>
      <c r="C87" t="s">
        <v>973</v>
      </c>
      <c r="D87">
        <v>4</v>
      </c>
      <c r="E87">
        <v>0</v>
      </c>
      <c r="F87" t="s">
        <v>901</v>
      </c>
      <c r="G87">
        <v>1</v>
      </c>
      <c r="H87">
        <v>0.65575000000000006</v>
      </c>
      <c r="I87" t="s">
        <v>902</v>
      </c>
      <c r="J87">
        <v>0.91669999999999996</v>
      </c>
      <c r="K87">
        <v>1.3757269999999999</v>
      </c>
      <c r="L87" t="s">
        <v>903</v>
      </c>
      <c r="M87">
        <v>1</v>
      </c>
      <c r="N87">
        <v>1.1975830000000001</v>
      </c>
      <c r="O87" t="s">
        <v>904</v>
      </c>
      <c r="P87">
        <v>0.58330000000000004</v>
      </c>
      <c r="Q87">
        <v>1.388857</v>
      </c>
      <c r="R87"/>
      <c r="S87">
        <f t="shared" si="10"/>
        <v>0.33339999999999992</v>
      </c>
      <c r="T87">
        <f t="shared" si="11"/>
        <v>0.33339999999999992</v>
      </c>
      <c r="U87"/>
      <c r="V87" t="b">
        <f t="shared" si="12"/>
        <v>1</v>
      </c>
      <c r="W87" t="b">
        <f t="shared" si="13"/>
        <v>1</v>
      </c>
      <c r="X87"/>
      <c r="Y87" t="b">
        <f t="shared" si="14"/>
        <v>1</v>
      </c>
      <c r="Z87" t="b">
        <f t="shared" si="15"/>
        <v>1</v>
      </c>
    </row>
    <row r="88" spans="1:26" s="6" customFormat="1" x14ac:dyDescent="0.2">
      <c r="A88" t="s">
        <v>356</v>
      </c>
      <c r="B88" t="s">
        <v>1132</v>
      </c>
      <c r="C88" t="s">
        <v>1133</v>
      </c>
      <c r="D88">
        <v>0</v>
      </c>
      <c r="E88">
        <v>0</v>
      </c>
      <c r="F88" t="s">
        <v>901</v>
      </c>
      <c r="G88">
        <v>1</v>
      </c>
      <c r="H88">
        <v>0.65774999999999995</v>
      </c>
      <c r="I88" t="s">
        <v>902</v>
      </c>
      <c r="J88">
        <v>0.91669999999999996</v>
      </c>
      <c r="K88">
        <v>1.1948179999999999</v>
      </c>
      <c r="L88" t="s">
        <v>903</v>
      </c>
      <c r="M88">
        <v>0.66669999999999996</v>
      </c>
      <c r="N88">
        <v>1.354625</v>
      </c>
      <c r="O88" t="s">
        <v>904</v>
      </c>
      <c r="P88">
        <v>0.58330000000000004</v>
      </c>
      <c r="Q88">
        <v>1.2687139999999999</v>
      </c>
      <c r="R88"/>
      <c r="S88">
        <f t="shared" si="10"/>
        <v>0.33339999999999992</v>
      </c>
      <c r="T88">
        <f t="shared" si="11"/>
        <v>0.33339999999999992</v>
      </c>
      <c r="U88"/>
      <c r="V88" t="b">
        <f t="shared" si="12"/>
        <v>1</v>
      </c>
      <c r="W88" t="b">
        <f t="shared" si="13"/>
        <v>1</v>
      </c>
      <c r="X88"/>
      <c r="Y88" t="b">
        <f t="shared" si="14"/>
        <v>1</v>
      </c>
      <c r="Z88" t="b">
        <f t="shared" si="15"/>
        <v>1</v>
      </c>
    </row>
    <row r="89" spans="1:26" s="4" customFormat="1" x14ac:dyDescent="0.2">
      <c r="A89" t="s">
        <v>360</v>
      </c>
      <c r="B89" t="s">
        <v>1135</v>
      </c>
      <c r="C89" t="s">
        <v>1136</v>
      </c>
      <c r="D89">
        <v>0</v>
      </c>
      <c r="E89">
        <v>0</v>
      </c>
      <c r="F89" t="s">
        <v>901</v>
      </c>
      <c r="G89">
        <v>0.91669999999999996</v>
      </c>
      <c r="H89">
        <v>0.94827300000000003</v>
      </c>
      <c r="I89" t="s">
        <v>902</v>
      </c>
      <c r="J89">
        <v>0.66669999999999996</v>
      </c>
      <c r="K89">
        <v>1.51325</v>
      </c>
      <c r="L89" t="s">
        <v>903</v>
      </c>
      <c r="M89">
        <v>0.41670000000000001</v>
      </c>
      <c r="N89">
        <v>1.6377999999999999</v>
      </c>
      <c r="O89" t="s">
        <v>904</v>
      </c>
      <c r="P89">
        <v>0.91669999999999996</v>
      </c>
      <c r="Q89">
        <v>1.891818</v>
      </c>
      <c r="R89"/>
      <c r="S89">
        <f t="shared" si="10"/>
        <v>-0.25</v>
      </c>
      <c r="T89">
        <f t="shared" si="11"/>
        <v>0.25</v>
      </c>
      <c r="U89"/>
      <c r="V89" t="b">
        <f t="shared" si="12"/>
        <v>1</v>
      </c>
      <c r="W89" t="b">
        <f t="shared" si="13"/>
        <v>1</v>
      </c>
      <c r="X89"/>
      <c r="Y89" t="b">
        <f t="shared" si="14"/>
        <v>1</v>
      </c>
      <c r="Z89" t="b">
        <f t="shared" si="15"/>
        <v>1</v>
      </c>
    </row>
    <row r="90" spans="1:26" x14ac:dyDescent="0.2">
      <c r="A90" t="s">
        <v>364</v>
      </c>
      <c r="B90" t="s">
        <v>1140</v>
      </c>
      <c r="C90" t="s">
        <v>1139</v>
      </c>
      <c r="D90">
        <v>11</v>
      </c>
      <c r="E90">
        <v>0</v>
      </c>
      <c r="F90" t="s">
        <v>901</v>
      </c>
      <c r="G90">
        <v>0.91669999999999996</v>
      </c>
      <c r="H90">
        <v>1.2724</v>
      </c>
      <c r="I90" t="s">
        <v>902</v>
      </c>
      <c r="J90">
        <v>0.66669999999999996</v>
      </c>
      <c r="K90">
        <v>1.7104999999999999</v>
      </c>
      <c r="L90" t="s">
        <v>903</v>
      </c>
      <c r="M90">
        <v>0.83330000000000004</v>
      </c>
      <c r="N90">
        <v>1.823</v>
      </c>
      <c r="O90" t="s">
        <v>904</v>
      </c>
      <c r="P90">
        <v>0.5</v>
      </c>
      <c r="Q90">
        <v>1.2669999999999999</v>
      </c>
      <c r="S90">
        <f t="shared" si="10"/>
        <v>0.16669999999999996</v>
      </c>
      <c r="T90">
        <f t="shared" si="11"/>
        <v>0.16669999999999996</v>
      </c>
      <c r="V90" t="b">
        <f t="shared" si="12"/>
        <v>1</v>
      </c>
      <c r="W90" t="b">
        <f t="shared" si="13"/>
        <v>1</v>
      </c>
      <c r="Y90" t="b">
        <f t="shared" si="14"/>
        <v>1</v>
      </c>
      <c r="Z90" t="b">
        <f t="shared" si="15"/>
        <v>1</v>
      </c>
    </row>
    <row r="91" spans="1:26" x14ac:dyDescent="0.2">
      <c r="A91" t="s">
        <v>368</v>
      </c>
      <c r="B91" t="s">
        <v>1143</v>
      </c>
      <c r="C91" t="s">
        <v>1142</v>
      </c>
      <c r="D91">
        <v>0</v>
      </c>
      <c r="E91">
        <v>0</v>
      </c>
      <c r="F91" t="s">
        <v>901</v>
      </c>
      <c r="G91">
        <v>1</v>
      </c>
      <c r="H91">
        <v>0.878417</v>
      </c>
      <c r="I91" t="s">
        <v>902</v>
      </c>
      <c r="J91">
        <v>0.83330000000000004</v>
      </c>
      <c r="K91">
        <v>1.2431110000000001</v>
      </c>
      <c r="L91" t="s">
        <v>903</v>
      </c>
      <c r="M91">
        <v>0.75</v>
      </c>
      <c r="N91">
        <v>1.373556</v>
      </c>
      <c r="O91" t="s">
        <v>904</v>
      </c>
      <c r="P91">
        <v>1</v>
      </c>
      <c r="Q91">
        <v>1.601</v>
      </c>
      <c r="S91">
        <f t="shared" si="10"/>
        <v>-0.16669999999999996</v>
      </c>
      <c r="T91">
        <f t="shared" si="11"/>
        <v>0.16669999999999996</v>
      </c>
      <c r="V91" t="b">
        <f t="shared" si="12"/>
        <v>1</v>
      </c>
      <c r="W91" t="b">
        <f t="shared" si="13"/>
        <v>1</v>
      </c>
      <c r="Y91" t="b">
        <f t="shared" si="14"/>
        <v>1</v>
      </c>
      <c r="Z91" t="b">
        <f t="shared" si="15"/>
        <v>1</v>
      </c>
    </row>
    <row r="92" spans="1:26" x14ac:dyDescent="0.2">
      <c r="A92" t="s">
        <v>372</v>
      </c>
      <c r="B92" t="s">
        <v>1146</v>
      </c>
      <c r="C92" t="s">
        <v>1145</v>
      </c>
      <c r="D92">
        <v>0</v>
      </c>
      <c r="E92">
        <v>0</v>
      </c>
      <c r="F92" t="s">
        <v>901</v>
      </c>
      <c r="G92">
        <v>1</v>
      </c>
      <c r="H92">
        <v>1.166917</v>
      </c>
      <c r="I92" t="s">
        <v>902</v>
      </c>
      <c r="J92">
        <v>0.91669999999999996</v>
      </c>
      <c r="K92">
        <v>1.5469090000000001</v>
      </c>
      <c r="L92" t="s">
        <v>903</v>
      </c>
      <c r="M92">
        <v>0.91669999999999996</v>
      </c>
      <c r="N92">
        <v>1.5565450000000001</v>
      </c>
      <c r="O92" t="s">
        <v>904</v>
      </c>
      <c r="P92">
        <v>0.83330000000000004</v>
      </c>
      <c r="Q92">
        <v>1.6823999999999999</v>
      </c>
      <c r="S92">
        <f t="shared" si="10"/>
        <v>8.3399999999999919E-2</v>
      </c>
      <c r="T92">
        <f t="shared" si="11"/>
        <v>8.3399999999999919E-2</v>
      </c>
      <c r="V92" t="b">
        <f t="shared" si="12"/>
        <v>1</v>
      </c>
      <c r="W92" t="b">
        <f t="shared" si="13"/>
        <v>1</v>
      </c>
      <c r="Y92" t="b">
        <f t="shared" si="14"/>
        <v>1</v>
      </c>
      <c r="Z92" t="b">
        <f t="shared" si="15"/>
        <v>1</v>
      </c>
    </row>
  </sheetData>
  <sortState xmlns:xlrd2="http://schemas.microsoft.com/office/spreadsheetml/2017/richdata2" ref="A26:X156">
    <sortCondition ref="X26:X156"/>
  </sortState>
  <conditionalFormatting sqref="E1:E92 E157:E1048576">
    <cfRule type="cellIs" dxfId="27" priority="9" operator="greaterThan">
      <formula>0</formula>
    </cfRule>
  </conditionalFormatting>
  <conditionalFormatting sqref="G1:G92 G157:G1048576">
    <cfRule type="cellIs" priority="8" operator="greaterThanOrEqual">
      <formula>0.5</formula>
    </cfRule>
  </conditionalFormatting>
  <conditionalFormatting sqref="J1:J92 J157:J1048576">
    <cfRule type="cellIs" priority="7" operator="greaterThanOrEqual">
      <formula>0.5</formula>
    </cfRule>
  </conditionalFormatting>
  <conditionalFormatting sqref="T1:T92 T157:T1048576">
    <cfRule type="cellIs" dxfId="26" priority="6" operator="greaterThan">
      <formula>0.4</formula>
    </cfRule>
  </conditionalFormatting>
  <conditionalFormatting sqref="V1:W92 V157:W201 V886:W1048576">
    <cfRule type="containsText" dxfId="25" priority="5" operator="containsText" text="false">
      <formula>NOT(ISERROR(SEARCH("false",V1)))</formula>
    </cfRule>
  </conditionalFormatting>
  <conditionalFormatting sqref="Y1:Y92">
    <cfRule type="containsText" dxfId="24" priority="2" operator="containsText" text="false">
      <formula>NOT(ISERROR(SEARCH("false",Y1)))</formula>
    </cfRule>
  </conditionalFormatting>
  <conditionalFormatting sqref="Z1:Z1048576">
    <cfRule type="containsText" dxfId="23" priority="1" operator="containsText" text="FALSE">
      <formula>NOT(ISERROR(SEARCH("FALSE",Z1)))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9D6F-FFE4-994D-BD33-BEB7C4ABAF8A}">
  <sheetPr codeName="Sheet7">
    <tabColor rgb="FFFFFF00"/>
  </sheetPr>
  <dimension ref="A1:Z92"/>
  <sheetViews>
    <sheetView topLeftCell="A53" workbookViewId="0">
      <selection activeCell="A75" sqref="A75"/>
    </sheetView>
  </sheetViews>
  <sheetFormatPr baseColWidth="10" defaultRowHeight="15" x14ac:dyDescent="0.2"/>
  <cols>
    <col min="2" max="2" width="60.6640625" customWidth="1"/>
    <col min="24" max="24" width="2.5" customWidth="1"/>
  </cols>
  <sheetData>
    <row r="1" spans="1:26" x14ac:dyDescent="0.2">
      <c r="A1" t="s">
        <v>380</v>
      </c>
      <c r="B1" t="s">
        <v>381</v>
      </c>
      <c r="C1" t="s">
        <v>382</v>
      </c>
      <c r="D1" t="s">
        <v>383</v>
      </c>
      <c r="E1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S1" s="2" t="s">
        <v>397</v>
      </c>
      <c r="T1" t="s">
        <v>899</v>
      </c>
      <c r="V1" t="s">
        <v>399</v>
      </c>
      <c r="W1" t="s">
        <v>400</v>
      </c>
      <c r="Y1" t="s">
        <v>1384</v>
      </c>
      <c r="Z1" s="12" t="s">
        <v>1385</v>
      </c>
    </row>
    <row r="2" spans="1:26" x14ac:dyDescent="0.2">
      <c r="A2" s="5" t="s">
        <v>99</v>
      </c>
      <c r="B2" t="s">
        <v>900</v>
      </c>
      <c r="C2" t="s">
        <v>430</v>
      </c>
      <c r="D2">
        <v>71</v>
      </c>
      <c r="E2">
        <v>4</v>
      </c>
      <c r="F2" t="s">
        <v>901</v>
      </c>
      <c r="G2">
        <v>0.91669999999999996</v>
      </c>
      <c r="H2">
        <v>0.82236399999999998</v>
      </c>
      <c r="I2" t="s">
        <v>902</v>
      </c>
      <c r="J2">
        <v>0.91669999999999996</v>
      </c>
      <c r="K2">
        <v>1.118182</v>
      </c>
      <c r="L2" t="s">
        <v>903</v>
      </c>
      <c r="M2">
        <v>0.75</v>
      </c>
      <c r="N2">
        <v>1.3581110000000001</v>
      </c>
      <c r="O2" t="s">
        <v>904</v>
      </c>
      <c r="P2">
        <v>0.16669999999999999</v>
      </c>
      <c r="Q2">
        <v>1.3975</v>
      </c>
      <c r="S2">
        <f t="shared" ref="S2:S33" si="0">J2-P2</f>
        <v>0.75</v>
      </c>
      <c r="T2">
        <f t="shared" ref="T2:T33" si="1">ABS(S2)</f>
        <v>0.75</v>
      </c>
      <c r="V2" t="b">
        <f t="shared" ref="V2:V33" si="2">IF(AND(D2&lt;=16,E2&lt;1),TRUE,FALSE)</f>
        <v>0</v>
      </c>
      <c r="W2" t="b">
        <f t="shared" ref="W2:W33" si="3">IF(AND(J2 &gt; 0.5,G2 &gt; 0.5, ABS(J2-P2)&lt;0.4),TRUE,FALSE)</f>
        <v>0</v>
      </c>
      <c r="Y2" t="b">
        <f>IF(AND(J2&gt;0.5,G2&gt;0.5), TRUE,FALSE)</f>
        <v>1</v>
      </c>
      <c r="Z2" t="b">
        <f>IF(T2&lt;0.4,TRUE,FALSE)</f>
        <v>0</v>
      </c>
    </row>
    <row r="3" spans="1:26" x14ac:dyDescent="0.2">
      <c r="A3" s="5" t="s">
        <v>99</v>
      </c>
      <c r="B3" t="s">
        <v>905</v>
      </c>
      <c r="C3" t="s">
        <v>430</v>
      </c>
      <c r="D3">
        <v>17</v>
      </c>
      <c r="E3">
        <v>1</v>
      </c>
      <c r="F3" t="s">
        <v>901</v>
      </c>
      <c r="G3">
        <v>0.91669999999999996</v>
      </c>
      <c r="H3">
        <v>1.0550999999999999</v>
      </c>
      <c r="I3" t="s">
        <v>902</v>
      </c>
      <c r="J3">
        <v>0.91669999999999996</v>
      </c>
      <c r="K3">
        <v>1.4644550000000001</v>
      </c>
      <c r="L3" t="s">
        <v>903</v>
      </c>
      <c r="M3">
        <v>0.83330000000000004</v>
      </c>
      <c r="N3">
        <v>1.5947</v>
      </c>
      <c r="O3" t="s">
        <v>904</v>
      </c>
      <c r="P3">
        <v>0.33329999999999999</v>
      </c>
      <c r="Q3">
        <v>2.2192500000000002</v>
      </c>
      <c r="S3">
        <f t="shared" si="0"/>
        <v>0.58339999999999992</v>
      </c>
      <c r="T3">
        <f t="shared" si="1"/>
        <v>0.58339999999999992</v>
      </c>
      <c r="V3" t="b">
        <f t="shared" si="2"/>
        <v>0</v>
      </c>
      <c r="W3" t="b">
        <f t="shared" si="3"/>
        <v>0</v>
      </c>
      <c r="Y3" t="b">
        <f t="shared" ref="Y3:Y66" si="4">IF(AND(J3&gt;0.5,G3&gt;0.5), TRUE,FALSE)</f>
        <v>1</v>
      </c>
      <c r="Z3" t="b">
        <f t="shared" ref="Z3:Z66" si="5">IF(T3&lt;0.4,TRUE,FALSE)</f>
        <v>0</v>
      </c>
    </row>
    <row r="4" spans="1:26" x14ac:dyDescent="0.2">
      <c r="A4" s="5" t="s">
        <v>143</v>
      </c>
      <c r="B4" t="s">
        <v>907</v>
      </c>
      <c r="C4" t="s">
        <v>908</v>
      </c>
      <c r="D4">
        <v>11</v>
      </c>
      <c r="E4">
        <v>1</v>
      </c>
      <c r="F4" t="s">
        <v>901</v>
      </c>
      <c r="G4">
        <v>0.66669999999999996</v>
      </c>
      <c r="H4">
        <v>0.96325000000000005</v>
      </c>
      <c r="I4" t="s">
        <v>902</v>
      </c>
      <c r="J4">
        <v>0.91669999999999996</v>
      </c>
      <c r="K4">
        <v>1.1873640000000001</v>
      </c>
      <c r="L4" t="s">
        <v>903</v>
      </c>
      <c r="M4">
        <v>0.66669999999999996</v>
      </c>
      <c r="N4">
        <v>1.0892500000000001</v>
      </c>
      <c r="O4" t="s">
        <v>904</v>
      </c>
      <c r="P4">
        <v>0.5</v>
      </c>
      <c r="Q4">
        <v>1.5091669999999999</v>
      </c>
      <c r="S4">
        <f t="shared" si="0"/>
        <v>0.41669999999999996</v>
      </c>
      <c r="T4">
        <f t="shared" si="1"/>
        <v>0.41669999999999996</v>
      </c>
      <c r="V4" t="b">
        <f t="shared" si="2"/>
        <v>0</v>
      </c>
      <c r="W4" t="b">
        <f t="shared" si="3"/>
        <v>0</v>
      </c>
      <c r="Y4" t="b">
        <f t="shared" si="4"/>
        <v>1</v>
      </c>
      <c r="Z4" t="b">
        <f t="shared" si="5"/>
        <v>0</v>
      </c>
    </row>
    <row r="5" spans="1:26" x14ac:dyDescent="0.2">
      <c r="A5" s="5" t="s">
        <v>294</v>
      </c>
      <c r="B5" t="s">
        <v>912</v>
      </c>
      <c r="C5" t="s">
        <v>913</v>
      </c>
      <c r="D5">
        <v>40</v>
      </c>
      <c r="E5">
        <v>1</v>
      </c>
      <c r="F5" t="s">
        <v>901</v>
      </c>
      <c r="G5">
        <v>0.91669999999999996</v>
      </c>
      <c r="H5">
        <v>2.4507270000000001</v>
      </c>
      <c r="I5" t="s">
        <v>902</v>
      </c>
      <c r="J5">
        <v>0.91669999999999996</v>
      </c>
      <c r="K5">
        <v>1.107909</v>
      </c>
      <c r="L5" t="s">
        <v>903</v>
      </c>
      <c r="M5">
        <v>0.91669999999999996</v>
      </c>
      <c r="N5">
        <v>1.091818</v>
      </c>
      <c r="O5" t="s">
        <v>904</v>
      </c>
      <c r="P5">
        <v>0.41670000000000001</v>
      </c>
      <c r="Q5">
        <v>1.5167999999999999</v>
      </c>
      <c r="S5">
        <f t="shared" si="0"/>
        <v>0.49999999999999994</v>
      </c>
      <c r="T5">
        <f t="shared" si="1"/>
        <v>0.49999999999999994</v>
      </c>
      <c r="V5" t="b">
        <f t="shared" si="2"/>
        <v>0</v>
      </c>
      <c r="W5" t="b">
        <f t="shared" si="3"/>
        <v>0</v>
      </c>
      <c r="Y5" t="b">
        <f t="shared" si="4"/>
        <v>1</v>
      </c>
      <c r="Z5" t="b">
        <f t="shared" si="5"/>
        <v>0</v>
      </c>
    </row>
    <row r="6" spans="1:26" x14ac:dyDescent="0.2">
      <c r="A6" s="5" t="s">
        <v>299</v>
      </c>
      <c r="B6" t="s">
        <v>915</v>
      </c>
      <c r="C6" t="s">
        <v>916</v>
      </c>
      <c r="D6">
        <v>53</v>
      </c>
      <c r="E6">
        <v>3</v>
      </c>
      <c r="F6" t="s">
        <v>901</v>
      </c>
      <c r="G6">
        <v>0.91669999999999996</v>
      </c>
      <c r="H6">
        <v>1.7922</v>
      </c>
      <c r="I6" t="s">
        <v>902</v>
      </c>
      <c r="J6">
        <v>0.91669999999999996</v>
      </c>
      <c r="K6">
        <v>1.387818</v>
      </c>
      <c r="L6" t="s">
        <v>903</v>
      </c>
      <c r="M6">
        <v>0.66669999999999996</v>
      </c>
      <c r="N6">
        <v>1.571</v>
      </c>
      <c r="O6" t="s">
        <v>904</v>
      </c>
      <c r="P6">
        <v>0.5</v>
      </c>
      <c r="Q6">
        <v>1.395667</v>
      </c>
      <c r="S6">
        <f t="shared" si="0"/>
        <v>0.41669999999999996</v>
      </c>
      <c r="T6">
        <f t="shared" si="1"/>
        <v>0.41669999999999996</v>
      </c>
      <c r="V6" t="b">
        <f t="shared" si="2"/>
        <v>0</v>
      </c>
      <c r="W6" t="b">
        <f t="shared" si="3"/>
        <v>0</v>
      </c>
      <c r="Y6" t="b">
        <f t="shared" si="4"/>
        <v>1</v>
      </c>
      <c r="Z6" t="b">
        <f t="shared" si="5"/>
        <v>0</v>
      </c>
    </row>
    <row r="7" spans="1:26" x14ac:dyDescent="0.2">
      <c r="A7" s="5" t="s">
        <v>327</v>
      </c>
      <c r="B7" t="s">
        <v>920</v>
      </c>
      <c r="C7" t="s">
        <v>919</v>
      </c>
      <c r="D7">
        <v>55</v>
      </c>
      <c r="E7">
        <v>2</v>
      </c>
      <c r="F7" t="s">
        <v>901</v>
      </c>
      <c r="G7">
        <v>0.83330000000000004</v>
      </c>
      <c r="H7">
        <v>0.95944399999999996</v>
      </c>
      <c r="I7" t="s">
        <v>902</v>
      </c>
      <c r="J7">
        <v>1</v>
      </c>
      <c r="K7">
        <v>0.95716699999999999</v>
      </c>
      <c r="L7" t="s">
        <v>903</v>
      </c>
      <c r="M7">
        <v>0.75</v>
      </c>
      <c r="N7">
        <v>0.94477800000000001</v>
      </c>
      <c r="O7" t="s">
        <v>904</v>
      </c>
      <c r="P7">
        <v>0.58330000000000004</v>
      </c>
      <c r="Q7">
        <v>0.91171400000000002</v>
      </c>
      <c r="S7">
        <f t="shared" si="0"/>
        <v>0.41669999999999996</v>
      </c>
      <c r="T7">
        <f t="shared" si="1"/>
        <v>0.41669999999999996</v>
      </c>
      <c r="V7" t="b">
        <f t="shared" si="2"/>
        <v>0</v>
      </c>
      <c r="W7" t="b">
        <f t="shared" si="3"/>
        <v>0</v>
      </c>
      <c r="Y7" t="b">
        <f t="shared" si="4"/>
        <v>1</v>
      </c>
      <c r="Z7" t="b">
        <f t="shared" si="5"/>
        <v>0</v>
      </c>
    </row>
    <row r="8" spans="1:26" x14ac:dyDescent="0.2">
      <c r="A8" s="5" t="s">
        <v>119</v>
      </c>
      <c r="B8" t="s">
        <v>923</v>
      </c>
      <c r="C8" t="s">
        <v>418</v>
      </c>
      <c r="D8">
        <v>60</v>
      </c>
      <c r="E8">
        <v>1</v>
      </c>
      <c r="F8" t="s">
        <v>901</v>
      </c>
      <c r="G8">
        <v>0.83330000000000004</v>
      </c>
      <c r="H8">
        <v>1.5067999999999999</v>
      </c>
      <c r="I8" t="s">
        <v>902</v>
      </c>
      <c r="J8">
        <v>0.75</v>
      </c>
      <c r="K8">
        <v>1.0373330000000001</v>
      </c>
      <c r="L8" t="s">
        <v>903</v>
      </c>
      <c r="M8">
        <v>0.83330000000000004</v>
      </c>
      <c r="N8">
        <v>0.80469999999999997</v>
      </c>
      <c r="O8" t="s">
        <v>904</v>
      </c>
      <c r="P8">
        <v>0.75</v>
      </c>
      <c r="Q8">
        <v>1.257889</v>
      </c>
      <c r="S8">
        <f t="shared" si="0"/>
        <v>0</v>
      </c>
      <c r="T8">
        <f t="shared" si="1"/>
        <v>0</v>
      </c>
      <c r="V8" t="b">
        <f t="shared" si="2"/>
        <v>0</v>
      </c>
      <c r="W8" t="b">
        <f t="shared" si="3"/>
        <v>1</v>
      </c>
      <c r="Y8" t="b">
        <f t="shared" si="4"/>
        <v>1</v>
      </c>
      <c r="Z8" t="b">
        <f t="shared" si="5"/>
        <v>1</v>
      </c>
    </row>
    <row r="9" spans="1:26" x14ac:dyDescent="0.2">
      <c r="A9" s="5" t="s">
        <v>124</v>
      </c>
      <c r="B9" t="s">
        <v>924</v>
      </c>
      <c r="C9" t="s">
        <v>925</v>
      </c>
      <c r="D9">
        <v>13</v>
      </c>
      <c r="E9">
        <v>1</v>
      </c>
      <c r="F9" t="s">
        <v>901</v>
      </c>
      <c r="G9">
        <v>1</v>
      </c>
      <c r="H9">
        <v>1.6093329999999999</v>
      </c>
      <c r="I9" t="s">
        <v>902</v>
      </c>
      <c r="J9">
        <v>0.83330000000000004</v>
      </c>
      <c r="K9">
        <v>1.1412</v>
      </c>
      <c r="L9" t="s">
        <v>903</v>
      </c>
      <c r="M9">
        <v>0.75</v>
      </c>
      <c r="N9">
        <v>1.191222</v>
      </c>
      <c r="O9" t="s">
        <v>904</v>
      </c>
      <c r="P9">
        <v>0.75</v>
      </c>
      <c r="Q9">
        <v>1.534111</v>
      </c>
      <c r="S9">
        <f t="shared" si="0"/>
        <v>8.3300000000000041E-2</v>
      </c>
      <c r="T9">
        <f t="shared" si="1"/>
        <v>8.3300000000000041E-2</v>
      </c>
      <c r="V9" t="b">
        <f t="shared" si="2"/>
        <v>0</v>
      </c>
      <c r="W9" t="b">
        <f t="shared" si="3"/>
        <v>1</v>
      </c>
      <c r="Y9" t="b">
        <f t="shared" si="4"/>
        <v>1</v>
      </c>
      <c r="Z9" t="b">
        <f t="shared" si="5"/>
        <v>1</v>
      </c>
    </row>
    <row r="10" spans="1:26" x14ac:dyDescent="0.2">
      <c r="A10" s="5" t="s">
        <v>187</v>
      </c>
      <c r="B10" t="s">
        <v>932</v>
      </c>
      <c r="C10" t="s">
        <v>933</v>
      </c>
      <c r="D10">
        <v>92</v>
      </c>
      <c r="E10">
        <v>1</v>
      </c>
      <c r="F10" t="s">
        <v>901</v>
      </c>
      <c r="G10">
        <v>0.91669999999999996</v>
      </c>
      <c r="H10">
        <v>0.74818200000000001</v>
      </c>
      <c r="I10" t="s">
        <v>902</v>
      </c>
      <c r="J10">
        <v>1</v>
      </c>
      <c r="K10">
        <v>0.91608299999999998</v>
      </c>
      <c r="L10" t="s">
        <v>903</v>
      </c>
      <c r="M10">
        <v>0.91669999999999996</v>
      </c>
      <c r="N10">
        <v>1.083545</v>
      </c>
      <c r="O10" t="s">
        <v>904</v>
      </c>
      <c r="P10">
        <v>0.83330000000000004</v>
      </c>
      <c r="Q10">
        <v>1.2053</v>
      </c>
      <c r="S10">
        <f t="shared" si="0"/>
        <v>0.16669999999999996</v>
      </c>
      <c r="T10">
        <f t="shared" si="1"/>
        <v>0.16669999999999996</v>
      </c>
      <c r="V10" t="b">
        <f t="shared" si="2"/>
        <v>0</v>
      </c>
      <c r="W10" t="b">
        <f t="shared" si="3"/>
        <v>1</v>
      </c>
      <c r="Y10" t="b">
        <f t="shared" si="4"/>
        <v>1</v>
      </c>
      <c r="Z10" t="b">
        <f t="shared" si="5"/>
        <v>1</v>
      </c>
    </row>
    <row r="11" spans="1:26" x14ac:dyDescent="0.2">
      <c r="A11" s="5" t="s">
        <v>260</v>
      </c>
      <c r="B11" t="s">
        <v>937</v>
      </c>
      <c r="C11" t="s">
        <v>257</v>
      </c>
      <c r="D11">
        <v>110</v>
      </c>
      <c r="E11">
        <v>3</v>
      </c>
      <c r="F11" t="s">
        <v>901</v>
      </c>
      <c r="G11">
        <v>1</v>
      </c>
      <c r="H11">
        <v>1.6539999999999999</v>
      </c>
      <c r="I11" t="s">
        <v>902</v>
      </c>
      <c r="J11">
        <v>0.83330000000000004</v>
      </c>
      <c r="K11">
        <v>1.3140000000000001</v>
      </c>
      <c r="L11" t="s">
        <v>903</v>
      </c>
      <c r="M11">
        <v>0.83330000000000004</v>
      </c>
      <c r="N11">
        <v>1.3976</v>
      </c>
      <c r="O11" t="s">
        <v>904</v>
      </c>
      <c r="P11">
        <v>0.75</v>
      </c>
      <c r="Q11">
        <v>1.2715559999999999</v>
      </c>
      <c r="S11">
        <f t="shared" si="0"/>
        <v>8.3300000000000041E-2</v>
      </c>
      <c r="T11">
        <f t="shared" si="1"/>
        <v>8.3300000000000041E-2</v>
      </c>
      <c r="V11" t="b">
        <f t="shared" si="2"/>
        <v>0</v>
      </c>
      <c r="W11" t="b">
        <f t="shared" si="3"/>
        <v>1</v>
      </c>
      <c r="Y11" t="b">
        <f t="shared" si="4"/>
        <v>1</v>
      </c>
      <c r="Z11" t="b">
        <f t="shared" si="5"/>
        <v>1</v>
      </c>
    </row>
    <row r="12" spans="1:26" x14ac:dyDescent="0.2">
      <c r="A12" s="5" t="s">
        <v>277</v>
      </c>
      <c r="B12" t="s">
        <v>939</v>
      </c>
      <c r="C12" t="s">
        <v>83</v>
      </c>
      <c r="D12">
        <v>28</v>
      </c>
      <c r="E12">
        <v>0</v>
      </c>
      <c r="F12" t="s">
        <v>901</v>
      </c>
      <c r="G12">
        <v>0.91669999999999996</v>
      </c>
      <c r="H12">
        <v>0.911273</v>
      </c>
      <c r="I12" t="s">
        <v>902</v>
      </c>
      <c r="J12">
        <v>0.83330000000000004</v>
      </c>
      <c r="K12">
        <v>1.9358</v>
      </c>
      <c r="L12" t="s">
        <v>903</v>
      </c>
      <c r="M12">
        <v>0.75</v>
      </c>
      <c r="N12">
        <v>1.6545559999999999</v>
      </c>
      <c r="O12" t="s">
        <v>904</v>
      </c>
      <c r="P12">
        <v>0.91669999999999996</v>
      </c>
      <c r="Q12">
        <v>1.540727</v>
      </c>
      <c r="S12">
        <f t="shared" si="0"/>
        <v>-8.3399999999999919E-2</v>
      </c>
      <c r="T12">
        <f t="shared" si="1"/>
        <v>8.3399999999999919E-2</v>
      </c>
      <c r="V12" t="b">
        <f t="shared" si="2"/>
        <v>0</v>
      </c>
      <c r="W12" t="b">
        <f t="shared" si="3"/>
        <v>1</v>
      </c>
      <c r="Y12" t="b">
        <f t="shared" si="4"/>
        <v>1</v>
      </c>
      <c r="Z12" t="b">
        <f t="shared" si="5"/>
        <v>1</v>
      </c>
    </row>
    <row r="13" spans="1:26" x14ac:dyDescent="0.2">
      <c r="A13" s="5" t="s">
        <v>282</v>
      </c>
      <c r="B13" t="s">
        <v>940</v>
      </c>
      <c r="C13" t="s">
        <v>911</v>
      </c>
      <c r="D13">
        <v>23</v>
      </c>
      <c r="E13">
        <v>2</v>
      </c>
      <c r="F13" t="s">
        <v>901</v>
      </c>
      <c r="G13">
        <v>0.91669999999999996</v>
      </c>
      <c r="H13">
        <v>1.550818</v>
      </c>
      <c r="I13" t="s">
        <v>902</v>
      </c>
      <c r="J13">
        <v>0.66669999999999996</v>
      </c>
      <c r="K13">
        <v>1.2150000000000001</v>
      </c>
      <c r="L13" t="s">
        <v>903</v>
      </c>
      <c r="M13">
        <v>0.75</v>
      </c>
      <c r="N13">
        <v>1.2556670000000001</v>
      </c>
      <c r="O13" t="s">
        <v>904</v>
      </c>
      <c r="P13">
        <v>0.58330000000000004</v>
      </c>
      <c r="Q13">
        <v>1.275714</v>
      </c>
      <c r="S13">
        <f t="shared" si="0"/>
        <v>8.3399999999999919E-2</v>
      </c>
      <c r="T13">
        <f t="shared" si="1"/>
        <v>8.3399999999999919E-2</v>
      </c>
      <c r="V13" t="b">
        <f t="shared" si="2"/>
        <v>0</v>
      </c>
      <c r="W13" t="b">
        <f t="shared" si="3"/>
        <v>1</v>
      </c>
      <c r="Y13" t="b">
        <f t="shared" si="4"/>
        <v>1</v>
      </c>
      <c r="Z13" t="b">
        <f t="shared" si="5"/>
        <v>1</v>
      </c>
    </row>
    <row r="14" spans="1:26" x14ac:dyDescent="0.2">
      <c r="A14" s="5" t="s">
        <v>290</v>
      </c>
      <c r="B14" t="s">
        <v>941</v>
      </c>
      <c r="C14" t="s">
        <v>942</v>
      </c>
      <c r="D14">
        <v>55</v>
      </c>
      <c r="E14">
        <v>4</v>
      </c>
      <c r="F14" t="s">
        <v>901</v>
      </c>
      <c r="G14">
        <v>1</v>
      </c>
      <c r="H14">
        <v>2.316818</v>
      </c>
      <c r="I14" t="s">
        <v>902</v>
      </c>
      <c r="J14">
        <v>0.75</v>
      </c>
      <c r="K14">
        <v>1.2529999999999999</v>
      </c>
      <c r="L14" t="s">
        <v>903</v>
      </c>
      <c r="M14">
        <v>0.91669999999999996</v>
      </c>
      <c r="N14">
        <v>1.584273</v>
      </c>
      <c r="O14" t="s">
        <v>904</v>
      </c>
      <c r="P14">
        <v>0.58330000000000004</v>
      </c>
      <c r="Q14">
        <v>1.709857</v>
      </c>
      <c r="S14">
        <f t="shared" si="0"/>
        <v>0.16669999999999996</v>
      </c>
      <c r="T14">
        <f t="shared" si="1"/>
        <v>0.16669999999999996</v>
      </c>
      <c r="V14" t="b">
        <f t="shared" si="2"/>
        <v>0</v>
      </c>
      <c r="W14" t="b">
        <f t="shared" si="3"/>
        <v>1</v>
      </c>
      <c r="Y14" t="b">
        <f t="shared" si="4"/>
        <v>1</v>
      </c>
      <c r="Z14" t="b">
        <f t="shared" si="5"/>
        <v>1</v>
      </c>
    </row>
    <row r="15" spans="1:26" x14ac:dyDescent="0.2">
      <c r="A15" s="5" t="s">
        <v>296</v>
      </c>
      <c r="B15" t="s">
        <v>944</v>
      </c>
      <c r="C15" t="s">
        <v>214</v>
      </c>
      <c r="D15">
        <v>17</v>
      </c>
      <c r="E15">
        <v>0</v>
      </c>
      <c r="F15" t="s">
        <v>901</v>
      </c>
      <c r="G15">
        <v>0.75</v>
      </c>
      <c r="H15">
        <v>1.605667</v>
      </c>
      <c r="I15" t="s">
        <v>902</v>
      </c>
      <c r="J15">
        <v>0.66669999999999996</v>
      </c>
      <c r="K15">
        <v>1.39225</v>
      </c>
      <c r="L15" t="s">
        <v>903</v>
      </c>
      <c r="M15">
        <v>0.66669999999999996</v>
      </c>
      <c r="N15">
        <v>1.488375</v>
      </c>
      <c r="O15" t="s">
        <v>904</v>
      </c>
      <c r="P15">
        <v>0.5</v>
      </c>
      <c r="Q15">
        <v>1.786</v>
      </c>
      <c r="S15">
        <f t="shared" si="0"/>
        <v>0.16669999999999996</v>
      </c>
      <c r="T15">
        <f t="shared" si="1"/>
        <v>0.16669999999999996</v>
      </c>
      <c r="V15" t="b">
        <f t="shared" si="2"/>
        <v>0</v>
      </c>
      <c r="W15" t="b">
        <f t="shared" si="3"/>
        <v>1</v>
      </c>
      <c r="Y15" t="b">
        <f t="shared" si="4"/>
        <v>1</v>
      </c>
      <c r="Z15" t="b">
        <f t="shared" si="5"/>
        <v>1</v>
      </c>
    </row>
    <row r="16" spans="1:26" x14ac:dyDescent="0.2">
      <c r="A16" s="5" t="s">
        <v>104</v>
      </c>
      <c r="B16" t="s">
        <v>949</v>
      </c>
      <c r="C16" t="s">
        <v>62</v>
      </c>
      <c r="D16">
        <v>0</v>
      </c>
      <c r="E16">
        <v>0</v>
      </c>
      <c r="F16" t="s">
        <v>901</v>
      </c>
      <c r="G16">
        <v>1</v>
      </c>
      <c r="H16">
        <v>1.066333</v>
      </c>
      <c r="I16" t="s">
        <v>902</v>
      </c>
      <c r="J16">
        <v>0.91669999999999996</v>
      </c>
      <c r="K16">
        <v>0.99750000000000005</v>
      </c>
      <c r="L16" t="s">
        <v>903</v>
      </c>
      <c r="M16">
        <v>0.66669999999999996</v>
      </c>
      <c r="N16">
        <v>1.24325</v>
      </c>
      <c r="O16" t="s">
        <v>904</v>
      </c>
      <c r="P16">
        <v>0.5</v>
      </c>
      <c r="Q16">
        <v>1.175333</v>
      </c>
      <c r="S16">
        <f t="shared" si="0"/>
        <v>0.41669999999999996</v>
      </c>
      <c r="T16">
        <f t="shared" si="1"/>
        <v>0.41669999999999996</v>
      </c>
      <c r="V16" t="b">
        <f t="shared" si="2"/>
        <v>1</v>
      </c>
      <c r="W16" t="b">
        <f t="shared" si="3"/>
        <v>0</v>
      </c>
      <c r="Y16" t="b">
        <f t="shared" si="4"/>
        <v>1</v>
      </c>
      <c r="Z16" t="b">
        <f t="shared" si="5"/>
        <v>0</v>
      </c>
    </row>
    <row r="17" spans="1:26" x14ac:dyDescent="0.2">
      <c r="A17" s="5" t="s">
        <v>119</v>
      </c>
      <c r="B17" t="s">
        <v>950</v>
      </c>
      <c r="C17" t="s">
        <v>418</v>
      </c>
      <c r="D17">
        <v>4</v>
      </c>
      <c r="E17">
        <v>0</v>
      </c>
      <c r="F17" t="s">
        <v>901</v>
      </c>
      <c r="G17">
        <v>0.83330000000000004</v>
      </c>
      <c r="H17">
        <v>0.93</v>
      </c>
      <c r="I17" t="s">
        <v>902</v>
      </c>
      <c r="J17">
        <v>0.91669999999999996</v>
      </c>
      <c r="K17">
        <v>1.133545</v>
      </c>
      <c r="L17" t="s">
        <v>903</v>
      </c>
      <c r="M17">
        <v>0.83330000000000004</v>
      </c>
      <c r="N17">
        <v>1.0942000000000001</v>
      </c>
      <c r="O17" t="s">
        <v>904</v>
      </c>
      <c r="P17">
        <v>0.5</v>
      </c>
      <c r="Q17">
        <v>1.1054999999999999</v>
      </c>
      <c r="S17">
        <f t="shared" si="0"/>
        <v>0.41669999999999996</v>
      </c>
      <c r="T17">
        <f t="shared" si="1"/>
        <v>0.41669999999999996</v>
      </c>
      <c r="V17" t="b">
        <f t="shared" si="2"/>
        <v>1</v>
      </c>
      <c r="W17" t="b">
        <f t="shared" si="3"/>
        <v>0</v>
      </c>
      <c r="Y17" t="b">
        <f t="shared" si="4"/>
        <v>1</v>
      </c>
      <c r="Z17" t="b">
        <f t="shared" si="5"/>
        <v>0</v>
      </c>
    </row>
    <row r="18" spans="1:26" x14ac:dyDescent="0.2">
      <c r="A18" s="5" t="s">
        <v>168</v>
      </c>
      <c r="B18" t="s">
        <v>951</v>
      </c>
      <c r="C18" t="s">
        <v>952</v>
      </c>
      <c r="D18">
        <v>0</v>
      </c>
      <c r="E18">
        <v>0</v>
      </c>
      <c r="F18" t="s">
        <v>901</v>
      </c>
      <c r="G18">
        <v>0.83330000000000004</v>
      </c>
      <c r="H18">
        <v>1.1156999999999999</v>
      </c>
      <c r="I18" t="s">
        <v>902</v>
      </c>
      <c r="J18">
        <v>1</v>
      </c>
      <c r="K18">
        <v>1.639167</v>
      </c>
      <c r="L18" t="s">
        <v>903</v>
      </c>
      <c r="M18">
        <v>0.75</v>
      </c>
      <c r="N18">
        <v>1.552111</v>
      </c>
      <c r="O18" t="s">
        <v>904</v>
      </c>
      <c r="P18">
        <v>0.5</v>
      </c>
      <c r="Q18">
        <v>1.5231669999999999</v>
      </c>
      <c r="S18">
        <f t="shared" si="0"/>
        <v>0.5</v>
      </c>
      <c r="T18">
        <f t="shared" si="1"/>
        <v>0.5</v>
      </c>
      <c r="V18" t="b">
        <f t="shared" si="2"/>
        <v>1</v>
      </c>
      <c r="W18" t="b">
        <f t="shared" si="3"/>
        <v>0</v>
      </c>
      <c r="Y18" t="b">
        <f t="shared" si="4"/>
        <v>1</v>
      </c>
      <c r="Z18" t="b">
        <f t="shared" si="5"/>
        <v>0</v>
      </c>
    </row>
    <row r="19" spans="1:26" x14ac:dyDescent="0.2">
      <c r="A19" s="5" t="s">
        <v>182</v>
      </c>
      <c r="B19" t="s">
        <v>954</v>
      </c>
      <c r="C19" t="s">
        <v>931</v>
      </c>
      <c r="D19">
        <v>0</v>
      </c>
      <c r="E19">
        <v>0</v>
      </c>
      <c r="F19" t="s">
        <v>901</v>
      </c>
      <c r="G19">
        <v>1</v>
      </c>
      <c r="H19">
        <v>2.2944170000000002</v>
      </c>
      <c r="I19" t="s">
        <v>902</v>
      </c>
      <c r="J19">
        <v>1</v>
      </c>
      <c r="K19">
        <v>1.383</v>
      </c>
      <c r="L19" t="s">
        <v>903</v>
      </c>
      <c r="M19">
        <v>1</v>
      </c>
      <c r="N19">
        <v>1.486583</v>
      </c>
      <c r="O19" t="s">
        <v>904</v>
      </c>
      <c r="P19">
        <v>0.5</v>
      </c>
      <c r="Q19">
        <v>1.5768329999999999</v>
      </c>
      <c r="S19">
        <f t="shared" si="0"/>
        <v>0.5</v>
      </c>
      <c r="T19">
        <f t="shared" si="1"/>
        <v>0.5</v>
      </c>
      <c r="V19" t="b">
        <f t="shared" si="2"/>
        <v>1</v>
      </c>
      <c r="W19" t="b">
        <f t="shared" si="3"/>
        <v>0</v>
      </c>
      <c r="Y19" t="b">
        <f t="shared" si="4"/>
        <v>1</v>
      </c>
      <c r="Z19" t="b">
        <f t="shared" si="5"/>
        <v>0</v>
      </c>
    </row>
    <row r="20" spans="1:26" x14ac:dyDescent="0.2">
      <c r="A20" s="5" t="s">
        <v>192</v>
      </c>
      <c r="B20" t="s">
        <v>955</v>
      </c>
      <c r="C20" t="s">
        <v>956</v>
      </c>
      <c r="D20">
        <v>0</v>
      </c>
      <c r="E20">
        <v>0</v>
      </c>
      <c r="F20" t="s">
        <v>901</v>
      </c>
      <c r="G20">
        <v>1</v>
      </c>
      <c r="H20">
        <v>1.633</v>
      </c>
      <c r="I20" t="s">
        <v>902</v>
      </c>
      <c r="J20">
        <v>0.91669999999999996</v>
      </c>
      <c r="K20">
        <v>1.7661819999999999</v>
      </c>
      <c r="L20" t="s">
        <v>903</v>
      </c>
      <c r="M20">
        <v>0.58330000000000004</v>
      </c>
      <c r="N20">
        <v>1.761714</v>
      </c>
      <c r="O20" t="s">
        <v>904</v>
      </c>
      <c r="P20">
        <v>0.5</v>
      </c>
      <c r="Q20">
        <v>1.9039999999999999</v>
      </c>
      <c r="S20">
        <f t="shared" si="0"/>
        <v>0.41669999999999996</v>
      </c>
      <c r="T20">
        <f t="shared" si="1"/>
        <v>0.41669999999999996</v>
      </c>
      <c r="V20" t="b">
        <f t="shared" si="2"/>
        <v>1</v>
      </c>
      <c r="W20" t="b">
        <f t="shared" si="3"/>
        <v>0</v>
      </c>
      <c r="Y20" t="b">
        <f t="shared" si="4"/>
        <v>1</v>
      </c>
      <c r="Z20" t="b">
        <f t="shared" si="5"/>
        <v>0</v>
      </c>
    </row>
    <row r="21" spans="1:26" x14ac:dyDescent="0.2">
      <c r="A21" s="5" t="s">
        <v>235</v>
      </c>
      <c r="B21" t="s">
        <v>961</v>
      </c>
      <c r="C21" t="s">
        <v>962</v>
      </c>
      <c r="D21">
        <v>4</v>
      </c>
      <c r="E21">
        <v>0</v>
      </c>
      <c r="F21" t="s">
        <v>901</v>
      </c>
      <c r="G21">
        <v>1</v>
      </c>
      <c r="H21">
        <v>1.0197499999999999</v>
      </c>
      <c r="I21" t="s">
        <v>902</v>
      </c>
      <c r="J21">
        <v>0.91669999999999996</v>
      </c>
      <c r="K21">
        <v>1.3197270000000001</v>
      </c>
      <c r="L21" t="s">
        <v>903</v>
      </c>
      <c r="M21">
        <v>0.91669999999999996</v>
      </c>
      <c r="N21">
        <v>1.325364</v>
      </c>
      <c r="O21" t="s">
        <v>904</v>
      </c>
      <c r="P21">
        <v>0.16669999999999999</v>
      </c>
      <c r="Q21">
        <v>1.698</v>
      </c>
      <c r="S21">
        <f t="shared" si="0"/>
        <v>0.75</v>
      </c>
      <c r="T21">
        <f t="shared" si="1"/>
        <v>0.75</v>
      </c>
      <c r="V21" t="b">
        <f t="shared" si="2"/>
        <v>1</v>
      </c>
      <c r="W21" t="b">
        <f t="shared" si="3"/>
        <v>0</v>
      </c>
      <c r="Y21" t="b">
        <f t="shared" si="4"/>
        <v>1</v>
      </c>
      <c r="Z21" t="b">
        <f t="shared" si="5"/>
        <v>0</v>
      </c>
    </row>
    <row r="22" spans="1:26" x14ac:dyDescent="0.2">
      <c r="A22" s="5" t="s">
        <v>255</v>
      </c>
      <c r="B22" t="s">
        <v>964</v>
      </c>
      <c r="C22" t="s">
        <v>362</v>
      </c>
      <c r="D22">
        <v>0</v>
      </c>
      <c r="E22">
        <v>0</v>
      </c>
      <c r="F22" t="s">
        <v>901</v>
      </c>
      <c r="G22">
        <v>0.66669999999999996</v>
      </c>
      <c r="H22">
        <v>2.0513750000000002</v>
      </c>
      <c r="I22" t="s">
        <v>902</v>
      </c>
      <c r="J22">
        <v>0.33329999999999999</v>
      </c>
      <c r="K22">
        <v>1.9715</v>
      </c>
      <c r="L22" t="s">
        <v>903</v>
      </c>
      <c r="M22">
        <v>0.5</v>
      </c>
      <c r="N22">
        <v>2.294333</v>
      </c>
      <c r="O22" t="s">
        <v>904</v>
      </c>
      <c r="P22">
        <v>0.5</v>
      </c>
      <c r="Q22">
        <v>2.0209999999999999</v>
      </c>
      <c r="S22">
        <f t="shared" si="0"/>
        <v>-0.16670000000000001</v>
      </c>
      <c r="T22">
        <f t="shared" si="1"/>
        <v>0.16670000000000001</v>
      </c>
      <c r="V22" t="b">
        <f t="shared" si="2"/>
        <v>1</v>
      </c>
      <c r="W22" t="b">
        <f t="shared" si="3"/>
        <v>0</v>
      </c>
      <c r="Y22" t="b">
        <f t="shared" si="4"/>
        <v>0</v>
      </c>
      <c r="Z22" t="b">
        <f t="shared" si="5"/>
        <v>1</v>
      </c>
    </row>
    <row r="23" spans="1:26" x14ac:dyDescent="0.2">
      <c r="A23" s="5" t="s">
        <v>268</v>
      </c>
      <c r="B23" t="s">
        <v>966</v>
      </c>
      <c r="C23" t="s">
        <v>410</v>
      </c>
      <c r="D23">
        <v>7</v>
      </c>
      <c r="E23">
        <v>0</v>
      </c>
      <c r="F23" t="s">
        <v>901</v>
      </c>
      <c r="G23">
        <v>0.91669999999999996</v>
      </c>
      <c r="H23">
        <v>0.72519999999999996</v>
      </c>
      <c r="I23" t="s">
        <v>902</v>
      </c>
      <c r="J23">
        <v>1</v>
      </c>
      <c r="K23">
        <v>1.3055000000000001</v>
      </c>
      <c r="L23" t="s">
        <v>903</v>
      </c>
      <c r="M23">
        <v>0.91669999999999996</v>
      </c>
      <c r="N23">
        <v>1.319545</v>
      </c>
      <c r="O23" t="s">
        <v>904</v>
      </c>
      <c r="P23">
        <v>0.41670000000000001</v>
      </c>
      <c r="Q23">
        <v>1.5918000000000001</v>
      </c>
      <c r="S23">
        <f t="shared" si="0"/>
        <v>0.58329999999999993</v>
      </c>
      <c r="T23">
        <f t="shared" si="1"/>
        <v>0.58329999999999993</v>
      </c>
      <c r="V23" t="b">
        <f t="shared" si="2"/>
        <v>1</v>
      </c>
      <c r="W23" t="b">
        <f t="shared" si="3"/>
        <v>0</v>
      </c>
      <c r="Y23" t="b">
        <f t="shared" si="4"/>
        <v>1</v>
      </c>
      <c r="Z23" t="b">
        <f t="shared" si="5"/>
        <v>0</v>
      </c>
    </row>
    <row r="24" spans="1:26" x14ac:dyDescent="0.2">
      <c r="A24" s="5" t="s">
        <v>299</v>
      </c>
      <c r="B24" t="s">
        <v>967</v>
      </c>
      <c r="C24" t="s">
        <v>916</v>
      </c>
      <c r="D24">
        <v>7</v>
      </c>
      <c r="E24">
        <v>0</v>
      </c>
      <c r="F24" t="s">
        <v>901</v>
      </c>
      <c r="G24">
        <v>0.91669999999999996</v>
      </c>
      <c r="H24">
        <v>1.843364</v>
      </c>
      <c r="I24" t="s">
        <v>902</v>
      </c>
      <c r="J24">
        <v>0.91669999999999996</v>
      </c>
      <c r="K24">
        <v>1.356455</v>
      </c>
      <c r="L24" t="s">
        <v>903</v>
      </c>
      <c r="M24">
        <v>0.58330000000000004</v>
      </c>
      <c r="N24">
        <v>1.525714</v>
      </c>
      <c r="O24" t="s">
        <v>904</v>
      </c>
      <c r="P24">
        <v>0.16669999999999999</v>
      </c>
      <c r="Q24">
        <v>1.8680000000000001</v>
      </c>
      <c r="S24">
        <f t="shared" si="0"/>
        <v>0.75</v>
      </c>
      <c r="T24">
        <f t="shared" si="1"/>
        <v>0.75</v>
      </c>
      <c r="V24" t="b">
        <f t="shared" si="2"/>
        <v>1</v>
      </c>
      <c r="W24" t="b">
        <f t="shared" si="3"/>
        <v>0</v>
      </c>
      <c r="Y24" t="b">
        <f t="shared" si="4"/>
        <v>1</v>
      </c>
      <c r="Z24" t="b">
        <f t="shared" si="5"/>
        <v>0</v>
      </c>
    </row>
    <row r="25" spans="1:26" x14ac:dyDescent="0.2">
      <c r="A25" s="5" t="s">
        <v>303</v>
      </c>
      <c r="B25" t="s">
        <v>968</v>
      </c>
      <c r="C25" t="s">
        <v>969</v>
      </c>
      <c r="D25">
        <v>0</v>
      </c>
      <c r="E25">
        <v>0</v>
      </c>
      <c r="F25" t="s">
        <v>901</v>
      </c>
      <c r="G25">
        <v>1</v>
      </c>
      <c r="H25">
        <v>1.128333</v>
      </c>
      <c r="I25" t="s">
        <v>902</v>
      </c>
      <c r="J25">
        <v>0.91669999999999996</v>
      </c>
      <c r="K25">
        <v>1.2284550000000001</v>
      </c>
      <c r="L25" t="s">
        <v>903</v>
      </c>
      <c r="M25">
        <v>0.83330000000000004</v>
      </c>
      <c r="N25">
        <v>1.3213330000000001</v>
      </c>
      <c r="O25" t="s">
        <v>904</v>
      </c>
      <c r="P25">
        <v>0.25</v>
      </c>
      <c r="Q25">
        <v>1.363</v>
      </c>
      <c r="S25">
        <f t="shared" si="0"/>
        <v>0.66669999999999996</v>
      </c>
      <c r="T25">
        <f t="shared" si="1"/>
        <v>0.66669999999999996</v>
      </c>
      <c r="V25" t="b">
        <f t="shared" si="2"/>
        <v>1</v>
      </c>
      <c r="W25" t="b">
        <f t="shared" si="3"/>
        <v>0</v>
      </c>
      <c r="Y25" t="b">
        <f t="shared" si="4"/>
        <v>1</v>
      </c>
      <c r="Z25" t="b">
        <f t="shared" si="5"/>
        <v>0</v>
      </c>
    </row>
    <row r="26" spans="1:26" x14ac:dyDescent="0.2">
      <c r="A26" s="5" t="s">
        <v>329</v>
      </c>
      <c r="B26" t="s">
        <v>970</v>
      </c>
      <c r="C26" t="s">
        <v>67</v>
      </c>
      <c r="D26">
        <v>0</v>
      </c>
      <c r="E26">
        <v>0</v>
      </c>
      <c r="F26" t="s">
        <v>901</v>
      </c>
      <c r="G26">
        <v>1</v>
      </c>
      <c r="H26">
        <v>2.125</v>
      </c>
      <c r="I26" t="s">
        <v>902</v>
      </c>
      <c r="J26">
        <v>0.91669999999999996</v>
      </c>
      <c r="K26">
        <v>1.2399089999999999</v>
      </c>
      <c r="L26" t="s">
        <v>903</v>
      </c>
      <c r="M26">
        <v>0.91669999999999996</v>
      </c>
      <c r="N26">
        <v>1.2961819999999999</v>
      </c>
      <c r="O26" t="s">
        <v>904</v>
      </c>
      <c r="P26">
        <v>0.5</v>
      </c>
      <c r="Q26">
        <v>1.0813330000000001</v>
      </c>
      <c r="S26">
        <f t="shared" si="0"/>
        <v>0.41669999999999996</v>
      </c>
      <c r="T26">
        <f t="shared" si="1"/>
        <v>0.41669999999999996</v>
      </c>
      <c r="V26" t="b">
        <f t="shared" si="2"/>
        <v>1</v>
      </c>
      <c r="W26" t="b">
        <f t="shared" si="3"/>
        <v>0</v>
      </c>
      <c r="Y26" t="b">
        <f t="shared" si="4"/>
        <v>1</v>
      </c>
      <c r="Z26" t="b">
        <f t="shared" si="5"/>
        <v>0</v>
      </c>
    </row>
    <row r="27" spans="1:26" x14ac:dyDescent="0.2">
      <c r="A27" s="5" t="s">
        <v>341</v>
      </c>
      <c r="B27" t="s">
        <v>971</v>
      </c>
      <c r="C27" t="s">
        <v>922</v>
      </c>
      <c r="D27">
        <v>0</v>
      </c>
      <c r="E27">
        <v>0</v>
      </c>
      <c r="F27" t="s">
        <v>901</v>
      </c>
      <c r="G27">
        <v>0.91669999999999996</v>
      </c>
      <c r="H27">
        <v>2.1187269999999998</v>
      </c>
      <c r="I27" t="s">
        <v>902</v>
      </c>
      <c r="J27">
        <v>0.83330000000000004</v>
      </c>
      <c r="K27">
        <v>1.5734999999999999</v>
      </c>
      <c r="L27" t="s">
        <v>903</v>
      </c>
      <c r="M27">
        <v>0.83330000000000004</v>
      </c>
      <c r="N27">
        <v>1.6282000000000001</v>
      </c>
      <c r="O27" t="s">
        <v>904</v>
      </c>
      <c r="P27">
        <v>0.41670000000000001</v>
      </c>
      <c r="Q27">
        <v>1.569</v>
      </c>
      <c r="S27">
        <f t="shared" si="0"/>
        <v>0.41660000000000003</v>
      </c>
      <c r="T27">
        <f t="shared" si="1"/>
        <v>0.41660000000000003</v>
      </c>
      <c r="V27" t="b">
        <f t="shared" si="2"/>
        <v>1</v>
      </c>
      <c r="W27" t="b">
        <f t="shared" si="3"/>
        <v>0</v>
      </c>
      <c r="Y27" t="b">
        <f t="shared" si="4"/>
        <v>1</v>
      </c>
      <c r="Z27" t="b">
        <f t="shared" si="5"/>
        <v>0</v>
      </c>
    </row>
    <row r="28" spans="1:26" x14ac:dyDescent="0.2">
      <c r="A28" s="5" t="s">
        <v>352</v>
      </c>
      <c r="B28" t="s">
        <v>972</v>
      </c>
      <c r="C28" t="s">
        <v>973</v>
      </c>
      <c r="D28">
        <v>0</v>
      </c>
      <c r="E28">
        <v>0</v>
      </c>
      <c r="F28" t="s">
        <v>901</v>
      </c>
      <c r="G28">
        <v>1</v>
      </c>
      <c r="H28">
        <v>0.67083300000000001</v>
      </c>
      <c r="I28" t="s">
        <v>902</v>
      </c>
      <c r="J28">
        <v>0.91669999999999996</v>
      </c>
      <c r="K28">
        <v>1.2698179999999999</v>
      </c>
      <c r="L28" t="s">
        <v>903</v>
      </c>
      <c r="M28">
        <v>1</v>
      </c>
      <c r="N28">
        <v>1.1001669999999999</v>
      </c>
      <c r="O28" t="s">
        <v>904</v>
      </c>
      <c r="P28">
        <v>0.41670000000000001</v>
      </c>
      <c r="Q28">
        <v>1.6255999999999999</v>
      </c>
      <c r="S28">
        <f t="shared" si="0"/>
        <v>0.49999999999999994</v>
      </c>
      <c r="T28">
        <f t="shared" si="1"/>
        <v>0.49999999999999994</v>
      </c>
      <c r="V28" t="b">
        <f t="shared" si="2"/>
        <v>1</v>
      </c>
      <c r="W28" t="b">
        <f t="shared" si="3"/>
        <v>0</v>
      </c>
      <c r="Y28" t="b">
        <f t="shared" si="4"/>
        <v>1</v>
      </c>
      <c r="Z28" t="b">
        <f t="shared" si="5"/>
        <v>0</v>
      </c>
    </row>
    <row r="29" spans="1:26" x14ac:dyDescent="0.2">
      <c r="A29" t="s">
        <v>21</v>
      </c>
      <c r="B29" t="s">
        <v>978</v>
      </c>
      <c r="C29" t="s">
        <v>977</v>
      </c>
      <c r="D29">
        <v>5</v>
      </c>
      <c r="E29">
        <v>0</v>
      </c>
      <c r="F29" t="s">
        <v>901</v>
      </c>
      <c r="G29">
        <v>0.83330000000000004</v>
      </c>
      <c r="H29">
        <v>1.4017999999999999</v>
      </c>
      <c r="I29" t="s">
        <v>902</v>
      </c>
      <c r="J29">
        <v>0.83330000000000004</v>
      </c>
      <c r="K29">
        <v>1.47</v>
      </c>
      <c r="L29" t="s">
        <v>903</v>
      </c>
      <c r="M29">
        <v>0.91669999999999996</v>
      </c>
      <c r="N29">
        <v>1.2161820000000001</v>
      </c>
      <c r="O29" t="s">
        <v>904</v>
      </c>
      <c r="P29">
        <v>0.66669999999999996</v>
      </c>
      <c r="Q29">
        <v>1.4105000000000001</v>
      </c>
      <c r="S29">
        <f t="shared" si="0"/>
        <v>0.16660000000000008</v>
      </c>
      <c r="T29">
        <f t="shared" si="1"/>
        <v>0.16660000000000008</v>
      </c>
      <c r="V29" t="b">
        <f t="shared" si="2"/>
        <v>1</v>
      </c>
      <c r="W29" t="b">
        <f t="shared" si="3"/>
        <v>1</v>
      </c>
      <c r="Y29" t="b">
        <f t="shared" si="4"/>
        <v>1</v>
      </c>
      <c r="Z29" t="b">
        <f t="shared" si="5"/>
        <v>1</v>
      </c>
    </row>
    <row r="30" spans="1:26" x14ac:dyDescent="0.2">
      <c r="A30" t="s">
        <v>28</v>
      </c>
      <c r="B30" t="s">
        <v>981</v>
      </c>
      <c r="C30" t="s">
        <v>980</v>
      </c>
      <c r="D30">
        <v>1</v>
      </c>
      <c r="E30">
        <v>0</v>
      </c>
      <c r="F30" t="s">
        <v>901</v>
      </c>
      <c r="G30">
        <v>1</v>
      </c>
      <c r="H30">
        <v>2.1095000000000002</v>
      </c>
      <c r="I30" t="s">
        <v>902</v>
      </c>
      <c r="J30">
        <v>0.91669999999999996</v>
      </c>
      <c r="K30">
        <v>1.240273</v>
      </c>
      <c r="L30" t="s">
        <v>903</v>
      </c>
      <c r="M30">
        <v>0.83330000000000004</v>
      </c>
      <c r="N30">
        <v>1.5699000000000001</v>
      </c>
      <c r="O30" t="s">
        <v>904</v>
      </c>
      <c r="P30">
        <v>0.91669999999999996</v>
      </c>
      <c r="Q30">
        <v>1.5133639999999999</v>
      </c>
      <c r="S30">
        <f t="shared" si="0"/>
        <v>0</v>
      </c>
      <c r="T30">
        <f t="shared" si="1"/>
        <v>0</v>
      </c>
      <c r="V30" t="b">
        <f t="shared" si="2"/>
        <v>1</v>
      </c>
      <c r="W30" t="b">
        <f t="shared" si="3"/>
        <v>1</v>
      </c>
      <c r="Y30" t="b">
        <f t="shared" si="4"/>
        <v>1</v>
      </c>
      <c r="Z30" t="b">
        <f t="shared" si="5"/>
        <v>1</v>
      </c>
    </row>
    <row r="31" spans="1:26" x14ac:dyDescent="0.2">
      <c r="A31" t="s">
        <v>34</v>
      </c>
      <c r="B31" t="s">
        <v>984</v>
      </c>
      <c r="C31" t="s">
        <v>983</v>
      </c>
      <c r="D31">
        <v>0</v>
      </c>
      <c r="E31">
        <v>0</v>
      </c>
      <c r="F31" t="s">
        <v>901</v>
      </c>
      <c r="G31">
        <v>1</v>
      </c>
      <c r="H31">
        <v>1.6471819999999999</v>
      </c>
      <c r="I31" t="s">
        <v>902</v>
      </c>
      <c r="J31">
        <v>1</v>
      </c>
      <c r="K31">
        <v>1.3208329999999999</v>
      </c>
      <c r="L31" t="s">
        <v>903</v>
      </c>
      <c r="M31">
        <v>1</v>
      </c>
      <c r="N31">
        <v>1.3885000000000001</v>
      </c>
      <c r="O31" t="s">
        <v>904</v>
      </c>
      <c r="P31">
        <v>0.91669999999999996</v>
      </c>
      <c r="Q31">
        <v>1.3886000000000001</v>
      </c>
      <c r="S31">
        <f t="shared" si="0"/>
        <v>8.3300000000000041E-2</v>
      </c>
      <c r="T31">
        <f t="shared" si="1"/>
        <v>8.3300000000000041E-2</v>
      </c>
      <c r="V31" t="b">
        <f t="shared" si="2"/>
        <v>1</v>
      </c>
      <c r="W31" t="b">
        <f t="shared" si="3"/>
        <v>1</v>
      </c>
      <c r="Y31" t="b">
        <f t="shared" si="4"/>
        <v>1</v>
      </c>
      <c r="Z31" t="b">
        <f t="shared" si="5"/>
        <v>1</v>
      </c>
    </row>
    <row r="32" spans="1:26" x14ac:dyDescent="0.2">
      <c r="A32" t="s">
        <v>40</v>
      </c>
      <c r="B32" t="s">
        <v>985</v>
      </c>
      <c r="C32" t="s">
        <v>447</v>
      </c>
      <c r="D32">
        <v>0</v>
      </c>
      <c r="E32">
        <v>0</v>
      </c>
      <c r="F32" t="s">
        <v>901</v>
      </c>
      <c r="G32">
        <v>1</v>
      </c>
      <c r="H32">
        <v>0.95474999999999999</v>
      </c>
      <c r="I32" t="s">
        <v>902</v>
      </c>
      <c r="J32">
        <v>0.83330000000000004</v>
      </c>
      <c r="K32">
        <v>1.1665000000000001</v>
      </c>
      <c r="L32" t="s">
        <v>903</v>
      </c>
      <c r="M32">
        <v>0.75</v>
      </c>
      <c r="N32">
        <v>1.3532219999999999</v>
      </c>
      <c r="O32" t="s">
        <v>904</v>
      </c>
      <c r="P32">
        <v>0.58330000000000004</v>
      </c>
      <c r="Q32">
        <v>1.2932859999999999</v>
      </c>
      <c r="S32">
        <f t="shared" si="0"/>
        <v>0.25</v>
      </c>
      <c r="T32">
        <f t="shared" si="1"/>
        <v>0.25</v>
      </c>
      <c r="V32" t="b">
        <f t="shared" si="2"/>
        <v>1</v>
      </c>
      <c r="W32" t="b">
        <f t="shared" si="3"/>
        <v>1</v>
      </c>
      <c r="Y32" t="b">
        <f t="shared" si="4"/>
        <v>1</v>
      </c>
      <c r="Z32" t="b">
        <f t="shared" si="5"/>
        <v>1</v>
      </c>
    </row>
    <row r="33" spans="1:26" x14ac:dyDescent="0.2">
      <c r="A33" t="s">
        <v>45</v>
      </c>
      <c r="B33" t="s">
        <v>989</v>
      </c>
      <c r="C33" t="s">
        <v>988</v>
      </c>
      <c r="D33">
        <v>0</v>
      </c>
      <c r="E33">
        <v>0</v>
      </c>
      <c r="F33" t="s">
        <v>901</v>
      </c>
      <c r="G33">
        <v>1</v>
      </c>
      <c r="H33">
        <v>0.812917</v>
      </c>
      <c r="I33" t="s">
        <v>902</v>
      </c>
      <c r="J33">
        <v>1</v>
      </c>
      <c r="K33">
        <v>0.97809100000000004</v>
      </c>
      <c r="L33" t="s">
        <v>903</v>
      </c>
      <c r="M33">
        <v>1</v>
      </c>
      <c r="N33">
        <v>1.12425</v>
      </c>
      <c r="O33" t="s">
        <v>904</v>
      </c>
      <c r="P33">
        <v>0.66669999999999996</v>
      </c>
      <c r="Q33">
        <v>1.1143749999999999</v>
      </c>
      <c r="S33">
        <f t="shared" si="0"/>
        <v>0.33330000000000004</v>
      </c>
      <c r="T33">
        <f t="shared" si="1"/>
        <v>0.33330000000000004</v>
      </c>
      <c r="V33" t="b">
        <f t="shared" si="2"/>
        <v>1</v>
      </c>
      <c r="W33" t="b">
        <f t="shared" si="3"/>
        <v>1</v>
      </c>
      <c r="Y33" t="b">
        <f t="shared" si="4"/>
        <v>1</v>
      </c>
      <c r="Z33" t="b">
        <f t="shared" si="5"/>
        <v>1</v>
      </c>
    </row>
    <row r="34" spans="1:26" x14ac:dyDescent="0.2">
      <c r="A34" t="s">
        <v>50</v>
      </c>
      <c r="B34" t="s">
        <v>992</v>
      </c>
      <c r="C34" t="s">
        <v>991</v>
      </c>
      <c r="D34">
        <v>0</v>
      </c>
      <c r="E34">
        <v>0</v>
      </c>
      <c r="F34" t="s">
        <v>901</v>
      </c>
      <c r="G34">
        <v>0.83330000000000004</v>
      </c>
      <c r="H34">
        <v>1.4741</v>
      </c>
      <c r="I34" t="s">
        <v>902</v>
      </c>
      <c r="J34">
        <v>1</v>
      </c>
      <c r="K34">
        <v>1.212583</v>
      </c>
      <c r="L34" t="s">
        <v>903</v>
      </c>
      <c r="M34">
        <v>0.91669999999999996</v>
      </c>
      <c r="N34">
        <v>1.313091</v>
      </c>
      <c r="O34" t="s">
        <v>904</v>
      </c>
      <c r="P34">
        <v>0.83330000000000004</v>
      </c>
      <c r="Q34">
        <v>1.3162</v>
      </c>
      <c r="S34">
        <f t="shared" ref="S34:S65" si="6">J34-P34</f>
        <v>0.16669999999999996</v>
      </c>
      <c r="T34">
        <f t="shared" ref="T34:T65" si="7">ABS(S34)</f>
        <v>0.16669999999999996</v>
      </c>
      <c r="V34" t="b">
        <f t="shared" ref="V34:V65" si="8">IF(AND(D34&lt;=16,E34&lt;1),TRUE,FALSE)</f>
        <v>1</v>
      </c>
      <c r="W34" t="b">
        <f t="shared" ref="W34:W65" si="9">IF(AND(J34 &gt; 0.5,G34 &gt; 0.5, ABS(J34-P34)&lt;0.4),TRUE,FALSE)</f>
        <v>1</v>
      </c>
      <c r="Y34" t="b">
        <f t="shared" si="4"/>
        <v>1</v>
      </c>
      <c r="Z34" t="b">
        <f t="shared" si="5"/>
        <v>1</v>
      </c>
    </row>
    <row r="35" spans="1:26" x14ac:dyDescent="0.2">
      <c r="A35" t="s">
        <v>55</v>
      </c>
      <c r="B35" t="s">
        <v>993</v>
      </c>
      <c r="C35" t="s">
        <v>994</v>
      </c>
      <c r="D35">
        <v>0</v>
      </c>
      <c r="E35">
        <v>0</v>
      </c>
      <c r="F35" t="s">
        <v>901</v>
      </c>
      <c r="G35">
        <v>1</v>
      </c>
      <c r="H35">
        <v>1.4515</v>
      </c>
      <c r="I35" t="s">
        <v>902</v>
      </c>
      <c r="J35">
        <v>0.83330000000000004</v>
      </c>
      <c r="K35">
        <v>1.0649999999999999</v>
      </c>
      <c r="L35" t="s">
        <v>903</v>
      </c>
      <c r="M35">
        <v>0.83330000000000004</v>
      </c>
      <c r="N35">
        <v>1.2967</v>
      </c>
      <c r="O35" t="s">
        <v>904</v>
      </c>
      <c r="P35">
        <v>0.75</v>
      </c>
      <c r="Q35">
        <v>1.3338890000000001</v>
      </c>
      <c r="S35">
        <f t="shared" si="6"/>
        <v>8.3300000000000041E-2</v>
      </c>
      <c r="T35">
        <f t="shared" si="7"/>
        <v>8.3300000000000041E-2</v>
      </c>
      <c r="V35" t="b">
        <f t="shared" si="8"/>
        <v>1</v>
      </c>
      <c r="W35" t="b">
        <f t="shared" si="9"/>
        <v>1</v>
      </c>
      <c r="Y35" t="b">
        <f t="shared" si="4"/>
        <v>1</v>
      </c>
      <c r="Z35" t="b">
        <f t="shared" si="5"/>
        <v>1</v>
      </c>
    </row>
    <row r="36" spans="1:26" x14ac:dyDescent="0.2">
      <c r="A36" t="s">
        <v>60</v>
      </c>
      <c r="B36" t="s">
        <v>996</v>
      </c>
      <c r="C36" t="s">
        <v>624</v>
      </c>
      <c r="D36">
        <v>3</v>
      </c>
      <c r="E36">
        <v>0</v>
      </c>
      <c r="F36" t="s">
        <v>901</v>
      </c>
      <c r="G36">
        <v>1</v>
      </c>
      <c r="H36">
        <v>1.4259999999999999</v>
      </c>
      <c r="I36" t="s">
        <v>902</v>
      </c>
      <c r="J36">
        <v>0.83330000000000004</v>
      </c>
      <c r="K36">
        <v>1.0436000000000001</v>
      </c>
      <c r="L36" t="s">
        <v>903</v>
      </c>
      <c r="M36">
        <v>0.66669999999999996</v>
      </c>
      <c r="N36">
        <v>1.3254999999999999</v>
      </c>
      <c r="O36" t="s">
        <v>904</v>
      </c>
      <c r="P36">
        <v>1</v>
      </c>
      <c r="Q36">
        <v>1.2833330000000001</v>
      </c>
      <c r="S36">
        <f t="shared" si="6"/>
        <v>-0.16669999999999996</v>
      </c>
      <c r="T36">
        <f t="shared" si="7"/>
        <v>0.16669999999999996</v>
      </c>
      <c r="V36" t="b">
        <f t="shared" si="8"/>
        <v>1</v>
      </c>
      <c r="W36" t="b">
        <f t="shared" si="9"/>
        <v>1</v>
      </c>
      <c r="Y36" t="b">
        <f t="shared" si="4"/>
        <v>1</v>
      </c>
      <c r="Z36" t="b">
        <f t="shared" si="5"/>
        <v>1</v>
      </c>
    </row>
    <row r="37" spans="1:26" x14ac:dyDescent="0.2">
      <c r="A37" t="s">
        <v>64</v>
      </c>
      <c r="B37" t="s">
        <v>999</v>
      </c>
      <c r="C37" t="s">
        <v>151</v>
      </c>
      <c r="D37">
        <v>3</v>
      </c>
      <c r="E37">
        <v>0</v>
      </c>
      <c r="F37" t="s">
        <v>901</v>
      </c>
      <c r="G37">
        <v>0.91669999999999996</v>
      </c>
      <c r="H37">
        <v>1.6516360000000001</v>
      </c>
      <c r="I37" t="s">
        <v>902</v>
      </c>
      <c r="J37">
        <v>0.91669999999999996</v>
      </c>
      <c r="K37">
        <v>1.3003640000000001</v>
      </c>
      <c r="L37" t="s">
        <v>903</v>
      </c>
      <c r="M37">
        <v>0.58330000000000004</v>
      </c>
      <c r="N37">
        <v>1.5958570000000001</v>
      </c>
      <c r="O37" t="s">
        <v>904</v>
      </c>
      <c r="P37">
        <v>0.75</v>
      </c>
      <c r="Q37">
        <v>1.5892219999999999</v>
      </c>
      <c r="S37">
        <f t="shared" si="6"/>
        <v>0.16669999999999996</v>
      </c>
      <c r="T37">
        <f t="shared" si="7"/>
        <v>0.16669999999999996</v>
      </c>
      <c r="V37" t="b">
        <f t="shared" si="8"/>
        <v>1</v>
      </c>
      <c r="W37" t="b">
        <f t="shared" si="9"/>
        <v>1</v>
      </c>
      <c r="Y37" t="b">
        <f t="shared" si="4"/>
        <v>1</v>
      </c>
      <c r="Z37" t="b">
        <f t="shared" si="5"/>
        <v>1</v>
      </c>
    </row>
    <row r="38" spans="1:26" x14ac:dyDescent="0.2">
      <c r="A38" t="s">
        <v>69</v>
      </c>
      <c r="B38" t="s">
        <v>1001</v>
      </c>
      <c r="C38" t="s">
        <v>980</v>
      </c>
      <c r="D38">
        <v>0</v>
      </c>
      <c r="E38">
        <v>0</v>
      </c>
      <c r="F38" t="s">
        <v>901</v>
      </c>
      <c r="G38">
        <v>1</v>
      </c>
      <c r="H38">
        <v>2.0106359999999999</v>
      </c>
      <c r="I38" t="s">
        <v>902</v>
      </c>
      <c r="J38">
        <v>1</v>
      </c>
      <c r="K38">
        <v>1.192167</v>
      </c>
      <c r="L38" t="s">
        <v>903</v>
      </c>
      <c r="M38">
        <v>0.91669999999999996</v>
      </c>
      <c r="N38">
        <v>1.415727</v>
      </c>
      <c r="O38" t="s">
        <v>904</v>
      </c>
      <c r="P38">
        <v>0.83330000000000004</v>
      </c>
      <c r="Q38">
        <v>1.508</v>
      </c>
      <c r="S38">
        <f t="shared" si="6"/>
        <v>0.16669999999999996</v>
      </c>
      <c r="T38">
        <f t="shared" si="7"/>
        <v>0.16669999999999996</v>
      </c>
      <c r="V38" t="b">
        <f t="shared" si="8"/>
        <v>1</v>
      </c>
      <c r="W38" t="b">
        <f t="shared" si="9"/>
        <v>1</v>
      </c>
      <c r="Y38" t="b">
        <f t="shared" si="4"/>
        <v>1</v>
      </c>
      <c r="Z38" t="b">
        <f t="shared" si="5"/>
        <v>1</v>
      </c>
    </row>
    <row r="39" spans="1:26" x14ac:dyDescent="0.2">
      <c r="A39" t="s">
        <v>74</v>
      </c>
      <c r="B39" t="s">
        <v>1004</v>
      </c>
      <c r="C39" t="s">
        <v>1003</v>
      </c>
      <c r="D39">
        <v>0</v>
      </c>
      <c r="E39">
        <v>0</v>
      </c>
      <c r="F39" t="s">
        <v>901</v>
      </c>
      <c r="G39">
        <v>1</v>
      </c>
      <c r="H39">
        <v>1.2110909999999999</v>
      </c>
      <c r="I39" t="s">
        <v>902</v>
      </c>
      <c r="J39">
        <v>0.91669999999999996</v>
      </c>
      <c r="K39">
        <v>1.1202730000000001</v>
      </c>
      <c r="L39" t="s">
        <v>903</v>
      </c>
      <c r="M39">
        <v>0.83330000000000004</v>
      </c>
      <c r="N39">
        <v>1.2138</v>
      </c>
      <c r="O39" t="s">
        <v>904</v>
      </c>
      <c r="P39">
        <v>0.83330000000000004</v>
      </c>
      <c r="Q39">
        <v>1.4823999999999999</v>
      </c>
      <c r="S39">
        <f t="shared" si="6"/>
        <v>8.3399999999999919E-2</v>
      </c>
      <c r="T39">
        <f t="shared" si="7"/>
        <v>8.3399999999999919E-2</v>
      </c>
      <c r="V39" t="b">
        <f t="shared" si="8"/>
        <v>1</v>
      </c>
      <c r="W39" t="b">
        <f t="shared" si="9"/>
        <v>1</v>
      </c>
      <c r="Y39" t="b">
        <f t="shared" si="4"/>
        <v>1</v>
      </c>
      <c r="Z39" t="b">
        <f t="shared" si="5"/>
        <v>1</v>
      </c>
    </row>
    <row r="40" spans="1:26" x14ac:dyDescent="0.2">
      <c r="A40" t="s">
        <v>79</v>
      </c>
      <c r="B40" t="s">
        <v>1006</v>
      </c>
      <c r="C40" t="s">
        <v>362</v>
      </c>
      <c r="D40">
        <v>0</v>
      </c>
      <c r="E40">
        <v>0</v>
      </c>
      <c r="F40" t="s">
        <v>901</v>
      </c>
      <c r="G40">
        <v>1</v>
      </c>
      <c r="H40">
        <v>1.6315</v>
      </c>
      <c r="I40" t="s">
        <v>902</v>
      </c>
      <c r="J40">
        <v>0.91669999999999996</v>
      </c>
      <c r="K40">
        <v>1.1839999999999999</v>
      </c>
      <c r="L40" t="s">
        <v>903</v>
      </c>
      <c r="M40">
        <v>0.91669999999999996</v>
      </c>
      <c r="N40">
        <v>1.2885450000000001</v>
      </c>
      <c r="O40" t="s">
        <v>904</v>
      </c>
      <c r="P40">
        <v>0.91669999999999996</v>
      </c>
      <c r="Q40">
        <v>1.2809090000000001</v>
      </c>
      <c r="S40">
        <f t="shared" si="6"/>
        <v>0</v>
      </c>
      <c r="T40">
        <f t="shared" si="7"/>
        <v>0</v>
      </c>
      <c r="V40" t="b">
        <f t="shared" si="8"/>
        <v>1</v>
      </c>
      <c r="W40" t="b">
        <f t="shared" si="9"/>
        <v>1</v>
      </c>
      <c r="Y40" t="b">
        <f t="shared" si="4"/>
        <v>1</v>
      </c>
      <c r="Z40" t="b">
        <f t="shared" si="5"/>
        <v>1</v>
      </c>
    </row>
    <row r="41" spans="1:26" x14ac:dyDescent="0.2">
      <c r="A41" s="4" t="s">
        <v>84</v>
      </c>
      <c r="B41" s="4" t="s">
        <v>1009</v>
      </c>
      <c r="C41" s="4" t="s">
        <v>1008</v>
      </c>
      <c r="D41" s="4">
        <v>9</v>
      </c>
      <c r="E41" s="4">
        <v>0</v>
      </c>
      <c r="F41" s="4" t="s">
        <v>901</v>
      </c>
      <c r="G41" s="4">
        <v>1</v>
      </c>
      <c r="H41" s="4">
        <v>0.90024999999999999</v>
      </c>
      <c r="I41" s="4" t="s">
        <v>902</v>
      </c>
      <c r="J41" s="4">
        <v>1</v>
      </c>
      <c r="K41" s="4">
        <v>1.1330830000000001</v>
      </c>
      <c r="L41" s="4" t="s">
        <v>903</v>
      </c>
      <c r="M41" s="4">
        <v>1</v>
      </c>
      <c r="N41" s="4">
        <v>1.482167</v>
      </c>
      <c r="O41" s="4" t="s">
        <v>904</v>
      </c>
      <c r="P41" s="4">
        <v>0.83330000000000004</v>
      </c>
      <c r="Q41" s="4">
        <v>1.6291</v>
      </c>
      <c r="R41" s="4"/>
      <c r="S41" s="4">
        <f t="shared" si="6"/>
        <v>0.16669999999999996</v>
      </c>
      <c r="T41" s="4">
        <f t="shared" si="7"/>
        <v>0.16669999999999996</v>
      </c>
      <c r="U41" s="4"/>
      <c r="V41" s="4" t="b">
        <f t="shared" si="8"/>
        <v>1</v>
      </c>
      <c r="W41" s="4" t="b">
        <f t="shared" si="9"/>
        <v>1</v>
      </c>
      <c r="X41" s="4"/>
      <c r="Y41" t="b">
        <f t="shared" si="4"/>
        <v>1</v>
      </c>
      <c r="Z41" t="b">
        <f t="shared" si="5"/>
        <v>1</v>
      </c>
    </row>
    <row r="42" spans="1:26" x14ac:dyDescent="0.2">
      <c r="A42" s="3" t="s">
        <v>84</v>
      </c>
      <c r="B42" s="3" t="s">
        <v>1010</v>
      </c>
      <c r="C42" s="3" t="s">
        <v>505</v>
      </c>
      <c r="D42" s="3">
        <v>11</v>
      </c>
      <c r="E42" s="3">
        <v>0</v>
      </c>
      <c r="F42" s="3" t="s">
        <v>901</v>
      </c>
      <c r="G42" s="3">
        <v>1</v>
      </c>
      <c r="H42" s="3">
        <v>0.97545499999999996</v>
      </c>
      <c r="I42" s="3" t="s">
        <v>902</v>
      </c>
      <c r="J42" s="3">
        <v>1</v>
      </c>
      <c r="K42" s="3">
        <v>1.1998180000000001</v>
      </c>
      <c r="L42" s="3" t="s">
        <v>903</v>
      </c>
      <c r="M42" s="3">
        <v>0.91669999999999996</v>
      </c>
      <c r="N42" s="3">
        <v>1.3665449999999999</v>
      </c>
      <c r="O42" s="3" t="s">
        <v>904</v>
      </c>
      <c r="P42" s="3">
        <v>0.66669999999999996</v>
      </c>
      <c r="Q42" s="3">
        <v>1.4396249999999999</v>
      </c>
      <c r="R42" s="3"/>
      <c r="S42" s="3">
        <f t="shared" si="6"/>
        <v>0.33330000000000004</v>
      </c>
      <c r="T42" s="3">
        <f t="shared" si="7"/>
        <v>0.33330000000000004</v>
      </c>
      <c r="U42" s="3"/>
      <c r="V42" s="3" t="b">
        <f t="shared" si="8"/>
        <v>1</v>
      </c>
      <c r="W42" s="3" t="b">
        <f t="shared" si="9"/>
        <v>1</v>
      </c>
      <c r="X42" s="3"/>
      <c r="Y42" t="b">
        <f t="shared" si="4"/>
        <v>1</v>
      </c>
      <c r="Z42" t="b">
        <f t="shared" si="5"/>
        <v>1</v>
      </c>
    </row>
    <row r="43" spans="1:26" x14ac:dyDescent="0.2">
      <c r="A43" t="s">
        <v>89</v>
      </c>
      <c r="B43" t="s">
        <v>1011</v>
      </c>
      <c r="C43" t="s">
        <v>1012</v>
      </c>
      <c r="D43">
        <v>0</v>
      </c>
      <c r="E43">
        <v>0</v>
      </c>
      <c r="F43" t="s">
        <v>901</v>
      </c>
      <c r="G43">
        <v>0.83330000000000004</v>
      </c>
      <c r="H43">
        <v>0.60880000000000001</v>
      </c>
      <c r="I43" t="s">
        <v>902</v>
      </c>
      <c r="J43">
        <v>1</v>
      </c>
      <c r="K43">
        <v>1.243417</v>
      </c>
      <c r="L43" t="s">
        <v>903</v>
      </c>
      <c r="M43">
        <v>0.75</v>
      </c>
      <c r="N43">
        <v>1.141778</v>
      </c>
      <c r="O43" t="s">
        <v>904</v>
      </c>
      <c r="P43">
        <v>0.91669999999999996</v>
      </c>
      <c r="Q43">
        <v>1.1228</v>
      </c>
      <c r="S43">
        <f t="shared" si="6"/>
        <v>8.3300000000000041E-2</v>
      </c>
      <c r="T43">
        <f t="shared" si="7"/>
        <v>8.3300000000000041E-2</v>
      </c>
      <c r="V43" t="b">
        <f t="shared" si="8"/>
        <v>1</v>
      </c>
      <c r="W43" t="b">
        <f t="shared" si="9"/>
        <v>1</v>
      </c>
      <c r="Y43" t="b">
        <f t="shared" si="4"/>
        <v>1</v>
      </c>
      <c r="Z43" t="b">
        <f t="shared" si="5"/>
        <v>1</v>
      </c>
    </row>
    <row r="44" spans="1:26" x14ac:dyDescent="0.2">
      <c r="A44" t="s">
        <v>94</v>
      </c>
      <c r="B44" t="s">
        <v>1014</v>
      </c>
      <c r="C44" t="s">
        <v>1015</v>
      </c>
      <c r="D44">
        <v>0</v>
      </c>
      <c r="E44">
        <v>0</v>
      </c>
      <c r="F44" t="s">
        <v>901</v>
      </c>
      <c r="G44">
        <v>1</v>
      </c>
      <c r="H44">
        <v>0.95466700000000004</v>
      </c>
      <c r="I44" t="s">
        <v>902</v>
      </c>
      <c r="J44">
        <v>0.83330000000000004</v>
      </c>
      <c r="K44">
        <v>1.147</v>
      </c>
      <c r="L44" t="s">
        <v>903</v>
      </c>
      <c r="M44">
        <v>1</v>
      </c>
      <c r="N44">
        <v>1.269417</v>
      </c>
      <c r="O44" t="s">
        <v>904</v>
      </c>
      <c r="P44">
        <v>1</v>
      </c>
      <c r="Q44">
        <v>1.3087500000000001</v>
      </c>
      <c r="S44">
        <f t="shared" si="6"/>
        <v>-0.16669999999999996</v>
      </c>
      <c r="T44">
        <f t="shared" si="7"/>
        <v>0.16669999999999996</v>
      </c>
      <c r="V44" t="b">
        <f t="shared" si="8"/>
        <v>1</v>
      </c>
      <c r="W44" t="b">
        <f t="shared" si="9"/>
        <v>1</v>
      </c>
      <c r="Y44" t="b">
        <f t="shared" si="4"/>
        <v>1</v>
      </c>
      <c r="Z44" t="b">
        <f t="shared" si="5"/>
        <v>1</v>
      </c>
    </row>
    <row r="45" spans="1:26" x14ac:dyDescent="0.2">
      <c r="A45" s="8" t="s">
        <v>109</v>
      </c>
      <c r="B45" s="8" t="s">
        <v>1021</v>
      </c>
      <c r="C45" s="8" t="s">
        <v>1020</v>
      </c>
      <c r="D45" s="8">
        <v>0</v>
      </c>
      <c r="E45" s="8">
        <v>0</v>
      </c>
      <c r="F45" s="8" t="s">
        <v>901</v>
      </c>
      <c r="G45" s="8">
        <v>0.91669999999999996</v>
      </c>
      <c r="H45" s="8">
        <v>1.150636</v>
      </c>
      <c r="I45" s="8" t="s">
        <v>902</v>
      </c>
      <c r="J45" s="8">
        <v>0.91669999999999996</v>
      </c>
      <c r="K45" s="8">
        <v>1.329091</v>
      </c>
      <c r="L45" s="8" t="s">
        <v>903</v>
      </c>
      <c r="M45" s="8">
        <v>1</v>
      </c>
      <c r="N45" s="8">
        <v>1.433333</v>
      </c>
      <c r="O45" s="8" t="s">
        <v>904</v>
      </c>
      <c r="P45" s="8">
        <v>0.83330000000000004</v>
      </c>
      <c r="Q45" s="8">
        <v>1.3682000000000001</v>
      </c>
      <c r="R45" s="8"/>
      <c r="S45" s="8">
        <f t="shared" si="6"/>
        <v>8.3399999999999919E-2</v>
      </c>
      <c r="T45" s="8">
        <f t="shared" si="7"/>
        <v>8.3399999999999919E-2</v>
      </c>
      <c r="U45" s="8"/>
      <c r="V45" s="8" t="b">
        <f t="shared" si="8"/>
        <v>1</v>
      </c>
      <c r="W45" s="8" t="b">
        <f t="shared" si="9"/>
        <v>1</v>
      </c>
      <c r="X45" s="8"/>
      <c r="Y45" t="b">
        <f t="shared" si="4"/>
        <v>1</v>
      </c>
      <c r="Z45" t="b">
        <f t="shared" si="5"/>
        <v>1</v>
      </c>
    </row>
    <row r="46" spans="1:26" x14ac:dyDescent="0.2">
      <c r="A46" s="5" t="s">
        <v>109</v>
      </c>
      <c r="B46" s="5" t="s">
        <v>1022</v>
      </c>
      <c r="C46" s="5" t="s">
        <v>1023</v>
      </c>
      <c r="D46" s="5">
        <v>1</v>
      </c>
      <c r="E46" s="5">
        <v>0</v>
      </c>
      <c r="F46" s="5" t="s">
        <v>901</v>
      </c>
      <c r="G46" s="5">
        <v>1</v>
      </c>
      <c r="H46" s="5">
        <v>1.261182</v>
      </c>
      <c r="I46" s="5" t="s">
        <v>902</v>
      </c>
      <c r="J46" s="5">
        <v>1</v>
      </c>
      <c r="K46" s="5">
        <v>1.2882499999999999</v>
      </c>
      <c r="L46" s="5" t="s">
        <v>903</v>
      </c>
      <c r="M46" s="5">
        <v>1</v>
      </c>
      <c r="N46" s="5">
        <v>1.19225</v>
      </c>
      <c r="O46" s="5" t="s">
        <v>904</v>
      </c>
      <c r="P46" s="5">
        <v>0.83330000000000004</v>
      </c>
      <c r="Q46" s="5">
        <v>1.3016000000000001</v>
      </c>
      <c r="R46" s="5"/>
      <c r="S46" s="5">
        <f t="shared" si="6"/>
        <v>0.16669999999999996</v>
      </c>
      <c r="T46" s="5">
        <f t="shared" si="7"/>
        <v>0.16669999999999996</v>
      </c>
      <c r="U46" s="5"/>
      <c r="V46" s="5" t="b">
        <f t="shared" si="8"/>
        <v>1</v>
      </c>
      <c r="W46" s="5" t="b">
        <f t="shared" si="9"/>
        <v>1</v>
      </c>
      <c r="X46" s="5"/>
      <c r="Y46" t="b">
        <f t="shared" si="4"/>
        <v>1</v>
      </c>
      <c r="Z46" t="b">
        <f t="shared" si="5"/>
        <v>1</v>
      </c>
    </row>
    <row r="47" spans="1:26" x14ac:dyDescent="0.2">
      <c r="A47" s="5" t="s">
        <v>109</v>
      </c>
      <c r="B47" s="5" t="s">
        <v>1024</v>
      </c>
      <c r="C47" s="5" t="s">
        <v>1023</v>
      </c>
      <c r="D47" s="5">
        <v>5</v>
      </c>
      <c r="E47" s="5">
        <v>0</v>
      </c>
      <c r="F47" s="5" t="s">
        <v>901</v>
      </c>
      <c r="G47" s="5">
        <v>0.91669999999999996</v>
      </c>
      <c r="H47" s="5">
        <v>0.93490899999999999</v>
      </c>
      <c r="I47" s="5" t="s">
        <v>902</v>
      </c>
      <c r="J47" s="5">
        <v>1</v>
      </c>
      <c r="K47" s="5">
        <v>1.321917</v>
      </c>
      <c r="L47" s="5" t="s">
        <v>903</v>
      </c>
      <c r="M47" s="5">
        <v>1</v>
      </c>
      <c r="N47" s="5">
        <v>1.150417</v>
      </c>
      <c r="O47" s="5" t="s">
        <v>904</v>
      </c>
      <c r="P47" s="5">
        <v>0.83330000000000004</v>
      </c>
      <c r="Q47" s="5">
        <v>1.3657779999999999</v>
      </c>
      <c r="R47" s="5"/>
      <c r="S47" s="5">
        <f t="shared" si="6"/>
        <v>0.16669999999999996</v>
      </c>
      <c r="T47" s="5">
        <f t="shared" si="7"/>
        <v>0.16669999999999996</v>
      </c>
      <c r="U47" s="5"/>
      <c r="V47" s="5" t="b">
        <f t="shared" si="8"/>
        <v>1</v>
      </c>
      <c r="W47" s="5" t="b">
        <f t="shared" si="9"/>
        <v>1</v>
      </c>
      <c r="X47" s="5"/>
      <c r="Y47" t="b">
        <f t="shared" si="4"/>
        <v>1</v>
      </c>
      <c r="Z47" t="b">
        <f t="shared" si="5"/>
        <v>1</v>
      </c>
    </row>
    <row r="48" spans="1:26" x14ac:dyDescent="0.2">
      <c r="A48" t="s">
        <v>114</v>
      </c>
      <c r="B48" t="s">
        <v>1028</v>
      </c>
      <c r="C48" t="s">
        <v>1027</v>
      </c>
      <c r="D48">
        <v>5</v>
      </c>
      <c r="E48">
        <v>0</v>
      </c>
      <c r="F48" t="s">
        <v>901</v>
      </c>
      <c r="G48">
        <v>1</v>
      </c>
      <c r="H48">
        <v>1.589167</v>
      </c>
      <c r="I48" t="s">
        <v>902</v>
      </c>
      <c r="J48">
        <v>0.83330000000000004</v>
      </c>
      <c r="K48">
        <v>1.0906</v>
      </c>
      <c r="L48" t="s">
        <v>903</v>
      </c>
      <c r="M48">
        <v>0.83330000000000004</v>
      </c>
      <c r="N48">
        <v>1.3824000000000001</v>
      </c>
      <c r="O48" t="s">
        <v>904</v>
      </c>
      <c r="P48">
        <v>0.75</v>
      </c>
      <c r="Q48">
        <v>1.5617780000000001</v>
      </c>
      <c r="S48">
        <f t="shared" si="6"/>
        <v>8.3300000000000041E-2</v>
      </c>
      <c r="T48">
        <f t="shared" si="7"/>
        <v>8.3300000000000041E-2</v>
      </c>
      <c r="V48" t="b">
        <f t="shared" si="8"/>
        <v>1</v>
      </c>
      <c r="W48" t="b">
        <f t="shared" si="9"/>
        <v>1</v>
      </c>
      <c r="Y48" t="b">
        <f t="shared" si="4"/>
        <v>1</v>
      </c>
      <c r="Z48" t="b">
        <f t="shared" si="5"/>
        <v>1</v>
      </c>
    </row>
    <row r="49" spans="1:26" x14ac:dyDescent="0.2">
      <c r="A49" t="s">
        <v>129</v>
      </c>
      <c r="B49" t="s">
        <v>1034</v>
      </c>
      <c r="C49" t="s">
        <v>1033</v>
      </c>
      <c r="D49">
        <v>4</v>
      </c>
      <c r="E49">
        <v>0</v>
      </c>
      <c r="F49" t="s">
        <v>901</v>
      </c>
      <c r="G49">
        <v>1</v>
      </c>
      <c r="H49">
        <v>1.517833</v>
      </c>
      <c r="I49" t="s">
        <v>902</v>
      </c>
      <c r="J49">
        <v>0.75</v>
      </c>
      <c r="K49">
        <v>1.3191109999999999</v>
      </c>
      <c r="L49" t="s">
        <v>903</v>
      </c>
      <c r="M49">
        <v>1</v>
      </c>
      <c r="N49">
        <v>1.192167</v>
      </c>
      <c r="O49" t="s">
        <v>904</v>
      </c>
      <c r="P49">
        <v>0.91669999999999996</v>
      </c>
      <c r="Q49">
        <v>1.293364</v>
      </c>
      <c r="S49">
        <f t="shared" si="6"/>
        <v>-0.16669999999999996</v>
      </c>
      <c r="T49">
        <f t="shared" si="7"/>
        <v>0.16669999999999996</v>
      </c>
      <c r="V49" t="b">
        <f t="shared" si="8"/>
        <v>1</v>
      </c>
      <c r="W49" t="b">
        <f t="shared" si="9"/>
        <v>1</v>
      </c>
      <c r="Y49" t="b">
        <f t="shared" si="4"/>
        <v>1</v>
      </c>
      <c r="Z49" t="b">
        <f t="shared" si="5"/>
        <v>1</v>
      </c>
    </row>
    <row r="50" spans="1:26" x14ac:dyDescent="0.2">
      <c r="A50" t="s">
        <v>134</v>
      </c>
      <c r="B50" t="s">
        <v>1035</v>
      </c>
      <c r="C50" t="s">
        <v>530</v>
      </c>
      <c r="D50">
        <v>0</v>
      </c>
      <c r="E50">
        <v>0</v>
      </c>
      <c r="F50" t="s">
        <v>901</v>
      </c>
      <c r="G50">
        <v>1</v>
      </c>
      <c r="H50">
        <v>0.82808300000000001</v>
      </c>
      <c r="I50" t="s">
        <v>902</v>
      </c>
      <c r="J50">
        <v>1</v>
      </c>
      <c r="K50">
        <v>1.2602500000000001</v>
      </c>
      <c r="L50" t="s">
        <v>903</v>
      </c>
      <c r="M50">
        <v>1</v>
      </c>
      <c r="N50">
        <v>1.3993329999999999</v>
      </c>
      <c r="O50" t="s">
        <v>904</v>
      </c>
      <c r="P50">
        <v>1</v>
      </c>
      <c r="Q50">
        <v>1.3149999999999999</v>
      </c>
      <c r="S50">
        <f t="shared" si="6"/>
        <v>0</v>
      </c>
      <c r="T50">
        <f t="shared" si="7"/>
        <v>0</v>
      </c>
      <c r="V50" t="b">
        <f t="shared" si="8"/>
        <v>1</v>
      </c>
      <c r="W50" t="b">
        <f t="shared" si="9"/>
        <v>1</v>
      </c>
      <c r="Y50" t="b">
        <f t="shared" si="4"/>
        <v>1</v>
      </c>
      <c r="Z50" t="b">
        <f t="shared" si="5"/>
        <v>1</v>
      </c>
    </row>
    <row r="51" spans="1:26" x14ac:dyDescent="0.2">
      <c r="A51" t="s">
        <v>139</v>
      </c>
      <c r="B51" t="s">
        <v>1037</v>
      </c>
      <c r="C51" t="s">
        <v>335</v>
      </c>
      <c r="D51">
        <v>0</v>
      </c>
      <c r="E51">
        <v>0</v>
      </c>
      <c r="F51" t="s">
        <v>901</v>
      </c>
      <c r="G51">
        <v>1</v>
      </c>
      <c r="H51">
        <v>0.93208299999999999</v>
      </c>
      <c r="I51" t="s">
        <v>902</v>
      </c>
      <c r="J51">
        <v>0.91669999999999996</v>
      </c>
      <c r="K51">
        <v>1.1302730000000001</v>
      </c>
      <c r="L51" t="s">
        <v>903</v>
      </c>
      <c r="M51">
        <v>0.83330000000000004</v>
      </c>
      <c r="N51">
        <v>1.3473999999999999</v>
      </c>
      <c r="O51" t="s">
        <v>904</v>
      </c>
      <c r="P51">
        <v>0.91669999999999996</v>
      </c>
      <c r="Q51">
        <v>1.288818</v>
      </c>
      <c r="S51">
        <f t="shared" si="6"/>
        <v>0</v>
      </c>
      <c r="T51">
        <f t="shared" si="7"/>
        <v>0</v>
      </c>
      <c r="V51" t="b">
        <f t="shared" si="8"/>
        <v>1</v>
      </c>
      <c r="W51" t="b">
        <f t="shared" si="9"/>
        <v>1</v>
      </c>
      <c r="Y51" t="b">
        <f t="shared" si="4"/>
        <v>1</v>
      </c>
      <c r="Z51" t="b">
        <f t="shared" si="5"/>
        <v>1</v>
      </c>
    </row>
    <row r="52" spans="1:26" x14ac:dyDescent="0.2">
      <c r="A52" t="s">
        <v>148</v>
      </c>
      <c r="B52" t="s">
        <v>1040</v>
      </c>
      <c r="C52" t="s">
        <v>927</v>
      </c>
      <c r="D52">
        <v>9</v>
      </c>
      <c r="E52">
        <v>0</v>
      </c>
      <c r="F52" t="s">
        <v>901</v>
      </c>
      <c r="G52">
        <v>0.91669999999999996</v>
      </c>
      <c r="H52">
        <v>2.2770000000000001</v>
      </c>
      <c r="I52" t="s">
        <v>902</v>
      </c>
      <c r="J52">
        <v>1</v>
      </c>
      <c r="K52">
        <v>1.303833</v>
      </c>
      <c r="L52" t="s">
        <v>903</v>
      </c>
      <c r="M52">
        <v>0.91669999999999996</v>
      </c>
      <c r="N52">
        <v>1.4515450000000001</v>
      </c>
      <c r="O52" t="s">
        <v>904</v>
      </c>
      <c r="P52">
        <v>1</v>
      </c>
      <c r="Q52">
        <v>1.554333</v>
      </c>
      <c r="S52">
        <f t="shared" si="6"/>
        <v>0</v>
      </c>
      <c r="T52">
        <f t="shared" si="7"/>
        <v>0</v>
      </c>
      <c r="V52" t="b">
        <f t="shared" si="8"/>
        <v>1</v>
      </c>
      <c r="W52" t="b">
        <f t="shared" si="9"/>
        <v>1</v>
      </c>
      <c r="Y52" t="b">
        <f t="shared" si="4"/>
        <v>1</v>
      </c>
      <c r="Z52" t="b">
        <f t="shared" si="5"/>
        <v>1</v>
      </c>
    </row>
    <row r="53" spans="1:26" x14ac:dyDescent="0.2">
      <c r="A53" t="s">
        <v>148</v>
      </c>
      <c r="B53" t="s">
        <v>1041</v>
      </c>
      <c r="C53" t="s">
        <v>929</v>
      </c>
      <c r="D53">
        <v>0</v>
      </c>
      <c r="E53">
        <v>0</v>
      </c>
      <c r="F53" t="s">
        <v>901</v>
      </c>
      <c r="G53">
        <v>0.83330000000000004</v>
      </c>
      <c r="H53">
        <v>2.1478999999999999</v>
      </c>
      <c r="I53" t="s">
        <v>902</v>
      </c>
      <c r="J53">
        <v>1</v>
      </c>
      <c r="K53">
        <v>1.3554170000000001</v>
      </c>
      <c r="L53" t="s">
        <v>903</v>
      </c>
      <c r="M53">
        <v>0.83330000000000004</v>
      </c>
      <c r="N53">
        <v>1.2477</v>
      </c>
      <c r="O53" t="s">
        <v>904</v>
      </c>
      <c r="P53">
        <v>0.91669999999999996</v>
      </c>
      <c r="Q53">
        <v>1.470364</v>
      </c>
      <c r="S53">
        <f t="shared" si="6"/>
        <v>8.3300000000000041E-2</v>
      </c>
      <c r="T53">
        <f t="shared" si="7"/>
        <v>8.3300000000000041E-2</v>
      </c>
      <c r="V53" t="b">
        <f t="shared" si="8"/>
        <v>1</v>
      </c>
      <c r="W53" t="b">
        <f t="shared" si="9"/>
        <v>1</v>
      </c>
      <c r="Y53" t="b">
        <f t="shared" si="4"/>
        <v>1</v>
      </c>
      <c r="Z53" t="b">
        <f t="shared" si="5"/>
        <v>1</v>
      </c>
    </row>
    <row r="54" spans="1:26" x14ac:dyDescent="0.2">
      <c r="A54" t="s">
        <v>153</v>
      </c>
      <c r="B54" t="s">
        <v>1042</v>
      </c>
      <c r="C54" t="s">
        <v>994</v>
      </c>
      <c r="D54">
        <v>0</v>
      </c>
      <c r="E54">
        <v>0</v>
      </c>
      <c r="F54" t="s">
        <v>901</v>
      </c>
      <c r="G54">
        <v>1</v>
      </c>
      <c r="H54">
        <v>2.0750000000000002</v>
      </c>
      <c r="I54" t="s">
        <v>902</v>
      </c>
      <c r="J54">
        <v>0.83330000000000004</v>
      </c>
      <c r="K54">
        <v>1.0228999999999999</v>
      </c>
      <c r="L54" t="s">
        <v>903</v>
      </c>
      <c r="M54">
        <v>0.75</v>
      </c>
      <c r="N54">
        <v>1.1419999999999999</v>
      </c>
      <c r="O54" t="s">
        <v>904</v>
      </c>
      <c r="P54">
        <v>0.75</v>
      </c>
      <c r="Q54">
        <v>1.261333</v>
      </c>
      <c r="S54">
        <f t="shared" si="6"/>
        <v>8.3300000000000041E-2</v>
      </c>
      <c r="T54">
        <f t="shared" si="7"/>
        <v>8.3300000000000041E-2</v>
      </c>
      <c r="V54" t="b">
        <f t="shared" si="8"/>
        <v>1</v>
      </c>
      <c r="W54" t="b">
        <f t="shared" si="9"/>
        <v>1</v>
      </c>
      <c r="Y54" t="b">
        <f t="shared" si="4"/>
        <v>1</v>
      </c>
      <c r="Z54" t="b">
        <f t="shared" si="5"/>
        <v>1</v>
      </c>
    </row>
    <row r="55" spans="1:26" x14ac:dyDescent="0.2">
      <c r="A55" t="s">
        <v>158</v>
      </c>
      <c r="B55" t="s">
        <v>1044</v>
      </c>
      <c r="C55" t="s">
        <v>1045</v>
      </c>
      <c r="D55">
        <v>0</v>
      </c>
      <c r="E55">
        <v>0</v>
      </c>
      <c r="F55" t="s">
        <v>901</v>
      </c>
      <c r="G55">
        <v>1</v>
      </c>
      <c r="H55">
        <v>1.168167</v>
      </c>
      <c r="I55" t="s">
        <v>902</v>
      </c>
      <c r="J55">
        <v>0.83330000000000004</v>
      </c>
      <c r="K55">
        <v>1.3143</v>
      </c>
      <c r="L55" t="s">
        <v>903</v>
      </c>
      <c r="M55">
        <v>0.75</v>
      </c>
      <c r="N55">
        <v>1.453444</v>
      </c>
      <c r="O55" t="s">
        <v>904</v>
      </c>
      <c r="P55">
        <v>1</v>
      </c>
      <c r="Q55">
        <v>1.224583</v>
      </c>
      <c r="S55">
        <f t="shared" si="6"/>
        <v>-0.16669999999999996</v>
      </c>
      <c r="T55">
        <f t="shared" si="7"/>
        <v>0.16669999999999996</v>
      </c>
      <c r="V55" t="b">
        <f t="shared" si="8"/>
        <v>1</v>
      </c>
      <c r="W55" t="b">
        <f t="shared" si="9"/>
        <v>1</v>
      </c>
      <c r="Y55" t="b">
        <f t="shared" si="4"/>
        <v>1</v>
      </c>
      <c r="Z55" t="b">
        <f t="shared" si="5"/>
        <v>1</v>
      </c>
    </row>
    <row r="56" spans="1:26" x14ac:dyDescent="0.2">
      <c r="A56" t="s">
        <v>163</v>
      </c>
      <c r="B56" t="s">
        <v>1049</v>
      </c>
      <c r="C56" t="s">
        <v>1048</v>
      </c>
      <c r="D56">
        <v>0</v>
      </c>
      <c r="E56">
        <v>0</v>
      </c>
      <c r="F56" t="s">
        <v>901</v>
      </c>
      <c r="G56">
        <v>1</v>
      </c>
      <c r="H56">
        <v>1.487833</v>
      </c>
      <c r="I56" t="s">
        <v>902</v>
      </c>
      <c r="J56">
        <v>1</v>
      </c>
      <c r="K56">
        <v>1.3694170000000001</v>
      </c>
      <c r="L56" t="s">
        <v>903</v>
      </c>
      <c r="M56">
        <v>0.66669999999999996</v>
      </c>
      <c r="N56">
        <v>1.36425</v>
      </c>
      <c r="O56" t="s">
        <v>904</v>
      </c>
      <c r="P56">
        <v>1</v>
      </c>
      <c r="Q56">
        <v>1.269833</v>
      </c>
      <c r="S56">
        <f t="shared" si="6"/>
        <v>0</v>
      </c>
      <c r="T56">
        <f t="shared" si="7"/>
        <v>0</v>
      </c>
      <c r="V56" t="b">
        <f t="shared" si="8"/>
        <v>1</v>
      </c>
      <c r="W56" t="b">
        <f t="shared" si="9"/>
        <v>1</v>
      </c>
      <c r="Y56" t="b">
        <f t="shared" si="4"/>
        <v>1</v>
      </c>
      <c r="Z56" t="b">
        <f t="shared" si="5"/>
        <v>1</v>
      </c>
    </row>
    <row r="57" spans="1:26" x14ac:dyDescent="0.2">
      <c r="A57" t="s">
        <v>173</v>
      </c>
      <c r="B57" t="s">
        <v>1053</v>
      </c>
      <c r="C57" t="s">
        <v>1052</v>
      </c>
      <c r="D57">
        <v>0</v>
      </c>
      <c r="E57">
        <v>0</v>
      </c>
      <c r="F57" t="s">
        <v>901</v>
      </c>
      <c r="G57">
        <v>1</v>
      </c>
      <c r="H57">
        <v>2.0861670000000001</v>
      </c>
      <c r="I57" t="s">
        <v>902</v>
      </c>
      <c r="J57">
        <v>0.91669999999999996</v>
      </c>
      <c r="K57">
        <v>1.2923640000000001</v>
      </c>
      <c r="L57" t="s">
        <v>903</v>
      </c>
      <c r="M57">
        <v>0.91669999999999996</v>
      </c>
      <c r="N57">
        <v>1.510364</v>
      </c>
      <c r="O57" t="s">
        <v>904</v>
      </c>
      <c r="P57">
        <v>0.91669999999999996</v>
      </c>
      <c r="Q57">
        <v>1.5380910000000001</v>
      </c>
      <c r="S57">
        <f t="shared" si="6"/>
        <v>0</v>
      </c>
      <c r="T57">
        <f t="shared" si="7"/>
        <v>0</v>
      </c>
      <c r="V57" t="b">
        <f t="shared" si="8"/>
        <v>1</v>
      </c>
      <c r="W57" t="b">
        <f t="shared" si="9"/>
        <v>1</v>
      </c>
      <c r="Y57" t="b">
        <f t="shared" si="4"/>
        <v>1</v>
      </c>
      <c r="Z57" t="b">
        <f t="shared" si="5"/>
        <v>1</v>
      </c>
    </row>
    <row r="58" spans="1:26" x14ac:dyDescent="0.2">
      <c r="A58" s="5" t="s">
        <v>177</v>
      </c>
      <c r="B58" s="5" t="s">
        <v>1054</v>
      </c>
      <c r="C58" s="5" t="s">
        <v>343</v>
      </c>
      <c r="D58" s="5">
        <v>1</v>
      </c>
      <c r="E58" s="5">
        <v>0</v>
      </c>
      <c r="F58" s="5" t="s">
        <v>901</v>
      </c>
      <c r="G58" s="5">
        <v>1</v>
      </c>
      <c r="H58" s="5">
        <v>1.35225</v>
      </c>
      <c r="I58" s="5" t="s">
        <v>902</v>
      </c>
      <c r="J58" s="5">
        <v>0.83330000000000004</v>
      </c>
      <c r="K58" s="5">
        <v>1.2404999999999999</v>
      </c>
      <c r="L58" s="5" t="s">
        <v>903</v>
      </c>
      <c r="M58" s="5">
        <v>0.75</v>
      </c>
      <c r="N58" s="5">
        <v>1.564889</v>
      </c>
      <c r="O58" s="5" t="s">
        <v>904</v>
      </c>
      <c r="P58" s="5">
        <v>0.83330000000000004</v>
      </c>
      <c r="Q58" s="5">
        <v>1.4613</v>
      </c>
      <c r="R58" s="5"/>
      <c r="S58" s="5">
        <f t="shared" si="6"/>
        <v>0</v>
      </c>
      <c r="T58" s="5">
        <f t="shared" si="7"/>
        <v>0</v>
      </c>
      <c r="U58" s="5"/>
      <c r="V58" s="5" t="b">
        <f t="shared" si="8"/>
        <v>1</v>
      </c>
      <c r="W58" s="5" t="b">
        <f t="shared" si="9"/>
        <v>1</v>
      </c>
      <c r="X58" s="5"/>
      <c r="Y58" t="b">
        <f t="shared" si="4"/>
        <v>1</v>
      </c>
      <c r="Z58" t="b">
        <f t="shared" si="5"/>
        <v>1</v>
      </c>
    </row>
    <row r="59" spans="1:26" x14ac:dyDescent="0.2">
      <c r="A59" s="4" t="s">
        <v>177</v>
      </c>
      <c r="B59" s="4" t="s">
        <v>1057</v>
      </c>
      <c r="C59" s="4" t="s">
        <v>1056</v>
      </c>
      <c r="D59" s="4">
        <v>0</v>
      </c>
      <c r="E59" s="4">
        <v>0</v>
      </c>
      <c r="F59" s="4" t="s">
        <v>901</v>
      </c>
      <c r="G59" s="4">
        <v>0.83330000000000004</v>
      </c>
      <c r="H59" s="4">
        <v>1.1848890000000001</v>
      </c>
      <c r="I59" s="4" t="s">
        <v>902</v>
      </c>
      <c r="J59" s="4">
        <v>1</v>
      </c>
      <c r="K59" s="4">
        <v>1.1492500000000001</v>
      </c>
      <c r="L59" s="4" t="s">
        <v>903</v>
      </c>
      <c r="M59" s="4">
        <v>0.91669999999999996</v>
      </c>
      <c r="N59" s="4">
        <v>1.06</v>
      </c>
      <c r="O59" s="4" t="s">
        <v>904</v>
      </c>
      <c r="P59" s="4">
        <v>0.66669999999999996</v>
      </c>
      <c r="Q59" s="4">
        <v>1.2902499999999999</v>
      </c>
      <c r="R59" s="4"/>
      <c r="S59" s="4">
        <f t="shared" si="6"/>
        <v>0.33330000000000004</v>
      </c>
      <c r="T59" s="4">
        <f t="shared" si="7"/>
        <v>0.33330000000000004</v>
      </c>
      <c r="U59" s="4"/>
      <c r="V59" s="4" t="b">
        <f t="shared" si="8"/>
        <v>1</v>
      </c>
      <c r="W59" s="4" t="b">
        <f t="shared" si="9"/>
        <v>1</v>
      </c>
      <c r="X59" s="4"/>
      <c r="Y59" t="b">
        <f t="shared" si="4"/>
        <v>1</v>
      </c>
      <c r="Z59" t="b">
        <f t="shared" si="5"/>
        <v>1</v>
      </c>
    </row>
    <row r="60" spans="1:26" x14ac:dyDescent="0.2">
      <c r="A60" t="s">
        <v>197</v>
      </c>
      <c r="B60" t="s">
        <v>1059</v>
      </c>
      <c r="C60" t="s">
        <v>566</v>
      </c>
      <c r="D60">
        <v>0</v>
      </c>
      <c r="E60">
        <v>0</v>
      </c>
      <c r="F60" t="s">
        <v>901</v>
      </c>
      <c r="G60">
        <v>0.83330000000000004</v>
      </c>
      <c r="H60">
        <v>1.4523999999999999</v>
      </c>
      <c r="I60" t="s">
        <v>902</v>
      </c>
      <c r="J60">
        <v>0.91669999999999996</v>
      </c>
      <c r="K60">
        <v>1.2330909999999999</v>
      </c>
      <c r="L60" t="s">
        <v>903</v>
      </c>
      <c r="M60">
        <v>0.83330000000000004</v>
      </c>
      <c r="N60">
        <v>1.3028</v>
      </c>
      <c r="O60" t="s">
        <v>904</v>
      </c>
      <c r="P60">
        <v>0.66669999999999996</v>
      </c>
      <c r="Q60">
        <v>1.2565</v>
      </c>
      <c r="S60">
        <f t="shared" si="6"/>
        <v>0.25</v>
      </c>
      <c r="T60">
        <f t="shared" si="7"/>
        <v>0.25</v>
      </c>
      <c r="V60" t="b">
        <f t="shared" si="8"/>
        <v>1</v>
      </c>
      <c r="W60" t="b">
        <f t="shared" si="9"/>
        <v>1</v>
      </c>
      <c r="Y60" t="b">
        <f t="shared" si="4"/>
        <v>1</v>
      </c>
      <c r="Z60" t="b">
        <f t="shared" si="5"/>
        <v>1</v>
      </c>
    </row>
    <row r="61" spans="1:26" x14ac:dyDescent="0.2">
      <c r="A61" t="s">
        <v>201</v>
      </c>
      <c r="B61" t="s">
        <v>1063</v>
      </c>
      <c r="C61" t="s">
        <v>1062</v>
      </c>
      <c r="D61">
        <v>3</v>
      </c>
      <c r="E61">
        <v>0</v>
      </c>
      <c r="F61" t="s">
        <v>901</v>
      </c>
      <c r="G61">
        <v>1</v>
      </c>
      <c r="H61">
        <v>1.148417</v>
      </c>
      <c r="I61" t="s">
        <v>902</v>
      </c>
      <c r="J61">
        <v>0.91669999999999996</v>
      </c>
      <c r="K61">
        <v>1.3534550000000001</v>
      </c>
      <c r="L61" t="s">
        <v>903</v>
      </c>
      <c r="M61">
        <v>0.83330000000000004</v>
      </c>
      <c r="N61">
        <v>1.2397</v>
      </c>
      <c r="O61" t="s">
        <v>904</v>
      </c>
      <c r="P61">
        <v>0.58330000000000004</v>
      </c>
      <c r="Q61">
        <v>1.3156669999999999</v>
      </c>
      <c r="S61">
        <f t="shared" si="6"/>
        <v>0.33339999999999992</v>
      </c>
      <c r="T61">
        <f t="shared" si="7"/>
        <v>0.33339999999999992</v>
      </c>
      <c r="V61" t="b">
        <f t="shared" si="8"/>
        <v>1</v>
      </c>
      <c r="W61" t="b">
        <f t="shared" si="9"/>
        <v>1</v>
      </c>
      <c r="Y61" t="b">
        <f t="shared" si="4"/>
        <v>1</v>
      </c>
      <c r="Z61" t="b">
        <f t="shared" si="5"/>
        <v>1</v>
      </c>
    </row>
    <row r="62" spans="1:26" x14ac:dyDescent="0.2">
      <c r="A62" t="s">
        <v>206</v>
      </c>
      <c r="B62" t="s">
        <v>1064</v>
      </c>
      <c r="C62" t="s">
        <v>1065</v>
      </c>
      <c r="D62">
        <v>0</v>
      </c>
      <c r="E62">
        <v>0</v>
      </c>
      <c r="F62" t="s">
        <v>901</v>
      </c>
      <c r="G62">
        <v>1</v>
      </c>
      <c r="H62">
        <v>1.1145830000000001</v>
      </c>
      <c r="I62" t="s">
        <v>902</v>
      </c>
      <c r="J62">
        <v>0.83330000000000004</v>
      </c>
      <c r="K62">
        <v>1.127375</v>
      </c>
      <c r="L62" t="s">
        <v>903</v>
      </c>
      <c r="M62">
        <v>0.66669999999999996</v>
      </c>
      <c r="N62">
        <v>1.21875</v>
      </c>
      <c r="O62" t="s">
        <v>904</v>
      </c>
      <c r="P62">
        <v>0.91669999999999996</v>
      </c>
      <c r="Q62">
        <v>1.161818</v>
      </c>
      <c r="S62">
        <f t="shared" si="6"/>
        <v>-8.3399999999999919E-2</v>
      </c>
      <c r="T62">
        <f t="shared" si="7"/>
        <v>8.3399999999999919E-2</v>
      </c>
      <c r="V62" t="b">
        <f t="shared" si="8"/>
        <v>1</v>
      </c>
      <c r="W62" t="b">
        <f t="shared" si="9"/>
        <v>1</v>
      </c>
      <c r="Y62" t="b">
        <f t="shared" si="4"/>
        <v>1</v>
      </c>
      <c r="Z62" t="b">
        <f t="shared" si="5"/>
        <v>1</v>
      </c>
    </row>
    <row r="63" spans="1:26" x14ac:dyDescent="0.2">
      <c r="A63" t="s">
        <v>211</v>
      </c>
      <c r="B63" t="s">
        <v>1069</v>
      </c>
      <c r="C63" t="s">
        <v>1068</v>
      </c>
      <c r="D63">
        <v>0</v>
      </c>
      <c r="E63">
        <v>0</v>
      </c>
      <c r="F63" t="s">
        <v>901</v>
      </c>
      <c r="G63">
        <v>1</v>
      </c>
      <c r="H63">
        <v>0.94099999999999995</v>
      </c>
      <c r="I63" t="s">
        <v>902</v>
      </c>
      <c r="J63">
        <v>1</v>
      </c>
      <c r="K63">
        <v>0.99108300000000005</v>
      </c>
      <c r="L63" t="s">
        <v>903</v>
      </c>
      <c r="M63">
        <v>0.75</v>
      </c>
      <c r="N63">
        <v>1.298333</v>
      </c>
      <c r="O63" t="s">
        <v>904</v>
      </c>
      <c r="P63">
        <v>0.91669999999999996</v>
      </c>
      <c r="Q63">
        <v>1.2509999999999999</v>
      </c>
      <c r="S63">
        <f t="shared" si="6"/>
        <v>8.3300000000000041E-2</v>
      </c>
      <c r="T63">
        <f t="shared" si="7"/>
        <v>8.3300000000000041E-2</v>
      </c>
      <c r="V63" t="b">
        <f t="shared" si="8"/>
        <v>1</v>
      </c>
      <c r="W63" t="b">
        <f t="shared" si="9"/>
        <v>1</v>
      </c>
      <c r="Y63" t="b">
        <f t="shared" si="4"/>
        <v>1</v>
      </c>
      <c r="Z63" t="b">
        <f t="shared" si="5"/>
        <v>1</v>
      </c>
    </row>
    <row r="64" spans="1:26" x14ac:dyDescent="0.2">
      <c r="A64" t="s">
        <v>216</v>
      </c>
      <c r="B64" t="s">
        <v>1070</v>
      </c>
      <c r="C64" t="s">
        <v>959</v>
      </c>
      <c r="D64">
        <v>0</v>
      </c>
      <c r="E64">
        <v>0</v>
      </c>
      <c r="F64" t="s">
        <v>901</v>
      </c>
      <c r="G64">
        <v>1</v>
      </c>
      <c r="H64">
        <v>0.85358299999999998</v>
      </c>
      <c r="I64" t="s">
        <v>902</v>
      </c>
      <c r="J64">
        <v>0.83330000000000004</v>
      </c>
      <c r="K64">
        <v>1.2648999999999999</v>
      </c>
      <c r="L64" t="s">
        <v>903</v>
      </c>
      <c r="M64">
        <v>0.66669999999999996</v>
      </c>
      <c r="N64">
        <v>1.2162500000000001</v>
      </c>
      <c r="O64" t="s">
        <v>904</v>
      </c>
      <c r="P64">
        <v>0.58330000000000004</v>
      </c>
      <c r="Q64">
        <v>1.6018570000000001</v>
      </c>
      <c r="S64">
        <f t="shared" si="6"/>
        <v>0.25</v>
      </c>
      <c r="T64">
        <f t="shared" si="7"/>
        <v>0.25</v>
      </c>
      <c r="V64" t="b">
        <f t="shared" si="8"/>
        <v>1</v>
      </c>
      <c r="W64" t="b">
        <f t="shared" si="9"/>
        <v>1</v>
      </c>
      <c r="Y64" t="b">
        <f t="shared" si="4"/>
        <v>1</v>
      </c>
      <c r="Z64" t="b">
        <f t="shared" si="5"/>
        <v>1</v>
      </c>
    </row>
    <row r="65" spans="1:26" x14ac:dyDescent="0.2">
      <c r="A65" t="s">
        <v>222</v>
      </c>
      <c r="B65" t="s">
        <v>1073</v>
      </c>
      <c r="C65" t="s">
        <v>1072</v>
      </c>
      <c r="D65">
        <v>0</v>
      </c>
      <c r="E65">
        <v>0</v>
      </c>
      <c r="F65" t="s">
        <v>901</v>
      </c>
      <c r="G65">
        <v>0.91669999999999996</v>
      </c>
      <c r="H65">
        <v>0.92418199999999995</v>
      </c>
      <c r="I65" t="s">
        <v>902</v>
      </c>
      <c r="J65">
        <v>0.83330000000000004</v>
      </c>
      <c r="K65">
        <v>1.1492</v>
      </c>
      <c r="L65" t="s">
        <v>903</v>
      </c>
      <c r="M65">
        <v>0.83330000000000004</v>
      </c>
      <c r="N65">
        <v>1.2199</v>
      </c>
      <c r="O65" t="s">
        <v>904</v>
      </c>
      <c r="P65">
        <v>0.91669999999999996</v>
      </c>
      <c r="Q65">
        <v>1.2793639999999999</v>
      </c>
      <c r="S65">
        <f t="shared" si="6"/>
        <v>-8.3399999999999919E-2</v>
      </c>
      <c r="T65">
        <f t="shared" si="7"/>
        <v>8.3399999999999919E-2</v>
      </c>
      <c r="V65" t="b">
        <f t="shared" si="8"/>
        <v>1</v>
      </c>
      <c r="W65" t="b">
        <f t="shared" si="9"/>
        <v>1</v>
      </c>
      <c r="Y65" t="b">
        <f t="shared" si="4"/>
        <v>1</v>
      </c>
      <c r="Z65" t="b">
        <f t="shared" si="5"/>
        <v>1</v>
      </c>
    </row>
    <row r="66" spans="1:26" x14ac:dyDescent="0.2">
      <c r="A66" t="s">
        <v>227</v>
      </c>
      <c r="B66" t="s">
        <v>1074</v>
      </c>
      <c r="C66" t="s">
        <v>1075</v>
      </c>
      <c r="D66">
        <v>8</v>
      </c>
      <c r="E66">
        <v>0</v>
      </c>
      <c r="F66" t="s">
        <v>901</v>
      </c>
      <c r="G66">
        <v>1</v>
      </c>
      <c r="H66">
        <v>2.208583</v>
      </c>
      <c r="I66" t="s">
        <v>902</v>
      </c>
      <c r="J66">
        <v>1</v>
      </c>
      <c r="K66">
        <v>1.1230830000000001</v>
      </c>
      <c r="L66" t="s">
        <v>903</v>
      </c>
      <c r="M66">
        <v>0.75</v>
      </c>
      <c r="N66">
        <v>1.4541109999999999</v>
      </c>
      <c r="O66" t="s">
        <v>904</v>
      </c>
      <c r="P66">
        <v>0.83330000000000004</v>
      </c>
      <c r="Q66">
        <v>1.3923000000000001</v>
      </c>
      <c r="S66">
        <f t="shared" ref="S66:S92" si="10">J66-P66</f>
        <v>0.16669999999999996</v>
      </c>
      <c r="T66">
        <f t="shared" ref="T66:T97" si="11">ABS(S66)</f>
        <v>0.16669999999999996</v>
      </c>
      <c r="V66" t="b">
        <f t="shared" ref="V66:V92" si="12">IF(AND(D66&lt;=16,E66&lt;1),TRUE,FALSE)</f>
        <v>1</v>
      </c>
      <c r="W66" t="b">
        <f t="shared" ref="W66:W92" si="13">IF(AND(J66 &gt; 0.5,G66 &gt; 0.5, ABS(J66-P66)&lt;0.4),TRUE,FALSE)</f>
        <v>1</v>
      </c>
      <c r="Y66" t="b">
        <f t="shared" si="4"/>
        <v>1</v>
      </c>
      <c r="Z66" t="b">
        <f t="shared" si="5"/>
        <v>1</v>
      </c>
    </row>
    <row r="67" spans="1:26" x14ac:dyDescent="0.2">
      <c r="A67" t="s">
        <v>230</v>
      </c>
      <c r="B67" t="s">
        <v>1079</v>
      </c>
      <c r="C67" t="s">
        <v>1078</v>
      </c>
      <c r="D67">
        <v>0</v>
      </c>
      <c r="E67">
        <v>0</v>
      </c>
      <c r="F67" t="s">
        <v>901</v>
      </c>
      <c r="G67">
        <v>1</v>
      </c>
      <c r="H67">
        <v>1.031091</v>
      </c>
      <c r="I67" t="s">
        <v>902</v>
      </c>
      <c r="J67">
        <v>1</v>
      </c>
      <c r="K67">
        <v>1.0634999999999999</v>
      </c>
      <c r="L67" t="s">
        <v>903</v>
      </c>
      <c r="M67">
        <v>0.91669999999999996</v>
      </c>
      <c r="N67">
        <v>1.3238179999999999</v>
      </c>
      <c r="O67" t="s">
        <v>904</v>
      </c>
      <c r="P67">
        <v>0.83330000000000004</v>
      </c>
      <c r="Q67">
        <v>1.1613</v>
      </c>
      <c r="S67">
        <f t="shared" si="10"/>
        <v>0.16669999999999996</v>
      </c>
      <c r="T67">
        <f t="shared" si="11"/>
        <v>0.16669999999999996</v>
      </c>
      <c r="V67" t="b">
        <f t="shared" si="12"/>
        <v>1</v>
      </c>
      <c r="W67" t="b">
        <f t="shared" si="13"/>
        <v>1</v>
      </c>
      <c r="Y67" t="b">
        <f t="shared" ref="Y67:Y92" si="14">IF(AND(J67&gt;0.5,G67&gt;0.5), TRUE,FALSE)</f>
        <v>1</v>
      </c>
      <c r="Z67" t="b">
        <f t="shared" ref="Z67:Z92" si="15">IF(T67&lt;0.4,TRUE,FALSE)</f>
        <v>1</v>
      </c>
    </row>
    <row r="68" spans="1:26" x14ac:dyDescent="0.2">
      <c r="A68" t="s">
        <v>240</v>
      </c>
      <c r="B68" t="s">
        <v>1082</v>
      </c>
      <c r="C68" t="s">
        <v>1081</v>
      </c>
      <c r="D68">
        <v>0</v>
      </c>
      <c r="E68">
        <v>0</v>
      </c>
      <c r="F68" t="s">
        <v>901</v>
      </c>
      <c r="G68">
        <v>0.91669999999999996</v>
      </c>
      <c r="H68">
        <v>1.407</v>
      </c>
      <c r="I68" t="s">
        <v>902</v>
      </c>
      <c r="J68">
        <v>0.91669999999999996</v>
      </c>
      <c r="K68">
        <v>1.2301820000000001</v>
      </c>
      <c r="L68" t="s">
        <v>903</v>
      </c>
      <c r="M68">
        <v>0.91669999999999996</v>
      </c>
      <c r="N68">
        <v>1.424545</v>
      </c>
      <c r="O68" t="s">
        <v>904</v>
      </c>
      <c r="P68">
        <v>0.75</v>
      </c>
      <c r="Q68">
        <v>1.2917780000000001</v>
      </c>
      <c r="S68">
        <f t="shared" si="10"/>
        <v>0.16669999999999996</v>
      </c>
      <c r="T68">
        <f t="shared" si="11"/>
        <v>0.16669999999999996</v>
      </c>
      <c r="V68" t="b">
        <f t="shared" si="12"/>
        <v>1</v>
      </c>
      <c r="W68" t="b">
        <f t="shared" si="13"/>
        <v>1</v>
      </c>
      <c r="Y68" t="b">
        <f t="shared" si="14"/>
        <v>1</v>
      </c>
      <c r="Z68" t="b">
        <f t="shared" si="15"/>
        <v>1</v>
      </c>
    </row>
    <row r="69" spans="1:26" x14ac:dyDescent="0.2">
      <c r="A69" t="s">
        <v>245</v>
      </c>
      <c r="B69" t="s">
        <v>1083</v>
      </c>
      <c r="C69" t="s">
        <v>935</v>
      </c>
      <c r="D69">
        <v>4</v>
      </c>
      <c r="E69">
        <v>0</v>
      </c>
      <c r="F69" t="s">
        <v>901</v>
      </c>
      <c r="G69">
        <v>1</v>
      </c>
      <c r="H69">
        <v>1.2435830000000001</v>
      </c>
      <c r="I69" t="s">
        <v>902</v>
      </c>
      <c r="J69">
        <v>1</v>
      </c>
      <c r="K69">
        <v>1.2709170000000001</v>
      </c>
      <c r="L69" t="s">
        <v>903</v>
      </c>
      <c r="M69">
        <v>0.75</v>
      </c>
      <c r="N69">
        <v>1.3334440000000001</v>
      </c>
      <c r="O69" t="s">
        <v>904</v>
      </c>
      <c r="P69">
        <v>0.83330000000000004</v>
      </c>
      <c r="Q69">
        <v>1.5318000000000001</v>
      </c>
      <c r="S69">
        <f t="shared" si="10"/>
        <v>0.16669999999999996</v>
      </c>
      <c r="T69">
        <f t="shared" si="11"/>
        <v>0.16669999999999996</v>
      </c>
      <c r="V69" t="b">
        <f t="shared" si="12"/>
        <v>1</v>
      </c>
      <c r="W69" t="b">
        <f t="shared" si="13"/>
        <v>1</v>
      </c>
      <c r="Y69" t="b">
        <f t="shared" si="14"/>
        <v>1</v>
      </c>
      <c r="Z69" t="b">
        <f t="shared" si="15"/>
        <v>1</v>
      </c>
    </row>
    <row r="70" spans="1:26" x14ac:dyDescent="0.2">
      <c r="A70" t="s">
        <v>250</v>
      </c>
      <c r="B70" t="s">
        <v>1084</v>
      </c>
      <c r="C70" t="s">
        <v>1085</v>
      </c>
      <c r="D70">
        <v>1</v>
      </c>
      <c r="E70">
        <v>0</v>
      </c>
      <c r="F70" t="s">
        <v>901</v>
      </c>
      <c r="G70">
        <v>0.91669999999999996</v>
      </c>
      <c r="H70">
        <v>1.023636</v>
      </c>
      <c r="I70" t="s">
        <v>902</v>
      </c>
      <c r="J70">
        <v>0.75</v>
      </c>
      <c r="K70">
        <v>1.3962220000000001</v>
      </c>
      <c r="L70" t="s">
        <v>903</v>
      </c>
      <c r="M70">
        <v>0.66669999999999996</v>
      </c>
      <c r="N70">
        <v>1.524375</v>
      </c>
      <c r="O70" t="s">
        <v>904</v>
      </c>
      <c r="P70">
        <v>0.66669999999999996</v>
      </c>
      <c r="Q70">
        <v>1.8625</v>
      </c>
      <c r="S70">
        <f t="shared" si="10"/>
        <v>8.3300000000000041E-2</v>
      </c>
      <c r="T70">
        <f t="shared" si="11"/>
        <v>8.3300000000000041E-2</v>
      </c>
      <c r="V70" t="b">
        <f t="shared" si="12"/>
        <v>1</v>
      </c>
      <c r="W70" t="b">
        <f t="shared" si="13"/>
        <v>1</v>
      </c>
      <c r="Y70" t="b">
        <f t="shared" si="14"/>
        <v>1</v>
      </c>
      <c r="Z70" t="b">
        <f t="shared" si="15"/>
        <v>1</v>
      </c>
    </row>
    <row r="71" spans="1:26" x14ac:dyDescent="0.2">
      <c r="A71" t="s">
        <v>264</v>
      </c>
      <c r="B71" t="s">
        <v>1089</v>
      </c>
      <c r="C71" t="s">
        <v>1088</v>
      </c>
      <c r="D71">
        <v>4</v>
      </c>
      <c r="E71">
        <v>0</v>
      </c>
      <c r="F71" t="s">
        <v>901</v>
      </c>
      <c r="G71">
        <v>1</v>
      </c>
      <c r="H71">
        <v>1.3540829999999999</v>
      </c>
      <c r="I71" t="s">
        <v>902</v>
      </c>
      <c r="J71">
        <v>0.83330000000000004</v>
      </c>
      <c r="K71">
        <v>1.2483</v>
      </c>
      <c r="L71" t="s">
        <v>903</v>
      </c>
      <c r="M71">
        <v>0.91669999999999996</v>
      </c>
      <c r="N71">
        <v>1.323909</v>
      </c>
      <c r="O71" t="s">
        <v>904</v>
      </c>
      <c r="P71">
        <v>0.83330000000000004</v>
      </c>
      <c r="Q71">
        <v>1.3346</v>
      </c>
      <c r="S71">
        <f t="shared" si="10"/>
        <v>0</v>
      </c>
      <c r="T71">
        <f t="shared" si="11"/>
        <v>0</v>
      </c>
      <c r="V71" t="b">
        <f t="shared" si="12"/>
        <v>1</v>
      </c>
      <c r="W71" t="b">
        <f t="shared" si="13"/>
        <v>1</v>
      </c>
      <c r="Y71" t="b">
        <f t="shared" si="14"/>
        <v>1</v>
      </c>
      <c r="Z71" t="b">
        <f t="shared" si="15"/>
        <v>1</v>
      </c>
    </row>
    <row r="72" spans="1:26" x14ac:dyDescent="0.2">
      <c r="A72" t="s">
        <v>272</v>
      </c>
      <c r="B72" t="s">
        <v>1091</v>
      </c>
      <c r="C72" t="s">
        <v>1092</v>
      </c>
      <c r="D72">
        <v>0</v>
      </c>
      <c r="E72">
        <v>0</v>
      </c>
      <c r="F72" t="s">
        <v>901</v>
      </c>
      <c r="G72">
        <v>0.91669999999999996</v>
      </c>
      <c r="H72">
        <v>1.007182</v>
      </c>
      <c r="I72" t="s">
        <v>902</v>
      </c>
      <c r="J72">
        <v>1</v>
      </c>
      <c r="K72">
        <v>1.262</v>
      </c>
      <c r="L72" t="s">
        <v>903</v>
      </c>
      <c r="M72">
        <v>0.83330000000000004</v>
      </c>
      <c r="N72">
        <v>1.3244</v>
      </c>
      <c r="O72" t="s">
        <v>904</v>
      </c>
      <c r="P72">
        <v>0.91669999999999996</v>
      </c>
      <c r="Q72">
        <v>1.6211819999999999</v>
      </c>
      <c r="S72">
        <f t="shared" si="10"/>
        <v>8.3300000000000041E-2</v>
      </c>
      <c r="T72">
        <f t="shared" si="11"/>
        <v>8.3300000000000041E-2</v>
      </c>
      <c r="V72" t="b">
        <f t="shared" si="12"/>
        <v>1</v>
      </c>
      <c r="W72" t="b">
        <f t="shared" si="13"/>
        <v>1</v>
      </c>
      <c r="Y72" t="b">
        <f t="shared" si="14"/>
        <v>1</v>
      </c>
      <c r="Z72" t="b">
        <f t="shared" si="15"/>
        <v>1</v>
      </c>
    </row>
    <row r="73" spans="1:26" x14ac:dyDescent="0.2">
      <c r="A73" t="s">
        <v>286</v>
      </c>
      <c r="B73" t="s">
        <v>1097</v>
      </c>
      <c r="C73" t="s">
        <v>1096</v>
      </c>
      <c r="D73">
        <v>0</v>
      </c>
      <c r="E73">
        <v>0</v>
      </c>
      <c r="F73" t="s">
        <v>901</v>
      </c>
      <c r="G73">
        <v>0.91669999999999996</v>
      </c>
      <c r="H73">
        <v>1.5725450000000001</v>
      </c>
      <c r="I73" t="s">
        <v>902</v>
      </c>
      <c r="J73">
        <v>1</v>
      </c>
      <c r="K73">
        <v>1.108833</v>
      </c>
      <c r="L73" t="s">
        <v>903</v>
      </c>
      <c r="M73">
        <v>0.75</v>
      </c>
      <c r="N73">
        <v>1.512</v>
      </c>
      <c r="O73" t="s">
        <v>904</v>
      </c>
      <c r="P73">
        <v>0.75</v>
      </c>
      <c r="Q73">
        <v>1.2330000000000001</v>
      </c>
      <c r="S73">
        <f t="shared" si="10"/>
        <v>0.25</v>
      </c>
      <c r="T73">
        <f t="shared" si="11"/>
        <v>0.25</v>
      </c>
      <c r="V73" t="b">
        <f t="shared" si="12"/>
        <v>1</v>
      </c>
      <c r="W73" t="b">
        <f t="shared" si="13"/>
        <v>1</v>
      </c>
      <c r="Y73" t="b">
        <f t="shared" si="14"/>
        <v>1</v>
      </c>
      <c r="Z73" t="b">
        <f t="shared" si="15"/>
        <v>1</v>
      </c>
    </row>
    <row r="74" spans="1:26" x14ac:dyDescent="0.2">
      <c r="A74" t="s">
        <v>290</v>
      </c>
      <c r="B74" t="s">
        <v>1098</v>
      </c>
      <c r="C74" t="s">
        <v>942</v>
      </c>
      <c r="D74">
        <v>2</v>
      </c>
      <c r="E74">
        <v>0</v>
      </c>
      <c r="F74" t="s">
        <v>901</v>
      </c>
      <c r="G74">
        <v>0.83330000000000004</v>
      </c>
      <c r="H74">
        <v>2.3980000000000001</v>
      </c>
      <c r="I74" t="s">
        <v>902</v>
      </c>
      <c r="J74">
        <v>0.83330000000000004</v>
      </c>
      <c r="K74">
        <v>1.3652</v>
      </c>
      <c r="L74" t="s">
        <v>903</v>
      </c>
      <c r="M74">
        <v>0.83330000000000004</v>
      </c>
      <c r="N74">
        <v>1.7896000000000001</v>
      </c>
      <c r="O74" t="s">
        <v>904</v>
      </c>
      <c r="P74">
        <v>0.5</v>
      </c>
      <c r="Q74">
        <v>1.4603330000000001</v>
      </c>
      <c r="S74">
        <f t="shared" si="10"/>
        <v>0.33330000000000004</v>
      </c>
      <c r="T74">
        <f t="shared" si="11"/>
        <v>0.33330000000000004</v>
      </c>
      <c r="V74" t="b">
        <f t="shared" si="12"/>
        <v>1</v>
      </c>
      <c r="W74" t="b">
        <f t="shared" si="13"/>
        <v>1</v>
      </c>
      <c r="Y74" t="b">
        <f t="shared" si="14"/>
        <v>1</v>
      </c>
      <c r="Z74" t="b">
        <f t="shared" si="15"/>
        <v>1</v>
      </c>
    </row>
    <row r="75" spans="1:26" x14ac:dyDescent="0.2">
      <c r="A75" t="s">
        <v>303</v>
      </c>
      <c r="B75" t="s">
        <v>1100</v>
      </c>
      <c r="C75" t="s">
        <v>969</v>
      </c>
      <c r="D75">
        <v>8</v>
      </c>
      <c r="E75">
        <v>0</v>
      </c>
      <c r="F75" t="s">
        <v>901</v>
      </c>
      <c r="G75">
        <v>1</v>
      </c>
      <c r="H75">
        <v>1.296</v>
      </c>
      <c r="I75" t="s">
        <v>902</v>
      </c>
      <c r="J75">
        <v>0.91669999999999996</v>
      </c>
      <c r="K75">
        <v>1.1062730000000001</v>
      </c>
      <c r="L75" t="s">
        <v>903</v>
      </c>
      <c r="M75">
        <v>0.91669999999999996</v>
      </c>
      <c r="N75">
        <v>1.1713640000000001</v>
      </c>
      <c r="O75" t="s">
        <v>904</v>
      </c>
      <c r="P75">
        <v>0.83330000000000004</v>
      </c>
      <c r="Q75">
        <v>1.5068999999999999</v>
      </c>
      <c r="S75">
        <f t="shared" si="10"/>
        <v>8.3399999999999919E-2</v>
      </c>
      <c r="T75">
        <f t="shared" si="11"/>
        <v>8.3399999999999919E-2</v>
      </c>
      <c r="V75" t="b">
        <f t="shared" si="12"/>
        <v>1</v>
      </c>
      <c r="W75" t="b">
        <f t="shared" si="13"/>
        <v>1</v>
      </c>
      <c r="Y75" t="b">
        <f t="shared" si="14"/>
        <v>1</v>
      </c>
      <c r="Z75" t="b">
        <f t="shared" si="15"/>
        <v>1</v>
      </c>
    </row>
    <row r="76" spans="1:26" x14ac:dyDescent="0.2">
      <c r="A76" t="s">
        <v>305</v>
      </c>
      <c r="B76" t="s">
        <v>1103</v>
      </c>
      <c r="C76" t="s">
        <v>1102</v>
      </c>
      <c r="D76">
        <v>0</v>
      </c>
      <c r="E76">
        <v>0</v>
      </c>
      <c r="F76" t="s">
        <v>901</v>
      </c>
      <c r="G76">
        <v>1</v>
      </c>
      <c r="H76">
        <v>1.4430829999999999</v>
      </c>
      <c r="I76" t="s">
        <v>902</v>
      </c>
      <c r="J76">
        <v>1</v>
      </c>
      <c r="K76">
        <v>1.1027499999999999</v>
      </c>
      <c r="L76" t="s">
        <v>903</v>
      </c>
      <c r="M76">
        <v>0.66669999999999996</v>
      </c>
      <c r="N76">
        <v>1.130714</v>
      </c>
      <c r="O76" t="s">
        <v>904</v>
      </c>
      <c r="P76">
        <v>0.66669999999999996</v>
      </c>
      <c r="Q76">
        <v>1.3194999999999999</v>
      </c>
      <c r="S76">
        <f t="shared" si="10"/>
        <v>0.33330000000000004</v>
      </c>
      <c r="T76">
        <f t="shared" si="11"/>
        <v>0.33330000000000004</v>
      </c>
      <c r="V76" t="b">
        <f t="shared" si="12"/>
        <v>1</v>
      </c>
      <c r="W76" t="b">
        <f t="shared" si="13"/>
        <v>1</v>
      </c>
      <c r="Y76" t="b">
        <f t="shared" si="14"/>
        <v>1</v>
      </c>
      <c r="Z76" t="b">
        <f t="shared" si="15"/>
        <v>1</v>
      </c>
    </row>
    <row r="77" spans="1:26" x14ac:dyDescent="0.2">
      <c r="A77" t="s">
        <v>309</v>
      </c>
      <c r="B77" t="s">
        <v>1104</v>
      </c>
      <c r="C77" t="s">
        <v>1105</v>
      </c>
      <c r="D77">
        <v>2</v>
      </c>
      <c r="E77">
        <v>0</v>
      </c>
      <c r="F77" t="s">
        <v>901</v>
      </c>
      <c r="G77">
        <v>1</v>
      </c>
      <c r="H77">
        <v>0.54716699999999996</v>
      </c>
      <c r="I77" t="s">
        <v>902</v>
      </c>
      <c r="J77">
        <v>1</v>
      </c>
      <c r="K77">
        <v>1.1432500000000001</v>
      </c>
      <c r="L77" t="s">
        <v>903</v>
      </c>
      <c r="M77">
        <v>0.91669999999999996</v>
      </c>
      <c r="N77">
        <v>1.4134549999999999</v>
      </c>
      <c r="O77" t="s">
        <v>904</v>
      </c>
      <c r="P77">
        <v>0.75</v>
      </c>
      <c r="Q77">
        <v>1.3886670000000001</v>
      </c>
      <c r="S77">
        <f t="shared" si="10"/>
        <v>0.25</v>
      </c>
      <c r="T77">
        <f t="shared" si="11"/>
        <v>0.25</v>
      </c>
      <c r="V77" t="b">
        <f t="shared" si="12"/>
        <v>1</v>
      </c>
      <c r="W77" t="b">
        <f t="shared" si="13"/>
        <v>1</v>
      </c>
      <c r="Y77" t="b">
        <f t="shared" si="14"/>
        <v>1</v>
      </c>
      <c r="Z77" t="b">
        <f t="shared" si="15"/>
        <v>1</v>
      </c>
    </row>
    <row r="78" spans="1:26" x14ac:dyDescent="0.2">
      <c r="A78" t="s">
        <v>313</v>
      </c>
      <c r="B78" t="s">
        <v>1109</v>
      </c>
      <c r="C78" t="s">
        <v>1108</v>
      </c>
      <c r="D78">
        <v>2</v>
      </c>
      <c r="E78">
        <v>0</v>
      </c>
      <c r="F78" t="s">
        <v>901</v>
      </c>
      <c r="G78">
        <v>1</v>
      </c>
      <c r="H78">
        <v>1.210083</v>
      </c>
      <c r="I78" t="s">
        <v>902</v>
      </c>
      <c r="J78">
        <v>0.91669999999999996</v>
      </c>
      <c r="K78">
        <v>1.200455</v>
      </c>
      <c r="L78" t="s">
        <v>903</v>
      </c>
      <c r="M78">
        <v>0.83330000000000004</v>
      </c>
      <c r="N78">
        <v>1.3326</v>
      </c>
      <c r="O78" t="s">
        <v>904</v>
      </c>
      <c r="P78">
        <v>1</v>
      </c>
      <c r="Q78">
        <v>1.4158329999999999</v>
      </c>
      <c r="S78">
        <f t="shared" si="10"/>
        <v>-8.3300000000000041E-2</v>
      </c>
      <c r="T78">
        <f t="shared" si="11"/>
        <v>8.3300000000000041E-2</v>
      </c>
      <c r="V78" t="b">
        <f t="shared" si="12"/>
        <v>1</v>
      </c>
      <c r="W78" t="b">
        <f t="shared" si="13"/>
        <v>1</v>
      </c>
      <c r="Y78" t="b">
        <f t="shared" si="14"/>
        <v>1</v>
      </c>
      <c r="Z78" t="b">
        <f t="shared" si="15"/>
        <v>1</v>
      </c>
    </row>
    <row r="79" spans="1:26" x14ac:dyDescent="0.2">
      <c r="A79" t="s">
        <v>317</v>
      </c>
      <c r="B79" t="s">
        <v>1112</v>
      </c>
      <c r="C79" t="s">
        <v>1111</v>
      </c>
      <c r="D79">
        <v>0</v>
      </c>
      <c r="E79">
        <v>0</v>
      </c>
      <c r="F79" t="s">
        <v>901</v>
      </c>
      <c r="G79">
        <v>0.91669999999999996</v>
      </c>
      <c r="H79">
        <v>1.0626359999999999</v>
      </c>
      <c r="I79" t="s">
        <v>902</v>
      </c>
      <c r="J79">
        <v>0.83330000000000004</v>
      </c>
      <c r="K79">
        <v>1.1990000000000001</v>
      </c>
      <c r="L79" t="s">
        <v>903</v>
      </c>
      <c r="M79">
        <v>1</v>
      </c>
      <c r="N79">
        <v>1.2130000000000001</v>
      </c>
      <c r="O79" t="s">
        <v>904</v>
      </c>
      <c r="P79">
        <v>0.83330000000000004</v>
      </c>
      <c r="Q79">
        <v>1.4994000000000001</v>
      </c>
      <c r="S79">
        <f t="shared" si="10"/>
        <v>0</v>
      </c>
      <c r="T79">
        <f t="shared" si="11"/>
        <v>0</v>
      </c>
      <c r="V79" t="b">
        <f t="shared" si="12"/>
        <v>1</v>
      </c>
      <c r="W79" t="b">
        <f t="shared" si="13"/>
        <v>1</v>
      </c>
      <c r="Y79" t="b">
        <f t="shared" si="14"/>
        <v>1</v>
      </c>
      <c r="Z79" t="b">
        <f t="shared" si="15"/>
        <v>1</v>
      </c>
    </row>
    <row r="80" spans="1:26" x14ac:dyDescent="0.2">
      <c r="A80" t="s">
        <v>320</v>
      </c>
      <c r="B80" t="s">
        <v>1115</v>
      </c>
      <c r="C80" t="s">
        <v>919</v>
      </c>
      <c r="D80">
        <v>0</v>
      </c>
      <c r="E80">
        <v>0</v>
      </c>
      <c r="F80" t="s">
        <v>901</v>
      </c>
      <c r="G80">
        <v>1</v>
      </c>
      <c r="H80">
        <v>1.9323330000000001</v>
      </c>
      <c r="I80" t="s">
        <v>902</v>
      </c>
      <c r="J80">
        <v>0.83330000000000004</v>
      </c>
      <c r="K80">
        <v>1.1539999999999999</v>
      </c>
      <c r="L80" t="s">
        <v>903</v>
      </c>
      <c r="M80">
        <v>0.83330000000000004</v>
      </c>
      <c r="N80">
        <v>1.0750999999999999</v>
      </c>
      <c r="O80" t="s">
        <v>904</v>
      </c>
      <c r="P80">
        <v>0.75</v>
      </c>
      <c r="Q80">
        <v>1.0980000000000001</v>
      </c>
      <c r="S80">
        <f t="shared" si="10"/>
        <v>8.3300000000000041E-2</v>
      </c>
      <c r="T80">
        <f t="shared" si="11"/>
        <v>8.3300000000000041E-2</v>
      </c>
      <c r="V80" t="b">
        <f t="shared" si="12"/>
        <v>1</v>
      </c>
      <c r="W80" t="b">
        <f t="shared" si="13"/>
        <v>1</v>
      </c>
      <c r="Y80" t="b">
        <f t="shared" si="14"/>
        <v>1</v>
      </c>
      <c r="Z80" t="b">
        <f t="shared" si="15"/>
        <v>1</v>
      </c>
    </row>
    <row r="81" spans="1:26" x14ac:dyDescent="0.2">
      <c r="A81" t="s">
        <v>323</v>
      </c>
      <c r="B81" t="s">
        <v>1116</v>
      </c>
      <c r="C81" t="s">
        <v>532</v>
      </c>
      <c r="D81">
        <v>0</v>
      </c>
      <c r="E81">
        <v>0</v>
      </c>
      <c r="F81" t="s">
        <v>901</v>
      </c>
      <c r="G81">
        <v>1</v>
      </c>
      <c r="H81">
        <v>1.275909</v>
      </c>
      <c r="I81" t="s">
        <v>902</v>
      </c>
      <c r="J81">
        <v>0.83330000000000004</v>
      </c>
      <c r="K81">
        <v>1.0206</v>
      </c>
      <c r="L81" t="s">
        <v>903</v>
      </c>
      <c r="M81">
        <v>0.83330000000000004</v>
      </c>
      <c r="N81">
        <v>1.1594</v>
      </c>
      <c r="O81" t="s">
        <v>904</v>
      </c>
      <c r="P81">
        <v>0.75</v>
      </c>
      <c r="Q81">
        <v>1.246111</v>
      </c>
      <c r="S81">
        <f t="shared" si="10"/>
        <v>8.3300000000000041E-2</v>
      </c>
      <c r="T81">
        <f t="shared" si="11"/>
        <v>8.3300000000000041E-2</v>
      </c>
      <c r="V81" t="b">
        <f t="shared" si="12"/>
        <v>1</v>
      </c>
      <c r="W81" t="b">
        <f t="shared" si="13"/>
        <v>1</v>
      </c>
      <c r="Y81" t="b">
        <f t="shared" si="14"/>
        <v>1</v>
      </c>
      <c r="Z81" t="b">
        <f t="shared" si="15"/>
        <v>1</v>
      </c>
    </row>
    <row r="82" spans="1:26" x14ac:dyDescent="0.2">
      <c r="A82" t="s">
        <v>331</v>
      </c>
      <c r="B82" t="s">
        <v>1119</v>
      </c>
      <c r="C82" t="s">
        <v>947</v>
      </c>
      <c r="D82">
        <v>4</v>
      </c>
      <c r="E82">
        <v>0</v>
      </c>
      <c r="F82" t="s">
        <v>901</v>
      </c>
      <c r="G82">
        <v>1</v>
      </c>
      <c r="H82">
        <v>0.75633300000000003</v>
      </c>
      <c r="I82" t="s">
        <v>902</v>
      </c>
      <c r="J82">
        <v>0.91669999999999996</v>
      </c>
      <c r="K82">
        <v>1.1369089999999999</v>
      </c>
      <c r="L82" t="s">
        <v>903</v>
      </c>
      <c r="M82">
        <v>0.83330000000000004</v>
      </c>
      <c r="N82">
        <v>1.6007</v>
      </c>
      <c r="O82" t="s">
        <v>904</v>
      </c>
      <c r="P82">
        <v>1</v>
      </c>
      <c r="Q82">
        <v>1.2921670000000001</v>
      </c>
      <c r="S82">
        <f t="shared" si="10"/>
        <v>-8.3300000000000041E-2</v>
      </c>
      <c r="T82">
        <f t="shared" si="11"/>
        <v>8.3300000000000041E-2</v>
      </c>
      <c r="V82" t="b">
        <f t="shared" si="12"/>
        <v>1</v>
      </c>
      <c r="W82" t="b">
        <f t="shared" si="13"/>
        <v>1</v>
      </c>
      <c r="Y82" t="b">
        <f t="shared" si="14"/>
        <v>1</v>
      </c>
      <c r="Z82" t="b">
        <f t="shared" si="15"/>
        <v>1</v>
      </c>
    </row>
    <row r="83" spans="1:26" x14ac:dyDescent="0.2">
      <c r="A83" t="s">
        <v>333</v>
      </c>
      <c r="B83" t="s">
        <v>1120</v>
      </c>
      <c r="C83" t="s">
        <v>1121</v>
      </c>
      <c r="D83">
        <v>5</v>
      </c>
      <c r="E83">
        <v>0</v>
      </c>
      <c r="F83" t="s">
        <v>901</v>
      </c>
      <c r="G83">
        <v>1</v>
      </c>
      <c r="H83">
        <v>0.82650000000000001</v>
      </c>
      <c r="I83" t="s">
        <v>902</v>
      </c>
      <c r="J83">
        <v>0.91669999999999996</v>
      </c>
      <c r="K83">
        <v>1.108636</v>
      </c>
      <c r="L83" t="s">
        <v>903</v>
      </c>
      <c r="M83">
        <v>0.83330000000000004</v>
      </c>
      <c r="N83">
        <v>0.94620000000000004</v>
      </c>
      <c r="O83" t="s">
        <v>904</v>
      </c>
      <c r="P83">
        <v>0.58330000000000004</v>
      </c>
      <c r="Q83">
        <v>1.1415709999999999</v>
      </c>
      <c r="S83">
        <f t="shared" si="10"/>
        <v>0.33339999999999992</v>
      </c>
      <c r="T83">
        <f t="shared" si="11"/>
        <v>0.33339999999999992</v>
      </c>
      <c r="V83" t="b">
        <f t="shared" si="12"/>
        <v>1</v>
      </c>
      <c r="W83" t="b">
        <f t="shared" si="13"/>
        <v>1</v>
      </c>
      <c r="Y83" t="b">
        <f t="shared" si="14"/>
        <v>1</v>
      </c>
      <c r="Z83" t="b">
        <f t="shared" si="15"/>
        <v>1</v>
      </c>
    </row>
    <row r="84" spans="1:26" x14ac:dyDescent="0.2">
      <c r="A84" t="s">
        <v>337</v>
      </c>
      <c r="B84" t="s">
        <v>1124</v>
      </c>
      <c r="C84" t="s">
        <v>330</v>
      </c>
      <c r="D84">
        <v>0</v>
      </c>
      <c r="E84">
        <v>0</v>
      </c>
      <c r="F84" t="s">
        <v>901</v>
      </c>
      <c r="G84">
        <v>1</v>
      </c>
      <c r="H84">
        <v>0.72441699999999998</v>
      </c>
      <c r="I84" t="s">
        <v>902</v>
      </c>
      <c r="J84">
        <v>0.83330000000000004</v>
      </c>
      <c r="K84">
        <v>0.90890000000000004</v>
      </c>
      <c r="L84" t="s">
        <v>903</v>
      </c>
      <c r="M84">
        <v>0.66669999999999996</v>
      </c>
      <c r="N84">
        <v>1.040875</v>
      </c>
      <c r="O84" t="s">
        <v>904</v>
      </c>
      <c r="P84">
        <v>0.66669999999999996</v>
      </c>
      <c r="Q84">
        <v>1.1387499999999999</v>
      </c>
      <c r="S84">
        <f t="shared" si="10"/>
        <v>0.16660000000000008</v>
      </c>
      <c r="T84">
        <f t="shared" si="11"/>
        <v>0.16660000000000008</v>
      </c>
      <c r="V84" t="b">
        <f t="shared" si="12"/>
        <v>1</v>
      </c>
      <c r="W84" t="b">
        <f t="shared" si="13"/>
        <v>1</v>
      </c>
      <c r="Y84" t="b">
        <f t="shared" si="14"/>
        <v>1</v>
      </c>
      <c r="Z84" t="b">
        <f t="shared" si="15"/>
        <v>1</v>
      </c>
    </row>
    <row r="85" spans="1:26" x14ac:dyDescent="0.2">
      <c r="A85" t="s">
        <v>345</v>
      </c>
      <c r="B85" t="s">
        <v>1127</v>
      </c>
      <c r="C85" t="s">
        <v>1126</v>
      </c>
      <c r="D85">
        <v>0</v>
      </c>
      <c r="E85">
        <v>0</v>
      </c>
      <c r="F85" t="s">
        <v>901</v>
      </c>
      <c r="G85">
        <v>0.91669999999999996</v>
      </c>
      <c r="H85">
        <v>2.265091</v>
      </c>
      <c r="I85" t="s">
        <v>902</v>
      </c>
      <c r="J85">
        <v>0.83330000000000004</v>
      </c>
      <c r="K85">
        <v>1.5539000000000001</v>
      </c>
      <c r="L85" t="s">
        <v>903</v>
      </c>
      <c r="M85">
        <v>0.58330000000000004</v>
      </c>
      <c r="N85">
        <v>1.710143</v>
      </c>
      <c r="O85" t="s">
        <v>904</v>
      </c>
      <c r="P85">
        <v>0.58330000000000004</v>
      </c>
      <c r="Q85">
        <v>1.583429</v>
      </c>
      <c r="S85">
        <f t="shared" si="10"/>
        <v>0.25</v>
      </c>
      <c r="T85">
        <f t="shared" si="11"/>
        <v>0.25</v>
      </c>
      <c r="V85" t="b">
        <f t="shared" si="12"/>
        <v>1</v>
      </c>
      <c r="W85" t="b">
        <f t="shared" si="13"/>
        <v>1</v>
      </c>
      <c r="Y85" t="b">
        <f t="shared" si="14"/>
        <v>1</v>
      </c>
      <c r="Z85" t="b">
        <f t="shared" si="15"/>
        <v>1</v>
      </c>
    </row>
    <row r="86" spans="1:26" x14ac:dyDescent="0.2">
      <c r="A86" t="s">
        <v>348</v>
      </c>
      <c r="B86" t="s">
        <v>1130</v>
      </c>
      <c r="C86" t="s">
        <v>1129</v>
      </c>
      <c r="D86">
        <v>0</v>
      </c>
      <c r="E86">
        <v>0</v>
      </c>
      <c r="F86" t="s">
        <v>901</v>
      </c>
      <c r="G86">
        <v>0.83330000000000004</v>
      </c>
      <c r="H86">
        <v>1.9316</v>
      </c>
      <c r="I86" t="s">
        <v>902</v>
      </c>
      <c r="J86">
        <v>0.83330000000000004</v>
      </c>
      <c r="K86">
        <v>1.528</v>
      </c>
      <c r="L86" t="s">
        <v>903</v>
      </c>
      <c r="M86">
        <v>0.75</v>
      </c>
      <c r="N86">
        <v>1.7651110000000001</v>
      </c>
      <c r="O86" t="s">
        <v>904</v>
      </c>
      <c r="P86">
        <v>0.83330000000000004</v>
      </c>
      <c r="Q86">
        <v>1.7889999999999999</v>
      </c>
      <c r="S86">
        <f t="shared" si="10"/>
        <v>0</v>
      </c>
      <c r="T86">
        <f t="shared" si="11"/>
        <v>0</v>
      </c>
      <c r="V86" t="b">
        <f t="shared" si="12"/>
        <v>1</v>
      </c>
      <c r="W86" t="b">
        <f t="shared" si="13"/>
        <v>1</v>
      </c>
      <c r="Y86" t="b">
        <f t="shared" si="14"/>
        <v>1</v>
      </c>
      <c r="Z86" t="b">
        <f t="shared" si="15"/>
        <v>1</v>
      </c>
    </row>
    <row r="87" spans="1:26" x14ac:dyDescent="0.2">
      <c r="A87" t="s">
        <v>356</v>
      </c>
      <c r="B87" t="s">
        <v>1134</v>
      </c>
      <c r="C87" t="s">
        <v>1133</v>
      </c>
      <c r="D87">
        <v>2</v>
      </c>
      <c r="E87">
        <v>0</v>
      </c>
      <c r="F87" t="s">
        <v>901</v>
      </c>
      <c r="G87">
        <v>0.91669999999999996</v>
      </c>
      <c r="H87">
        <v>0.62927299999999997</v>
      </c>
      <c r="I87" t="s">
        <v>902</v>
      </c>
      <c r="J87">
        <v>0.91669999999999996</v>
      </c>
      <c r="K87">
        <v>1.1859090000000001</v>
      </c>
      <c r="L87" t="s">
        <v>903</v>
      </c>
      <c r="M87">
        <v>0.83330000000000004</v>
      </c>
      <c r="N87">
        <v>1.2464</v>
      </c>
      <c r="O87" t="s">
        <v>904</v>
      </c>
      <c r="P87">
        <v>0.58330000000000004</v>
      </c>
      <c r="Q87">
        <v>1.256429</v>
      </c>
      <c r="S87">
        <f t="shared" si="10"/>
        <v>0.33339999999999992</v>
      </c>
      <c r="T87">
        <f t="shared" si="11"/>
        <v>0.33339999999999992</v>
      </c>
      <c r="V87" t="b">
        <f t="shared" si="12"/>
        <v>1</v>
      </c>
      <c r="W87" t="b">
        <f t="shared" si="13"/>
        <v>1</v>
      </c>
      <c r="Y87" t="b">
        <f t="shared" si="14"/>
        <v>1</v>
      </c>
      <c r="Z87" t="b">
        <f t="shared" si="15"/>
        <v>1</v>
      </c>
    </row>
    <row r="88" spans="1:26" x14ac:dyDescent="0.2">
      <c r="A88" t="s">
        <v>360</v>
      </c>
      <c r="B88" t="s">
        <v>1137</v>
      </c>
      <c r="C88" t="s">
        <v>1136</v>
      </c>
      <c r="D88">
        <v>0</v>
      </c>
      <c r="E88">
        <v>0</v>
      </c>
      <c r="F88" t="s">
        <v>901</v>
      </c>
      <c r="G88">
        <v>1</v>
      </c>
      <c r="H88">
        <v>0.75991699999999995</v>
      </c>
      <c r="I88" t="s">
        <v>902</v>
      </c>
      <c r="J88">
        <v>0.75</v>
      </c>
      <c r="K88">
        <v>1.0956250000000001</v>
      </c>
      <c r="L88" t="s">
        <v>903</v>
      </c>
      <c r="M88">
        <v>0.5</v>
      </c>
      <c r="N88">
        <v>1.448</v>
      </c>
      <c r="O88" t="s">
        <v>904</v>
      </c>
      <c r="P88">
        <v>1</v>
      </c>
      <c r="Q88">
        <v>1.3725000000000001</v>
      </c>
      <c r="S88">
        <f t="shared" si="10"/>
        <v>-0.25</v>
      </c>
      <c r="T88">
        <f t="shared" si="11"/>
        <v>0.25</v>
      </c>
      <c r="V88" t="b">
        <f t="shared" si="12"/>
        <v>1</v>
      </c>
      <c r="W88" t="b">
        <f t="shared" si="13"/>
        <v>1</v>
      </c>
      <c r="Y88" t="b">
        <f t="shared" si="14"/>
        <v>1</v>
      </c>
      <c r="Z88" t="b">
        <f t="shared" si="15"/>
        <v>1</v>
      </c>
    </row>
    <row r="89" spans="1:26" x14ac:dyDescent="0.2">
      <c r="A89" t="s">
        <v>364</v>
      </c>
      <c r="B89" t="s">
        <v>1138</v>
      </c>
      <c r="C89" t="s">
        <v>1139</v>
      </c>
      <c r="D89">
        <v>0</v>
      </c>
      <c r="E89">
        <v>0</v>
      </c>
      <c r="F89" t="s">
        <v>901</v>
      </c>
      <c r="G89">
        <v>0.91669999999999996</v>
      </c>
      <c r="H89">
        <v>1.179182</v>
      </c>
      <c r="I89" t="s">
        <v>902</v>
      </c>
      <c r="J89">
        <v>0.75</v>
      </c>
      <c r="K89">
        <v>1.286</v>
      </c>
      <c r="L89" t="s">
        <v>903</v>
      </c>
      <c r="M89">
        <v>0.5</v>
      </c>
      <c r="N89">
        <v>1.771833</v>
      </c>
      <c r="O89" t="s">
        <v>904</v>
      </c>
      <c r="P89">
        <v>0.58330000000000004</v>
      </c>
      <c r="Q89">
        <v>1.5924290000000001</v>
      </c>
      <c r="S89">
        <f t="shared" si="10"/>
        <v>0.16669999999999996</v>
      </c>
      <c r="T89">
        <f t="shared" si="11"/>
        <v>0.16669999999999996</v>
      </c>
      <c r="V89" t="b">
        <f t="shared" si="12"/>
        <v>1</v>
      </c>
      <c r="W89" t="b">
        <f t="shared" si="13"/>
        <v>1</v>
      </c>
      <c r="Y89" t="b">
        <f t="shared" si="14"/>
        <v>1</v>
      </c>
      <c r="Z89" t="b">
        <f t="shared" si="15"/>
        <v>1</v>
      </c>
    </row>
    <row r="90" spans="1:26" x14ac:dyDescent="0.2">
      <c r="A90" t="s">
        <v>368</v>
      </c>
      <c r="B90" t="s">
        <v>1141</v>
      </c>
      <c r="C90" t="s">
        <v>1142</v>
      </c>
      <c r="D90">
        <v>0</v>
      </c>
      <c r="E90">
        <v>0</v>
      </c>
      <c r="F90" t="s">
        <v>901</v>
      </c>
      <c r="G90">
        <v>1</v>
      </c>
      <c r="H90">
        <v>1.127167</v>
      </c>
      <c r="I90" t="s">
        <v>902</v>
      </c>
      <c r="J90">
        <v>0.83330000000000004</v>
      </c>
      <c r="K90">
        <v>1.1785000000000001</v>
      </c>
      <c r="L90" t="s">
        <v>903</v>
      </c>
      <c r="M90">
        <v>0.83330000000000004</v>
      </c>
      <c r="N90">
        <v>1.5821000000000001</v>
      </c>
      <c r="O90" t="s">
        <v>904</v>
      </c>
      <c r="P90">
        <v>1</v>
      </c>
      <c r="Q90">
        <v>1.50525</v>
      </c>
      <c r="S90">
        <f t="shared" si="10"/>
        <v>-0.16669999999999996</v>
      </c>
      <c r="T90">
        <f t="shared" si="11"/>
        <v>0.16669999999999996</v>
      </c>
      <c r="V90" t="b">
        <f t="shared" si="12"/>
        <v>1</v>
      </c>
      <c r="W90" t="b">
        <f t="shared" si="13"/>
        <v>1</v>
      </c>
      <c r="Y90" t="b">
        <f t="shared" si="14"/>
        <v>1</v>
      </c>
      <c r="Z90" t="b">
        <f t="shared" si="15"/>
        <v>1</v>
      </c>
    </row>
    <row r="91" spans="1:26" x14ac:dyDescent="0.2">
      <c r="A91" t="s">
        <v>372</v>
      </c>
      <c r="B91" t="s">
        <v>1144</v>
      </c>
      <c r="C91" t="s">
        <v>1145</v>
      </c>
      <c r="D91">
        <v>0</v>
      </c>
      <c r="E91">
        <v>0</v>
      </c>
      <c r="F91" t="s">
        <v>901</v>
      </c>
      <c r="G91">
        <v>1</v>
      </c>
      <c r="H91">
        <v>1.2926359999999999</v>
      </c>
      <c r="I91" t="s">
        <v>902</v>
      </c>
      <c r="J91">
        <v>0.75</v>
      </c>
      <c r="K91">
        <v>1.414444</v>
      </c>
      <c r="L91" t="s">
        <v>903</v>
      </c>
      <c r="M91">
        <v>0.66669999999999996</v>
      </c>
      <c r="N91">
        <v>1.465875</v>
      </c>
      <c r="O91" t="s">
        <v>904</v>
      </c>
      <c r="P91">
        <v>0.66669999999999996</v>
      </c>
      <c r="Q91">
        <v>1.7922499999999999</v>
      </c>
      <c r="S91">
        <f t="shared" si="10"/>
        <v>8.3300000000000041E-2</v>
      </c>
      <c r="T91">
        <f t="shared" si="11"/>
        <v>8.3300000000000041E-2</v>
      </c>
      <c r="V91" t="b">
        <f t="shared" si="12"/>
        <v>1</v>
      </c>
      <c r="W91" t="b">
        <f t="shared" si="13"/>
        <v>1</v>
      </c>
      <c r="Y91" t="b">
        <f t="shared" si="14"/>
        <v>1</v>
      </c>
      <c r="Z91" t="b">
        <f t="shared" si="15"/>
        <v>1</v>
      </c>
    </row>
    <row r="92" spans="1:26" x14ac:dyDescent="0.2">
      <c r="A92" t="s">
        <v>376</v>
      </c>
      <c r="B92" t="s">
        <v>1147</v>
      </c>
      <c r="C92" t="s">
        <v>975</v>
      </c>
      <c r="D92">
        <v>0</v>
      </c>
      <c r="E92">
        <v>0</v>
      </c>
      <c r="F92" t="s">
        <v>901</v>
      </c>
      <c r="G92">
        <v>0.91669999999999996</v>
      </c>
      <c r="H92">
        <v>2.1916359999999999</v>
      </c>
      <c r="I92" t="s">
        <v>902</v>
      </c>
      <c r="J92">
        <v>1</v>
      </c>
      <c r="K92">
        <v>1.3505830000000001</v>
      </c>
      <c r="L92" t="s">
        <v>903</v>
      </c>
      <c r="M92">
        <v>0.91669999999999996</v>
      </c>
      <c r="N92">
        <v>1.2971820000000001</v>
      </c>
      <c r="O92" t="s">
        <v>904</v>
      </c>
      <c r="P92">
        <v>0.75</v>
      </c>
      <c r="Q92">
        <v>1.457333</v>
      </c>
      <c r="S92">
        <f t="shared" si="10"/>
        <v>0.25</v>
      </c>
      <c r="T92">
        <f t="shared" si="11"/>
        <v>0.25</v>
      </c>
      <c r="V92" t="b">
        <f t="shared" si="12"/>
        <v>1</v>
      </c>
      <c r="W92" t="b">
        <f t="shared" si="13"/>
        <v>1</v>
      </c>
      <c r="Y92" t="b">
        <f t="shared" si="14"/>
        <v>1</v>
      </c>
      <c r="Z92" t="b">
        <f t="shared" si="15"/>
        <v>1</v>
      </c>
    </row>
  </sheetData>
  <conditionalFormatting sqref="E1:E92">
    <cfRule type="cellIs" dxfId="22" priority="9" operator="greaterThan">
      <formula>0</formula>
    </cfRule>
  </conditionalFormatting>
  <conditionalFormatting sqref="G1:G92">
    <cfRule type="cellIs" priority="8" operator="greaterThanOrEqual">
      <formula>0.5</formula>
    </cfRule>
  </conditionalFormatting>
  <conditionalFormatting sqref="J1:J92">
    <cfRule type="cellIs" priority="7" operator="greaterThanOrEqual">
      <formula>0.5</formula>
    </cfRule>
  </conditionalFormatting>
  <conditionalFormatting sqref="T1:T92">
    <cfRule type="cellIs" dxfId="21" priority="6" operator="greaterThan">
      <formula>0.4</formula>
    </cfRule>
  </conditionalFormatting>
  <conditionalFormatting sqref="V1:W92">
    <cfRule type="containsText" dxfId="20" priority="5" operator="containsText" text="false">
      <formula>NOT(ISERROR(SEARCH("false",V1)))</formula>
    </cfRule>
  </conditionalFormatting>
  <conditionalFormatting sqref="Y1:Y92">
    <cfRule type="containsText" dxfId="19" priority="2" operator="containsText" text="false">
      <formula>NOT(ISERROR(SEARCH("false",Y1)))</formula>
    </cfRule>
  </conditionalFormatting>
  <conditionalFormatting sqref="Z1:Z1048576">
    <cfRule type="containsText" dxfId="18" priority="1" operator="containsText" text="FALSE">
      <formula>NOT(ISERROR(SEARCH("FALSE",Z1)))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E1DD-64A8-0541-B158-0E27617FDE65}">
  <sheetPr codeName="Sheet8">
    <tabColor rgb="FFFFFF00"/>
  </sheetPr>
  <dimension ref="A1:Z92"/>
  <sheetViews>
    <sheetView zoomScale="110" zoomScaleNormal="110" workbookViewId="0">
      <pane ySplit="1" topLeftCell="A14" activePane="bottomLeft" state="frozen"/>
      <selection pane="bottomLeft" activeCell="W14" sqref="W14"/>
    </sheetView>
  </sheetViews>
  <sheetFormatPr baseColWidth="10" defaultColWidth="8.83203125" defaultRowHeight="15" x14ac:dyDescent="0.2"/>
  <cols>
    <col min="2" max="2" width="51.5" customWidth="1"/>
    <col min="24" max="24" width="3.83203125" customWidth="1"/>
  </cols>
  <sheetData>
    <row r="1" spans="1:26" x14ac:dyDescent="0.2">
      <c r="A1" t="s">
        <v>380</v>
      </c>
      <c r="B1" t="s">
        <v>381</v>
      </c>
      <c r="C1" t="s">
        <v>382</v>
      </c>
      <c r="D1" t="s">
        <v>383</v>
      </c>
      <c r="E1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S1" s="2" t="s">
        <v>397</v>
      </c>
      <c r="T1" t="s">
        <v>899</v>
      </c>
      <c r="V1" t="s">
        <v>399</v>
      </c>
      <c r="W1" t="s">
        <v>400</v>
      </c>
      <c r="Y1" t="s">
        <v>1384</v>
      </c>
      <c r="Z1" s="12" t="s">
        <v>1385</v>
      </c>
    </row>
    <row r="2" spans="1:26" x14ac:dyDescent="0.2">
      <c r="A2" s="5" t="s">
        <v>60</v>
      </c>
      <c r="B2" t="s">
        <v>1149</v>
      </c>
      <c r="C2" t="s">
        <v>1150</v>
      </c>
      <c r="D2">
        <v>41</v>
      </c>
      <c r="E2">
        <v>1</v>
      </c>
      <c r="F2" t="s">
        <v>901</v>
      </c>
      <c r="G2">
        <v>1</v>
      </c>
      <c r="H2">
        <v>1.5448329999999999</v>
      </c>
      <c r="I2" t="s">
        <v>902</v>
      </c>
      <c r="J2">
        <v>0.91669999999999996</v>
      </c>
      <c r="K2">
        <v>1.124636</v>
      </c>
      <c r="L2" t="s">
        <v>903</v>
      </c>
      <c r="M2">
        <v>0.91669999999999996</v>
      </c>
      <c r="N2">
        <v>1.1950000000000001</v>
      </c>
      <c r="O2" t="s">
        <v>904</v>
      </c>
      <c r="P2">
        <v>0.83330000000000004</v>
      </c>
      <c r="Q2">
        <v>1.1956</v>
      </c>
      <c r="S2">
        <f t="shared" ref="S2:S33" si="0">J2-P2</f>
        <v>8.3399999999999919E-2</v>
      </c>
      <c r="T2">
        <f t="shared" ref="T2:T33" si="1">ABS(S2)</f>
        <v>8.3399999999999919E-2</v>
      </c>
      <c r="V2" t="b">
        <f t="shared" ref="V2:V33" si="2">IF(AND(D2&lt;=16,E2&lt;1),TRUE,FALSE)</f>
        <v>0</v>
      </c>
      <c r="W2" t="b">
        <f t="shared" ref="W2:W33" si="3">IF(AND(J2 &gt; 0.5,G2 &gt; 0.5, ABS(J2-P2)&lt;0.4),TRUE,FALSE)</f>
        <v>1</v>
      </c>
      <c r="Y2" t="b">
        <f>IF(AND(J2&gt;0.5,G2&gt;0.5), TRUE,FALSE)</f>
        <v>1</v>
      </c>
      <c r="Z2" t="b">
        <f>IF(T2&lt;0.4,TRUE,FALSE)</f>
        <v>1</v>
      </c>
    </row>
    <row r="3" spans="1:26" x14ac:dyDescent="0.2">
      <c r="A3" s="5" t="s">
        <v>69</v>
      </c>
      <c r="B3" t="s">
        <v>1151</v>
      </c>
      <c r="C3" t="s">
        <v>1152</v>
      </c>
      <c r="D3">
        <v>107</v>
      </c>
      <c r="E3">
        <v>1</v>
      </c>
      <c r="F3" t="s">
        <v>901</v>
      </c>
      <c r="G3">
        <v>0.91669999999999996</v>
      </c>
      <c r="H3">
        <v>2.0050910000000002</v>
      </c>
      <c r="I3" t="s">
        <v>902</v>
      </c>
      <c r="J3">
        <v>0.91669999999999996</v>
      </c>
      <c r="K3">
        <v>0.98399999999999999</v>
      </c>
      <c r="L3" t="s">
        <v>903</v>
      </c>
      <c r="M3">
        <v>0.91669999999999996</v>
      </c>
      <c r="N3">
        <v>1.162455</v>
      </c>
      <c r="O3" t="s">
        <v>904</v>
      </c>
      <c r="P3">
        <v>0.66669999999999996</v>
      </c>
      <c r="Q3">
        <v>1.2313750000000001</v>
      </c>
      <c r="S3">
        <f t="shared" si="0"/>
        <v>0.25</v>
      </c>
      <c r="T3">
        <f t="shared" si="1"/>
        <v>0.25</v>
      </c>
      <c r="V3" t="b">
        <f t="shared" si="2"/>
        <v>0</v>
      </c>
      <c r="W3" t="b">
        <f t="shared" si="3"/>
        <v>1</v>
      </c>
      <c r="Y3" t="b">
        <f t="shared" ref="Y3:Y66" si="4">IF(AND(J3&gt;0.5,G3&gt;0.5), TRUE,FALSE)</f>
        <v>1</v>
      </c>
      <c r="Z3" t="b">
        <f t="shared" ref="Z3:Z66" si="5">IF(T3&lt;0.4,TRUE,FALSE)</f>
        <v>1</v>
      </c>
    </row>
    <row r="4" spans="1:26" x14ac:dyDescent="0.2">
      <c r="A4" s="5" t="s">
        <v>89</v>
      </c>
      <c r="B4" t="s">
        <v>1154</v>
      </c>
      <c r="C4" t="s">
        <v>873</v>
      </c>
      <c r="D4">
        <v>34</v>
      </c>
      <c r="E4">
        <v>1</v>
      </c>
      <c r="F4" t="s">
        <v>901</v>
      </c>
      <c r="G4">
        <v>1</v>
      </c>
      <c r="H4">
        <v>0.77816700000000005</v>
      </c>
      <c r="I4" t="s">
        <v>902</v>
      </c>
      <c r="J4">
        <v>1</v>
      </c>
      <c r="K4">
        <v>1.011333</v>
      </c>
      <c r="L4" t="s">
        <v>903</v>
      </c>
      <c r="M4">
        <v>1</v>
      </c>
      <c r="N4">
        <v>1.2708330000000001</v>
      </c>
      <c r="O4" t="s">
        <v>904</v>
      </c>
      <c r="P4">
        <v>0.75</v>
      </c>
      <c r="Q4">
        <v>1.5491250000000001</v>
      </c>
      <c r="S4">
        <f t="shared" si="0"/>
        <v>0.25</v>
      </c>
      <c r="T4">
        <f t="shared" si="1"/>
        <v>0.25</v>
      </c>
      <c r="V4" t="b">
        <f t="shared" si="2"/>
        <v>0</v>
      </c>
      <c r="W4" t="b">
        <f t="shared" si="3"/>
        <v>1</v>
      </c>
      <c r="Y4" t="b">
        <f t="shared" si="4"/>
        <v>1</v>
      </c>
      <c r="Z4" t="b">
        <f t="shared" si="5"/>
        <v>1</v>
      </c>
    </row>
    <row r="5" spans="1:26" x14ac:dyDescent="0.2">
      <c r="A5" s="5" t="s">
        <v>182</v>
      </c>
      <c r="B5" t="s">
        <v>1157</v>
      </c>
      <c r="C5" t="s">
        <v>167</v>
      </c>
      <c r="D5">
        <v>70</v>
      </c>
      <c r="E5">
        <v>2</v>
      </c>
      <c r="F5" t="s">
        <v>901</v>
      </c>
      <c r="G5">
        <v>0.91669999999999996</v>
      </c>
      <c r="H5">
        <v>2.2450909999999999</v>
      </c>
      <c r="I5" t="s">
        <v>902</v>
      </c>
      <c r="J5">
        <v>0.83330000000000004</v>
      </c>
      <c r="K5">
        <v>1.2942</v>
      </c>
      <c r="L5" t="s">
        <v>903</v>
      </c>
      <c r="M5">
        <v>0.91669999999999996</v>
      </c>
      <c r="N5">
        <v>1.2364550000000001</v>
      </c>
      <c r="O5" t="s">
        <v>904</v>
      </c>
      <c r="P5">
        <v>0.91669999999999996</v>
      </c>
      <c r="Q5">
        <v>1.5323640000000001</v>
      </c>
      <c r="S5">
        <f t="shared" si="0"/>
        <v>-8.3399999999999919E-2</v>
      </c>
      <c r="T5">
        <f t="shared" si="1"/>
        <v>8.3399999999999919E-2</v>
      </c>
      <c r="V5" t="b">
        <f t="shared" si="2"/>
        <v>0</v>
      </c>
      <c r="W5" t="b">
        <f t="shared" si="3"/>
        <v>1</v>
      </c>
      <c r="Y5" t="b">
        <f t="shared" si="4"/>
        <v>1</v>
      </c>
      <c r="Z5" t="b">
        <f t="shared" si="5"/>
        <v>1</v>
      </c>
    </row>
    <row r="6" spans="1:26" x14ac:dyDescent="0.2">
      <c r="A6" s="5" t="s">
        <v>187</v>
      </c>
      <c r="B6" t="s">
        <v>1158</v>
      </c>
      <c r="C6" t="s">
        <v>1159</v>
      </c>
      <c r="D6">
        <v>48</v>
      </c>
      <c r="E6">
        <v>1</v>
      </c>
      <c r="F6" t="s">
        <v>901</v>
      </c>
      <c r="G6">
        <v>0.91669999999999996</v>
      </c>
      <c r="H6">
        <v>1.2804549999999999</v>
      </c>
      <c r="I6" t="s">
        <v>902</v>
      </c>
      <c r="J6">
        <v>1</v>
      </c>
      <c r="K6">
        <v>1.1714169999999999</v>
      </c>
      <c r="L6" t="s">
        <v>903</v>
      </c>
      <c r="M6">
        <v>1</v>
      </c>
      <c r="N6">
        <v>0.93466700000000003</v>
      </c>
      <c r="O6" t="s">
        <v>904</v>
      </c>
      <c r="P6">
        <v>0.91669999999999996</v>
      </c>
      <c r="Q6">
        <v>1.356727</v>
      </c>
      <c r="S6">
        <f t="shared" si="0"/>
        <v>8.3300000000000041E-2</v>
      </c>
      <c r="T6">
        <f t="shared" si="1"/>
        <v>8.3300000000000041E-2</v>
      </c>
      <c r="V6" t="b">
        <f t="shared" si="2"/>
        <v>0</v>
      </c>
      <c r="W6" t="b">
        <f t="shared" si="3"/>
        <v>1</v>
      </c>
      <c r="Y6" t="b">
        <f t="shared" si="4"/>
        <v>1</v>
      </c>
      <c r="Z6" t="b">
        <f t="shared" si="5"/>
        <v>1</v>
      </c>
    </row>
    <row r="7" spans="1:26" x14ac:dyDescent="0.2">
      <c r="A7" s="5" t="s">
        <v>206</v>
      </c>
      <c r="B7" t="s">
        <v>1160</v>
      </c>
      <c r="C7" t="s">
        <v>1161</v>
      </c>
      <c r="D7">
        <v>12</v>
      </c>
      <c r="E7">
        <v>1</v>
      </c>
      <c r="F7" t="s">
        <v>901</v>
      </c>
      <c r="G7">
        <v>0.91669999999999996</v>
      </c>
      <c r="H7">
        <v>1.282273</v>
      </c>
      <c r="I7" t="s">
        <v>902</v>
      </c>
      <c r="J7">
        <v>1</v>
      </c>
      <c r="K7">
        <v>1.2557499999999999</v>
      </c>
      <c r="L7" t="s">
        <v>903</v>
      </c>
      <c r="M7">
        <v>0.91669999999999996</v>
      </c>
      <c r="N7">
        <v>1.4341820000000001</v>
      </c>
      <c r="O7" t="s">
        <v>904</v>
      </c>
      <c r="P7">
        <v>0.91669999999999996</v>
      </c>
      <c r="Q7">
        <v>1.419727</v>
      </c>
      <c r="S7">
        <f t="shared" si="0"/>
        <v>8.3300000000000041E-2</v>
      </c>
      <c r="T7">
        <f t="shared" si="1"/>
        <v>8.3300000000000041E-2</v>
      </c>
      <c r="V7" t="b">
        <f t="shared" si="2"/>
        <v>0</v>
      </c>
      <c r="W7" t="b">
        <f t="shared" si="3"/>
        <v>1</v>
      </c>
      <c r="Y7" t="b">
        <f t="shared" si="4"/>
        <v>1</v>
      </c>
      <c r="Z7" t="b">
        <f t="shared" si="5"/>
        <v>1</v>
      </c>
    </row>
    <row r="8" spans="1:26" x14ac:dyDescent="0.2">
      <c r="A8" s="5" t="s">
        <v>264</v>
      </c>
      <c r="B8" t="s">
        <v>1165</v>
      </c>
      <c r="C8" t="s">
        <v>1166</v>
      </c>
      <c r="D8">
        <v>149</v>
      </c>
      <c r="E8">
        <v>3</v>
      </c>
      <c r="F8" t="s">
        <v>901</v>
      </c>
      <c r="G8">
        <v>1</v>
      </c>
      <c r="H8">
        <v>1.271455</v>
      </c>
      <c r="I8" t="s">
        <v>902</v>
      </c>
      <c r="J8">
        <v>0.83330000000000004</v>
      </c>
      <c r="K8">
        <v>1.5552999999999999</v>
      </c>
      <c r="L8" t="s">
        <v>903</v>
      </c>
      <c r="M8">
        <v>0.91669999999999996</v>
      </c>
      <c r="N8">
        <v>1.3032729999999999</v>
      </c>
      <c r="O8" t="s">
        <v>904</v>
      </c>
      <c r="P8">
        <v>0.91669999999999996</v>
      </c>
      <c r="Q8">
        <v>1.382727</v>
      </c>
      <c r="S8">
        <f t="shared" si="0"/>
        <v>-8.3399999999999919E-2</v>
      </c>
      <c r="T8">
        <f t="shared" si="1"/>
        <v>8.3399999999999919E-2</v>
      </c>
      <c r="V8" t="b">
        <f t="shared" si="2"/>
        <v>0</v>
      </c>
      <c r="W8" t="b">
        <f t="shared" si="3"/>
        <v>1</v>
      </c>
      <c r="Y8" t="b">
        <f t="shared" si="4"/>
        <v>1</v>
      </c>
      <c r="Z8" t="b">
        <f t="shared" si="5"/>
        <v>1</v>
      </c>
    </row>
    <row r="9" spans="1:26" x14ac:dyDescent="0.2">
      <c r="A9" s="5" t="s">
        <v>21</v>
      </c>
      <c r="B9" t="s">
        <v>1170</v>
      </c>
      <c r="C9" t="s">
        <v>1171</v>
      </c>
      <c r="D9">
        <v>0</v>
      </c>
      <c r="E9">
        <v>0</v>
      </c>
      <c r="F9" t="s">
        <v>901</v>
      </c>
      <c r="G9">
        <v>0.83330000000000004</v>
      </c>
      <c r="H9">
        <v>2.0142220000000002</v>
      </c>
      <c r="I9" t="s">
        <v>902</v>
      </c>
      <c r="J9">
        <v>0.91669999999999996</v>
      </c>
      <c r="K9">
        <v>1.399273</v>
      </c>
      <c r="L9" t="s">
        <v>903</v>
      </c>
      <c r="M9">
        <v>0.91669999999999996</v>
      </c>
      <c r="N9">
        <v>1.720545</v>
      </c>
      <c r="O9" t="s">
        <v>904</v>
      </c>
      <c r="P9">
        <v>0.5</v>
      </c>
      <c r="Q9">
        <v>1.4803329999999999</v>
      </c>
      <c r="S9">
        <f t="shared" si="0"/>
        <v>0.41669999999999996</v>
      </c>
      <c r="T9">
        <f t="shared" si="1"/>
        <v>0.41669999999999996</v>
      </c>
      <c r="V9" t="b">
        <f t="shared" si="2"/>
        <v>1</v>
      </c>
      <c r="W9" t="b">
        <f t="shared" si="3"/>
        <v>0</v>
      </c>
      <c r="Y9" t="b">
        <f t="shared" si="4"/>
        <v>1</v>
      </c>
      <c r="Z9" t="b">
        <f t="shared" si="5"/>
        <v>0</v>
      </c>
    </row>
    <row r="10" spans="1:26" x14ac:dyDescent="0.2">
      <c r="A10" s="5" t="s">
        <v>129</v>
      </c>
      <c r="B10" t="s">
        <v>1174</v>
      </c>
      <c r="C10" t="s">
        <v>698</v>
      </c>
      <c r="D10">
        <v>13</v>
      </c>
      <c r="E10">
        <v>0</v>
      </c>
      <c r="F10" t="s">
        <v>901</v>
      </c>
      <c r="G10">
        <v>1</v>
      </c>
      <c r="H10">
        <v>0.88700000000000001</v>
      </c>
      <c r="I10" t="s">
        <v>902</v>
      </c>
      <c r="J10">
        <v>0.5</v>
      </c>
      <c r="K10">
        <v>1.3128329999999999</v>
      </c>
      <c r="L10" t="s">
        <v>903</v>
      </c>
      <c r="M10">
        <v>0.66669999999999996</v>
      </c>
      <c r="N10">
        <v>1.270375</v>
      </c>
      <c r="O10" t="s">
        <v>904</v>
      </c>
      <c r="P10">
        <v>0.91669999999999996</v>
      </c>
      <c r="Q10">
        <v>1.265727</v>
      </c>
      <c r="S10">
        <f t="shared" si="0"/>
        <v>-0.41669999999999996</v>
      </c>
      <c r="T10">
        <f t="shared" si="1"/>
        <v>0.41669999999999996</v>
      </c>
      <c r="V10" t="b">
        <f t="shared" si="2"/>
        <v>1</v>
      </c>
      <c r="W10" t="b">
        <f t="shared" si="3"/>
        <v>0</v>
      </c>
      <c r="Y10" t="b">
        <f t="shared" si="4"/>
        <v>0</v>
      </c>
      <c r="Z10" t="b">
        <f t="shared" si="5"/>
        <v>0</v>
      </c>
    </row>
    <row r="11" spans="1:26" x14ac:dyDescent="0.2">
      <c r="A11" s="5" t="s">
        <v>158</v>
      </c>
      <c r="B11" t="s">
        <v>1175</v>
      </c>
      <c r="C11" t="s">
        <v>1176</v>
      </c>
      <c r="D11">
        <v>0</v>
      </c>
      <c r="E11">
        <v>0</v>
      </c>
      <c r="F11" t="s">
        <v>901</v>
      </c>
      <c r="G11">
        <v>0.75</v>
      </c>
      <c r="H11">
        <v>1.880889</v>
      </c>
      <c r="I11" t="s">
        <v>902</v>
      </c>
      <c r="J11">
        <v>1</v>
      </c>
      <c r="K11">
        <v>1.3047500000000001</v>
      </c>
      <c r="L11" t="s">
        <v>903</v>
      </c>
      <c r="M11">
        <v>0.83330000000000004</v>
      </c>
      <c r="N11">
        <v>1.2874000000000001</v>
      </c>
      <c r="O11" t="s">
        <v>904</v>
      </c>
      <c r="P11">
        <v>0.58330000000000004</v>
      </c>
      <c r="Q11">
        <v>1.3702859999999999</v>
      </c>
      <c r="S11">
        <f t="shared" si="0"/>
        <v>0.41669999999999996</v>
      </c>
      <c r="T11">
        <f t="shared" si="1"/>
        <v>0.41669999999999996</v>
      </c>
      <c r="V11" t="b">
        <f t="shared" si="2"/>
        <v>1</v>
      </c>
      <c r="W11" t="b">
        <f t="shared" si="3"/>
        <v>0</v>
      </c>
      <c r="Y11" t="b">
        <f t="shared" si="4"/>
        <v>1</v>
      </c>
      <c r="Z11" t="b">
        <f t="shared" si="5"/>
        <v>0</v>
      </c>
    </row>
    <row r="12" spans="1:26" x14ac:dyDescent="0.2">
      <c r="A12" s="5" t="s">
        <v>158</v>
      </c>
      <c r="B12" t="s">
        <v>1177</v>
      </c>
      <c r="C12" t="s">
        <v>1176</v>
      </c>
      <c r="D12">
        <v>6</v>
      </c>
      <c r="E12">
        <v>0</v>
      </c>
      <c r="F12" t="s">
        <v>901</v>
      </c>
      <c r="G12">
        <v>0.91669999999999996</v>
      </c>
      <c r="H12">
        <v>1.403818</v>
      </c>
      <c r="I12" t="s">
        <v>902</v>
      </c>
      <c r="J12">
        <v>0.91669999999999996</v>
      </c>
      <c r="K12">
        <v>1.158182</v>
      </c>
      <c r="L12" t="s">
        <v>903</v>
      </c>
      <c r="M12">
        <v>1</v>
      </c>
      <c r="N12">
        <v>1.0989169999999999</v>
      </c>
      <c r="O12" t="s">
        <v>904</v>
      </c>
      <c r="P12">
        <v>0.41670000000000001</v>
      </c>
      <c r="Q12">
        <v>1.2616000000000001</v>
      </c>
      <c r="S12">
        <f t="shared" si="0"/>
        <v>0.49999999999999994</v>
      </c>
      <c r="T12">
        <f t="shared" si="1"/>
        <v>0.49999999999999994</v>
      </c>
      <c r="V12" t="b">
        <f t="shared" si="2"/>
        <v>1</v>
      </c>
      <c r="W12" t="b">
        <f t="shared" si="3"/>
        <v>0</v>
      </c>
      <c r="Y12" t="b">
        <f t="shared" si="4"/>
        <v>1</v>
      </c>
      <c r="Z12" t="b">
        <f t="shared" si="5"/>
        <v>0</v>
      </c>
    </row>
    <row r="13" spans="1:26" x14ac:dyDescent="0.2">
      <c r="A13" s="5" t="s">
        <v>277</v>
      </c>
      <c r="B13" t="s">
        <v>1182</v>
      </c>
      <c r="C13" t="s">
        <v>1183</v>
      </c>
      <c r="D13">
        <v>2</v>
      </c>
      <c r="E13">
        <v>0</v>
      </c>
      <c r="F13" t="s">
        <v>901</v>
      </c>
      <c r="G13">
        <v>1</v>
      </c>
      <c r="H13">
        <v>1.1494169999999999</v>
      </c>
      <c r="I13" t="s">
        <v>902</v>
      </c>
      <c r="J13">
        <v>1</v>
      </c>
      <c r="K13">
        <v>1.325083</v>
      </c>
      <c r="L13" t="s">
        <v>903</v>
      </c>
      <c r="M13">
        <v>1</v>
      </c>
      <c r="N13">
        <v>1.644917</v>
      </c>
      <c r="O13" t="s">
        <v>904</v>
      </c>
      <c r="P13">
        <v>0.58330000000000004</v>
      </c>
      <c r="Q13">
        <v>1.843143</v>
      </c>
      <c r="S13">
        <f t="shared" si="0"/>
        <v>0.41669999999999996</v>
      </c>
      <c r="T13">
        <f t="shared" si="1"/>
        <v>0.41669999999999996</v>
      </c>
      <c r="V13" t="b">
        <f t="shared" si="2"/>
        <v>1</v>
      </c>
      <c r="W13" t="b">
        <f t="shared" si="3"/>
        <v>0</v>
      </c>
      <c r="Y13" t="b">
        <f t="shared" si="4"/>
        <v>1</v>
      </c>
      <c r="Z13" t="b">
        <f t="shared" si="5"/>
        <v>0</v>
      </c>
    </row>
    <row r="14" spans="1:26" x14ac:dyDescent="0.2">
      <c r="A14" s="5" t="s">
        <v>305</v>
      </c>
      <c r="B14" t="s">
        <v>1186</v>
      </c>
      <c r="C14" t="s">
        <v>1187</v>
      </c>
      <c r="D14">
        <v>0</v>
      </c>
      <c r="E14">
        <v>0</v>
      </c>
      <c r="F14" t="s">
        <v>901</v>
      </c>
      <c r="G14">
        <v>1</v>
      </c>
      <c r="H14">
        <v>0.80483300000000002</v>
      </c>
      <c r="I14" t="s">
        <v>902</v>
      </c>
      <c r="J14">
        <v>1</v>
      </c>
      <c r="K14">
        <v>1.1810830000000001</v>
      </c>
      <c r="L14" t="s">
        <v>903</v>
      </c>
      <c r="M14">
        <v>0.91669999999999996</v>
      </c>
      <c r="N14">
        <v>1.257636</v>
      </c>
      <c r="O14" t="s">
        <v>904</v>
      </c>
      <c r="P14">
        <v>0.58330000000000004</v>
      </c>
      <c r="Q14">
        <v>1.236143</v>
      </c>
      <c r="S14">
        <f t="shared" si="0"/>
        <v>0.41669999999999996</v>
      </c>
      <c r="T14">
        <f t="shared" si="1"/>
        <v>0.41669999999999996</v>
      </c>
      <c r="V14" t="b">
        <f t="shared" si="2"/>
        <v>1</v>
      </c>
      <c r="W14" t="b">
        <f t="shared" si="3"/>
        <v>0</v>
      </c>
      <c r="Y14" t="b">
        <f t="shared" si="4"/>
        <v>1</v>
      </c>
      <c r="Z14" t="b">
        <f t="shared" si="5"/>
        <v>0</v>
      </c>
    </row>
    <row r="15" spans="1:26" x14ac:dyDescent="0.2">
      <c r="A15" t="s">
        <v>28</v>
      </c>
      <c r="B15" t="s">
        <v>1195</v>
      </c>
      <c r="C15" t="s">
        <v>1194</v>
      </c>
      <c r="D15">
        <v>0</v>
      </c>
      <c r="E15">
        <v>0</v>
      </c>
      <c r="F15" t="s">
        <v>901</v>
      </c>
      <c r="G15">
        <v>1</v>
      </c>
      <c r="H15">
        <v>1.4678180000000001</v>
      </c>
      <c r="I15" t="s">
        <v>902</v>
      </c>
      <c r="J15">
        <v>1</v>
      </c>
      <c r="K15">
        <v>1.1390830000000001</v>
      </c>
      <c r="L15" t="s">
        <v>903</v>
      </c>
      <c r="M15">
        <v>0.91669999999999996</v>
      </c>
      <c r="N15">
        <v>1.254</v>
      </c>
      <c r="O15" t="s">
        <v>904</v>
      </c>
      <c r="P15">
        <v>0.75</v>
      </c>
      <c r="Q15">
        <v>1.274556</v>
      </c>
      <c r="S15">
        <f t="shared" si="0"/>
        <v>0.25</v>
      </c>
      <c r="T15">
        <f t="shared" si="1"/>
        <v>0.25</v>
      </c>
      <c r="V15" t="b">
        <f t="shared" si="2"/>
        <v>1</v>
      </c>
      <c r="W15" t="b">
        <f t="shared" si="3"/>
        <v>1</v>
      </c>
      <c r="Y15" t="b">
        <f t="shared" si="4"/>
        <v>1</v>
      </c>
      <c r="Z15" t="b">
        <f t="shared" si="5"/>
        <v>1</v>
      </c>
    </row>
    <row r="16" spans="1:26" x14ac:dyDescent="0.2">
      <c r="A16" t="s">
        <v>34</v>
      </c>
      <c r="B16" t="s">
        <v>1196</v>
      </c>
      <c r="C16" t="s">
        <v>1197</v>
      </c>
      <c r="D16">
        <v>0</v>
      </c>
      <c r="E16">
        <v>0</v>
      </c>
      <c r="F16" t="s">
        <v>901</v>
      </c>
      <c r="G16">
        <v>1</v>
      </c>
      <c r="H16">
        <v>1.260167</v>
      </c>
      <c r="I16" t="s">
        <v>902</v>
      </c>
      <c r="J16">
        <v>1</v>
      </c>
      <c r="K16">
        <v>1.1014170000000001</v>
      </c>
      <c r="L16" t="s">
        <v>903</v>
      </c>
      <c r="M16">
        <v>1</v>
      </c>
      <c r="N16">
        <v>1.1759999999999999</v>
      </c>
      <c r="O16" t="s">
        <v>904</v>
      </c>
      <c r="P16">
        <v>1</v>
      </c>
      <c r="Q16">
        <v>1.293917</v>
      </c>
      <c r="S16">
        <f t="shared" si="0"/>
        <v>0</v>
      </c>
      <c r="T16">
        <f t="shared" si="1"/>
        <v>0</v>
      </c>
      <c r="V16" t="b">
        <f t="shared" si="2"/>
        <v>1</v>
      </c>
      <c r="W16" t="b">
        <f t="shared" si="3"/>
        <v>1</v>
      </c>
      <c r="Y16" t="b">
        <f t="shared" si="4"/>
        <v>1</v>
      </c>
      <c r="Z16" t="b">
        <f t="shared" si="5"/>
        <v>1</v>
      </c>
    </row>
    <row r="17" spans="1:26" x14ac:dyDescent="0.2">
      <c r="A17" t="s">
        <v>40</v>
      </c>
      <c r="B17" t="s">
        <v>1199</v>
      </c>
      <c r="C17" t="s">
        <v>770</v>
      </c>
      <c r="D17">
        <v>0</v>
      </c>
      <c r="E17">
        <v>0</v>
      </c>
      <c r="F17" t="s">
        <v>901</v>
      </c>
      <c r="G17">
        <v>1</v>
      </c>
      <c r="H17">
        <v>0.996</v>
      </c>
      <c r="I17" t="s">
        <v>902</v>
      </c>
      <c r="J17">
        <v>0.75</v>
      </c>
      <c r="K17">
        <v>1.445333</v>
      </c>
      <c r="L17" t="s">
        <v>903</v>
      </c>
      <c r="M17">
        <v>0.58330000000000004</v>
      </c>
      <c r="N17">
        <v>1.37</v>
      </c>
      <c r="O17" t="s">
        <v>904</v>
      </c>
      <c r="P17">
        <v>0.66669999999999996</v>
      </c>
      <c r="Q17">
        <v>1.555625</v>
      </c>
      <c r="S17">
        <f t="shared" si="0"/>
        <v>8.3300000000000041E-2</v>
      </c>
      <c r="T17">
        <f t="shared" si="1"/>
        <v>8.3300000000000041E-2</v>
      </c>
      <c r="V17" t="b">
        <f t="shared" si="2"/>
        <v>1</v>
      </c>
      <c r="W17" t="b">
        <f t="shared" si="3"/>
        <v>1</v>
      </c>
      <c r="Y17" t="b">
        <f t="shared" si="4"/>
        <v>1</v>
      </c>
      <c r="Z17" t="b">
        <f t="shared" si="5"/>
        <v>1</v>
      </c>
    </row>
    <row r="18" spans="1:26" x14ac:dyDescent="0.2">
      <c r="A18" t="s">
        <v>45</v>
      </c>
      <c r="B18" t="s">
        <v>1200</v>
      </c>
      <c r="C18" t="s">
        <v>1201</v>
      </c>
      <c r="D18">
        <v>0</v>
      </c>
      <c r="E18">
        <v>0</v>
      </c>
      <c r="F18" t="s">
        <v>901</v>
      </c>
      <c r="G18">
        <v>1</v>
      </c>
      <c r="H18">
        <v>1.624417</v>
      </c>
      <c r="I18" t="s">
        <v>902</v>
      </c>
      <c r="J18">
        <v>1</v>
      </c>
      <c r="K18">
        <v>1.005833</v>
      </c>
      <c r="L18" t="s">
        <v>903</v>
      </c>
      <c r="M18">
        <v>0.91669999999999996</v>
      </c>
      <c r="N18">
        <v>0.96199999999999997</v>
      </c>
      <c r="O18" t="s">
        <v>904</v>
      </c>
      <c r="P18">
        <v>0.83330000000000004</v>
      </c>
      <c r="Q18">
        <v>1.3180000000000001</v>
      </c>
      <c r="S18">
        <f t="shared" si="0"/>
        <v>0.16669999999999996</v>
      </c>
      <c r="T18">
        <f t="shared" si="1"/>
        <v>0.16669999999999996</v>
      </c>
      <c r="V18" t="b">
        <f t="shared" si="2"/>
        <v>1</v>
      </c>
      <c r="W18" t="b">
        <f t="shared" si="3"/>
        <v>1</v>
      </c>
      <c r="Y18" t="b">
        <f t="shared" si="4"/>
        <v>1</v>
      </c>
      <c r="Z18" t="b">
        <f t="shared" si="5"/>
        <v>1</v>
      </c>
    </row>
    <row r="19" spans="1:26" x14ac:dyDescent="0.2">
      <c r="A19" t="s">
        <v>50</v>
      </c>
      <c r="B19" t="s">
        <v>1205</v>
      </c>
      <c r="C19" t="s">
        <v>1204</v>
      </c>
      <c r="D19">
        <v>0</v>
      </c>
      <c r="E19">
        <v>0</v>
      </c>
      <c r="F19" t="s">
        <v>901</v>
      </c>
      <c r="G19">
        <v>1</v>
      </c>
      <c r="H19">
        <v>1.2066669999999999</v>
      </c>
      <c r="I19" t="s">
        <v>902</v>
      </c>
      <c r="J19">
        <v>1</v>
      </c>
      <c r="K19">
        <v>1.233833</v>
      </c>
      <c r="L19" t="s">
        <v>903</v>
      </c>
      <c r="M19">
        <v>1</v>
      </c>
      <c r="N19">
        <v>1.1958329999999999</v>
      </c>
      <c r="O19" t="s">
        <v>904</v>
      </c>
      <c r="P19">
        <v>0.83330000000000004</v>
      </c>
      <c r="Q19">
        <v>1.332333</v>
      </c>
      <c r="S19">
        <f t="shared" si="0"/>
        <v>0.16669999999999996</v>
      </c>
      <c r="T19">
        <f t="shared" si="1"/>
        <v>0.16669999999999996</v>
      </c>
      <c r="V19" t="b">
        <f t="shared" si="2"/>
        <v>1</v>
      </c>
      <c r="W19" t="b">
        <f t="shared" si="3"/>
        <v>1</v>
      </c>
      <c r="Y19" t="b">
        <f t="shared" si="4"/>
        <v>1</v>
      </c>
      <c r="Z19" t="b">
        <f t="shared" si="5"/>
        <v>1</v>
      </c>
    </row>
    <row r="20" spans="1:26" x14ac:dyDescent="0.2">
      <c r="A20" t="s">
        <v>55</v>
      </c>
      <c r="B20" t="s">
        <v>1206</v>
      </c>
      <c r="C20" t="s">
        <v>336</v>
      </c>
      <c r="D20">
        <v>0</v>
      </c>
      <c r="E20">
        <v>0</v>
      </c>
      <c r="F20" t="s">
        <v>901</v>
      </c>
      <c r="G20">
        <v>1</v>
      </c>
      <c r="H20">
        <v>2.0132500000000002</v>
      </c>
      <c r="I20" t="s">
        <v>902</v>
      </c>
      <c r="J20">
        <v>0.83330000000000004</v>
      </c>
      <c r="K20">
        <v>0.90549999999999997</v>
      </c>
      <c r="L20" t="s">
        <v>903</v>
      </c>
      <c r="M20">
        <v>1</v>
      </c>
      <c r="N20">
        <v>0.95225000000000004</v>
      </c>
      <c r="O20" t="s">
        <v>904</v>
      </c>
      <c r="P20">
        <v>0.66669999999999996</v>
      </c>
      <c r="Q20">
        <v>1.012</v>
      </c>
      <c r="S20">
        <f t="shared" si="0"/>
        <v>0.16660000000000008</v>
      </c>
      <c r="T20">
        <f t="shared" si="1"/>
        <v>0.16660000000000008</v>
      </c>
      <c r="V20" t="b">
        <f t="shared" si="2"/>
        <v>1</v>
      </c>
      <c r="W20" t="b">
        <f t="shared" si="3"/>
        <v>1</v>
      </c>
      <c r="Y20" t="b">
        <f t="shared" si="4"/>
        <v>1</v>
      </c>
      <c r="Z20" t="b">
        <f t="shared" si="5"/>
        <v>1</v>
      </c>
    </row>
    <row r="21" spans="1:26" x14ac:dyDescent="0.2">
      <c r="A21" s="5" t="s">
        <v>64</v>
      </c>
      <c r="B21" s="5" t="s">
        <v>1208</v>
      </c>
      <c r="C21" s="5" t="s">
        <v>1209</v>
      </c>
      <c r="D21" s="5">
        <v>3</v>
      </c>
      <c r="E21" s="5">
        <v>0</v>
      </c>
      <c r="F21" s="5" t="s">
        <v>901</v>
      </c>
      <c r="G21" s="5">
        <v>1</v>
      </c>
      <c r="H21" s="5">
        <v>1.0302500000000001</v>
      </c>
      <c r="I21" s="5" t="s">
        <v>902</v>
      </c>
      <c r="J21" s="5">
        <v>1</v>
      </c>
      <c r="K21" s="5">
        <v>1.2322500000000001</v>
      </c>
      <c r="L21" s="5" t="s">
        <v>903</v>
      </c>
      <c r="M21" s="5">
        <v>0.91669999999999996</v>
      </c>
      <c r="N21" s="5">
        <v>1.287455</v>
      </c>
      <c r="O21" s="5" t="s">
        <v>904</v>
      </c>
      <c r="P21" s="5">
        <v>1</v>
      </c>
      <c r="Q21" s="5">
        <v>1.29375</v>
      </c>
      <c r="R21" s="5"/>
      <c r="S21" s="5">
        <f t="shared" si="0"/>
        <v>0</v>
      </c>
      <c r="T21" s="5">
        <f t="shared" si="1"/>
        <v>0</v>
      </c>
      <c r="U21" s="5"/>
      <c r="V21" s="5" t="b">
        <f t="shared" si="2"/>
        <v>1</v>
      </c>
      <c r="W21" s="5" t="b">
        <f t="shared" si="3"/>
        <v>1</v>
      </c>
      <c r="X21" s="5"/>
      <c r="Y21" t="b">
        <f t="shared" si="4"/>
        <v>1</v>
      </c>
      <c r="Z21" t="b">
        <f t="shared" si="5"/>
        <v>1</v>
      </c>
    </row>
    <row r="22" spans="1:26" x14ac:dyDescent="0.2">
      <c r="A22" s="9" t="s">
        <v>64</v>
      </c>
      <c r="B22" s="9" t="s">
        <v>1213</v>
      </c>
      <c r="C22" s="9" t="s">
        <v>1212</v>
      </c>
      <c r="D22" s="9">
        <v>0</v>
      </c>
      <c r="E22" s="9">
        <v>0</v>
      </c>
      <c r="F22" s="9" t="s">
        <v>901</v>
      </c>
      <c r="G22" s="9">
        <v>1</v>
      </c>
      <c r="H22" s="9">
        <v>0.95591700000000002</v>
      </c>
      <c r="I22" s="9" t="s">
        <v>902</v>
      </c>
      <c r="J22" s="9">
        <v>1</v>
      </c>
      <c r="K22" s="9">
        <v>1.147</v>
      </c>
      <c r="L22" s="9" t="s">
        <v>903</v>
      </c>
      <c r="M22" s="9">
        <v>0.91669999999999996</v>
      </c>
      <c r="N22" s="9">
        <v>1.2350000000000001</v>
      </c>
      <c r="O22" s="9" t="s">
        <v>904</v>
      </c>
      <c r="P22" s="9">
        <v>1</v>
      </c>
      <c r="Q22" s="9">
        <v>1.4110830000000001</v>
      </c>
      <c r="R22" s="9"/>
      <c r="S22" s="9">
        <f t="shared" si="0"/>
        <v>0</v>
      </c>
      <c r="T22" s="9">
        <f t="shared" si="1"/>
        <v>0</v>
      </c>
      <c r="U22" s="9"/>
      <c r="V22" s="9" t="b">
        <f t="shared" si="2"/>
        <v>1</v>
      </c>
      <c r="W22" s="9" t="b">
        <f t="shared" si="3"/>
        <v>1</v>
      </c>
      <c r="X22" s="9"/>
      <c r="Y22" t="b">
        <f t="shared" si="4"/>
        <v>1</v>
      </c>
      <c r="Z22" t="b">
        <f t="shared" si="5"/>
        <v>1</v>
      </c>
    </row>
    <row r="23" spans="1:26" x14ac:dyDescent="0.2">
      <c r="A23" t="s">
        <v>74</v>
      </c>
      <c r="B23" t="s">
        <v>1215</v>
      </c>
      <c r="C23" t="s">
        <v>835</v>
      </c>
      <c r="D23">
        <v>2</v>
      </c>
      <c r="E23">
        <v>0</v>
      </c>
      <c r="F23" t="s">
        <v>901</v>
      </c>
      <c r="G23">
        <v>0.91669999999999996</v>
      </c>
      <c r="H23">
        <v>1.1654549999999999</v>
      </c>
      <c r="I23" t="s">
        <v>902</v>
      </c>
      <c r="J23">
        <v>1</v>
      </c>
      <c r="K23">
        <v>1.3064549999999999</v>
      </c>
      <c r="L23" t="s">
        <v>903</v>
      </c>
      <c r="M23">
        <v>0.75</v>
      </c>
      <c r="N23">
        <v>1.3184439999999999</v>
      </c>
      <c r="O23" t="s">
        <v>904</v>
      </c>
      <c r="P23">
        <v>0.91669999999999996</v>
      </c>
      <c r="Q23">
        <v>1.233455</v>
      </c>
      <c r="S23">
        <f t="shared" si="0"/>
        <v>8.3300000000000041E-2</v>
      </c>
      <c r="T23">
        <f t="shared" si="1"/>
        <v>8.3300000000000041E-2</v>
      </c>
      <c r="V23" t="b">
        <f t="shared" si="2"/>
        <v>1</v>
      </c>
      <c r="W23" t="b">
        <f t="shared" si="3"/>
        <v>1</v>
      </c>
      <c r="Y23" t="b">
        <f t="shared" si="4"/>
        <v>1</v>
      </c>
      <c r="Z23" t="b">
        <f t="shared" si="5"/>
        <v>1</v>
      </c>
    </row>
    <row r="24" spans="1:26" x14ac:dyDescent="0.2">
      <c r="A24" t="s">
        <v>79</v>
      </c>
      <c r="B24" t="s">
        <v>1218</v>
      </c>
      <c r="C24" t="s">
        <v>1217</v>
      </c>
      <c r="D24">
        <v>0</v>
      </c>
      <c r="E24">
        <v>0</v>
      </c>
      <c r="F24" t="s">
        <v>901</v>
      </c>
      <c r="G24">
        <v>1</v>
      </c>
      <c r="H24">
        <v>1.2208330000000001</v>
      </c>
      <c r="I24" t="s">
        <v>902</v>
      </c>
      <c r="J24">
        <v>1</v>
      </c>
      <c r="K24">
        <v>0.90758300000000003</v>
      </c>
      <c r="L24" t="s">
        <v>903</v>
      </c>
      <c r="M24">
        <v>1</v>
      </c>
      <c r="N24">
        <v>1.1433329999999999</v>
      </c>
      <c r="O24" t="s">
        <v>904</v>
      </c>
      <c r="P24">
        <v>0.91669999999999996</v>
      </c>
      <c r="Q24">
        <v>1.1031820000000001</v>
      </c>
      <c r="S24">
        <f t="shared" si="0"/>
        <v>8.3300000000000041E-2</v>
      </c>
      <c r="T24">
        <f t="shared" si="1"/>
        <v>8.3300000000000041E-2</v>
      </c>
      <c r="V24" t="b">
        <f t="shared" si="2"/>
        <v>1</v>
      </c>
      <c r="W24" t="b">
        <f t="shared" si="3"/>
        <v>1</v>
      </c>
      <c r="Y24" t="b">
        <f t="shared" si="4"/>
        <v>1</v>
      </c>
      <c r="Z24" t="b">
        <f t="shared" si="5"/>
        <v>1</v>
      </c>
    </row>
    <row r="25" spans="1:26" x14ac:dyDescent="0.2">
      <c r="A25" t="s">
        <v>84</v>
      </c>
      <c r="B25" t="s">
        <v>1220</v>
      </c>
      <c r="C25" t="s">
        <v>686</v>
      </c>
      <c r="D25">
        <v>0</v>
      </c>
      <c r="E25">
        <v>0</v>
      </c>
      <c r="F25" t="s">
        <v>901</v>
      </c>
      <c r="G25">
        <v>1</v>
      </c>
      <c r="H25">
        <v>1.668364</v>
      </c>
      <c r="I25" t="s">
        <v>902</v>
      </c>
      <c r="J25">
        <v>0.91669999999999996</v>
      </c>
      <c r="K25">
        <v>1.1776359999999999</v>
      </c>
      <c r="L25" t="s">
        <v>903</v>
      </c>
      <c r="M25">
        <v>0.91669999999999996</v>
      </c>
      <c r="N25">
        <v>1.032545</v>
      </c>
      <c r="O25" t="s">
        <v>904</v>
      </c>
      <c r="P25">
        <v>1</v>
      </c>
      <c r="Q25">
        <v>1.3300829999999999</v>
      </c>
      <c r="S25">
        <f t="shared" si="0"/>
        <v>-8.3300000000000041E-2</v>
      </c>
      <c r="T25">
        <f t="shared" si="1"/>
        <v>8.3300000000000041E-2</v>
      </c>
      <c r="V25" t="b">
        <f t="shared" si="2"/>
        <v>1</v>
      </c>
      <c r="W25" t="b">
        <f t="shared" si="3"/>
        <v>1</v>
      </c>
      <c r="Y25" t="b">
        <f t="shared" si="4"/>
        <v>1</v>
      </c>
      <c r="Z25" t="b">
        <f t="shared" si="5"/>
        <v>1</v>
      </c>
    </row>
    <row r="26" spans="1:26" x14ac:dyDescent="0.2">
      <c r="A26" s="5" t="s">
        <v>94</v>
      </c>
      <c r="B26" s="5" t="s">
        <v>1222</v>
      </c>
      <c r="C26" s="5" t="s">
        <v>891</v>
      </c>
      <c r="D26" s="5">
        <v>0</v>
      </c>
      <c r="E26" s="5">
        <v>0</v>
      </c>
      <c r="F26" s="5" t="s">
        <v>901</v>
      </c>
      <c r="G26" s="5">
        <v>1</v>
      </c>
      <c r="H26" s="5">
        <v>0.64224999999999999</v>
      </c>
      <c r="I26" s="5" t="s">
        <v>902</v>
      </c>
      <c r="J26" s="5">
        <v>0.83330000000000004</v>
      </c>
      <c r="K26" s="5">
        <v>0.87009999999999998</v>
      </c>
      <c r="L26" s="5" t="s">
        <v>903</v>
      </c>
      <c r="M26" s="5">
        <v>0.66669999999999996</v>
      </c>
      <c r="N26" s="5">
        <v>0.96025000000000005</v>
      </c>
      <c r="O26" s="5" t="s">
        <v>904</v>
      </c>
      <c r="P26" s="5">
        <v>1</v>
      </c>
      <c r="Q26" s="5">
        <v>1.1092500000000001</v>
      </c>
      <c r="R26" s="5"/>
      <c r="S26" s="5">
        <f t="shared" si="0"/>
        <v>-0.16669999999999996</v>
      </c>
      <c r="T26" s="5">
        <f t="shared" si="1"/>
        <v>0.16669999999999996</v>
      </c>
      <c r="U26" s="5"/>
      <c r="V26" s="5" t="b">
        <f t="shared" si="2"/>
        <v>1</v>
      </c>
      <c r="W26" s="5" t="b">
        <f t="shared" si="3"/>
        <v>1</v>
      </c>
      <c r="X26" s="5"/>
      <c r="Y26" t="b">
        <f t="shared" si="4"/>
        <v>1</v>
      </c>
      <c r="Z26" t="b">
        <f t="shared" si="5"/>
        <v>1</v>
      </c>
    </row>
    <row r="27" spans="1:26" s="5" customFormat="1" x14ac:dyDescent="0.2">
      <c r="A27" s="9" t="s">
        <v>94</v>
      </c>
      <c r="B27" s="9" t="s">
        <v>1223</v>
      </c>
      <c r="C27" s="9" t="s">
        <v>891</v>
      </c>
      <c r="D27" s="9">
        <v>0</v>
      </c>
      <c r="E27" s="9">
        <v>0</v>
      </c>
      <c r="F27" s="9" t="s">
        <v>901</v>
      </c>
      <c r="G27" s="9">
        <v>0.91669999999999996</v>
      </c>
      <c r="H27" s="9">
        <v>0.76818200000000003</v>
      </c>
      <c r="I27" s="9" t="s">
        <v>902</v>
      </c>
      <c r="J27" s="9">
        <v>0.66669999999999996</v>
      </c>
      <c r="K27" s="9">
        <v>1.0186249999999999</v>
      </c>
      <c r="L27" s="9" t="s">
        <v>903</v>
      </c>
      <c r="M27" s="9">
        <v>0.75</v>
      </c>
      <c r="N27" s="9">
        <v>1.119</v>
      </c>
      <c r="O27" s="9" t="s">
        <v>904</v>
      </c>
      <c r="P27" s="9">
        <v>0.75</v>
      </c>
      <c r="Q27" s="9">
        <v>1.3538889999999999</v>
      </c>
      <c r="R27" s="9"/>
      <c r="S27" s="9">
        <f t="shared" si="0"/>
        <v>-8.3300000000000041E-2</v>
      </c>
      <c r="T27" s="9">
        <f t="shared" si="1"/>
        <v>8.3300000000000041E-2</v>
      </c>
      <c r="U27" s="9"/>
      <c r="V27" s="9" t="b">
        <f t="shared" si="2"/>
        <v>1</v>
      </c>
      <c r="W27" s="9" t="b">
        <f t="shared" si="3"/>
        <v>1</v>
      </c>
      <c r="X27" s="9"/>
      <c r="Y27" t="b">
        <f t="shared" si="4"/>
        <v>1</v>
      </c>
      <c r="Z27" t="b">
        <f t="shared" si="5"/>
        <v>1</v>
      </c>
    </row>
    <row r="28" spans="1:26" s="5" customFormat="1" x14ac:dyDescent="0.2">
      <c r="A28" t="s">
        <v>99</v>
      </c>
      <c r="B28" t="s">
        <v>1224</v>
      </c>
      <c r="C28" t="s">
        <v>1225</v>
      </c>
      <c r="D28">
        <v>0</v>
      </c>
      <c r="E28">
        <v>0</v>
      </c>
      <c r="F28" t="s">
        <v>901</v>
      </c>
      <c r="G28">
        <v>1</v>
      </c>
      <c r="H28">
        <v>1.0500830000000001</v>
      </c>
      <c r="I28" t="s">
        <v>902</v>
      </c>
      <c r="J28">
        <v>1</v>
      </c>
      <c r="K28">
        <v>1.3314550000000001</v>
      </c>
      <c r="L28" t="s">
        <v>903</v>
      </c>
      <c r="M28">
        <v>1</v>
      </c>
      <c r="N28">
        <v>1.438917</v>
      </c>
      <c r="O28" t="s">
        <v>904</v>
      </c>
      <c r="P28">
        <v>0.75</v>
      </c>
      <c r="Q28">
        <v>1.5212220000000001</v>
      </c>
      <c r="R28"/>
      <c r="S28">
        <f t="shared" si="0"/>
        <v>0.25</v>
      </c>
      <c r="T28">
        <f t="shared" si="1"/>
        <v>0.25</v>
      </c>
      <c r="U28"/>
      <c r="V28" t="b">
        <f t="shared" si="2"/>
        <v>1</v>
      </c>
      <c r="W28" t="b">
        <f t="shared" si="3"/>
        <v>1</v>
      </c>
      <c r="X28"/>
      <c r="Y28" t="b">
        <f t="shared" si="4"/>
        <v>1</v>
      </c>
      <c r="Z28" t="b">
        <f t="shared" si="5"/>
        <v>1</v>
      </c>
    </row>
    <row r="29" spans="1:26" s="9" customFormat="1" x14ac:dyDescent="0.2">
      <c r="A29" t="s">
        <v>104</v>
      </c>
      <c r="B29" t="s">
        <v>1227</v>
      </c>
      <c r="C29" t="s">
        <v>44</v>
      </c>
      <c r="D29">
        <v>0</v>
      </c>
      <c r="E29">
        <v>0</v>
      </c>
      <c r="F29" t="s">
        <v>901</v>
      </c>
      <c r="G29">
        <v>0.91669999999999996</v>
      </c>
      <c r="H29">
        <v>0.77645500000000001</v>
      </c>
      <c r="I29" t="s">
        <v>902</v>
      </c>
      <c r="J29">
        <v>1</v>
      </c>
      <c r="K29">
        <v>1.161583</v>
      </c>
      <c r="L29" t="s">
        <v>903</v>
      </c>
      <c r="M29">
        <v>1</v>
      </c>
      <c r="N29">
        <v>1.3890830000000001</v>
      </c>
      <c r="O29" t="s">
        <v>904</v>
      </c>
      <c r="P29">
        <v>0.75</v>
      </c>
      <c r="Q29">
        <v>1.4395560000000001</v>
      </c>
      <c r="R29"/>
      <c r="S29">
        <f t="shared" si="0"/>
        <v>0.25</v>
      </c>
      <c r="T29">
        <f t="shared" si="1"/>
        <v>0.25</v>
      </c>
      <c r="U29"/>
      <c r="V29" t="b">
        <f t="shared" si="2"/>
        <v>1</v>
      </c>
      <c r="W29" t="b">
        <f t="shared" si="3"/>
        <v>1</v>
      </c>
      <c r="X29"/>
      <c r="Y29" t="b">
        <f t="shared" si="4"/>
        <v>1</v>
      </c>
      <c r="Z29" t="b">
        <f t="shared" si="5"/>
        <v>1</v>
      </c>
    </row>
    <row r="30" spans="1:26" s="9" customFormat="1" x14ac:dyDescent="0.2">
      <c r="A30" s="5" t="s">
        <v>109</v>
      </c>
      <c r="B30" s="5" t="s">
        <v>1231</v>
      </c>
      <c r="C30" s="5" t="s">
        <v>1230</v>
      </c>
      <c r="D30" s="5">
        <v>2</v>
      </c>
      <c r="E30" s="5">
        <v>0</v>
      </c>
      <c r="F30" s="5" t="s">
        <v>901</v>
      </c>
      <c r="G30" s="5">
        <v>1</v>
      </c>
      <c r="H30" s="5">
        <v>1.0032730000000001</v>
      </c>
      <c r="I30" s="5" t="s">
        <v>902</v>
      </c>
      <c r="J30" s="5">
        <v>1</v>
      </c>
      <c r="K30" s="5">
        <v>1.2222500000000001</v>
      </c>
      <c r="L30" s="5" t="s">
        <v>903</v>
      </c>
      <c r="M30" s="5">
        <v>1</v>
      </c>
      <c r="N30" s="5">
        <v>1.125667</v>
      </c>
      <c r="O30" s="5" t="s">
        <v>904</v>
      </c>
      <c r="P30" s="5">
        <v>0.91669999999999996</v>
      </c>
      <c r="Q30" s="5">
        <v>1.2335449999999999</v>
      </c>
      <c r="R30" s="5"/>
      <c r="S30" s="5">
        <f t="shared" si="0"/>
        <v>8.3300000000000041E-2</v>
      </c>
      <c r="T30" s="5">
        <f t="shared" si="1"/>
        <v>8.3300000000000041E-2</v>
      </c>
      <c r="U30" s="5"/>
      <c r="V30" s="5" t="b">
        <f t="shared" si="2"/>
        <v>1</v>
      </c>
      <c r="W30" s="5" t="b">
        <f t="shared" si="3"/>
        <v>1</v>
      </c>
      <c r="X30" s="5"/>
      <c r="Y30" t="b">
        <f t="shared" si="4"/>
        <v>1</v>
      </c>
      <c r="Z30" t="b">
        <f t="shared" si="5"/>
        <v>1</v>
      </c>
    </row>
    <row r="31" spans="1:26" x14ac:dyDescent="0.2">
      <c r="A31" s="5" t="s">
        <v>109</v>
      </c>
      <c r="B31" s="5" t="s">
        <v>1234</v>
      </c>
      <c r="C31" s="5" t="s">
        <v>1233</v>
      </c>
      <c r="D31" s="5">
        <v>2</v>
      </c>
      <c r="E31" s="5">
        <v>0</v>
      </c>
      <c r="F31" s="5" t="s">
        <v>901</v>
      </c>
      <c r="G31" s="5">
        <v>1</v>
      </c>
      <c r="H31" s="5">
        <v>0.80800000000000005</v>
      </c>
      <c r="I31" s="5" t="s">
        <v>902</v>
      </c>
      <c r="J31" s="5">
        <v>1</v>
      </c>
      <c r="K31" s="5">
        <v>0.89349999999999996</v>
      </c>
      <c r="L31" s="5" t="s">
        <v>903</v>
      </c>
      <c r="M31" s="5">
        <v>1</v>
      </c>
      <c r="N31" s="5">
        <v>0.94166700000000003</v>
      </c>
      <c r="O31" s="5" t="s">
        <v>904</v>
      </c>
      <c r="P31" s="5">
        <v>0.91669999999999996</v>
      </c>
      <c r="Q31" s="5">
        <v>1.0108999999999999</v>
      </c>
      <c r="R31" s="5"/>
      <c r="S31" s="5">
        <f t="shared" si="0"/>
        <v>8.3300000000000041E-2</v>
      </c>
      <c r="T31" s="5">
        <f t="shared" si="1"/>
        <v>8.3300000000000041E-2</v>
      </c>
      <c r="U31" s="5"/>
      <c r="V31" s="5" t="b">
        <f t="shared" si="2"/>
        <v>1</v>
      </c>
      <c r="W31" s="5" t="b">
        <f t="shared" si="3"/>
        <v>1</v>
      </c>
      <c r="X31" s="5"/>
      <c r="Y31" t="b">
        <f t="shared" si="4"/>
        <v>1</v>
      </c>
      <c r="Z31" t="b">
        <f t="shared" si="5"/>
        <v>1</v>
      </c>
    </row>
    <row r="32" spans="1:26" x14ac:dyDescent="0.2">
      <c r="A32" t="s">
        <v>114</v>
      </c>
      <c r="B32" t="s">
        <v>1236</v>
      </c>
      <c r="C32" t="s">
        <v>1156</v>
      </c>
      <c r="D32">
        <v>0</v>
      </c>
      <c r="E32">
        <v>0</v>
      </c>
      <c r="F32" t="s">
        <v>901</v>
      </c>
      <c r="G32">
        <v>1</v>
      </c>
      <c r="H32">
        <v>1.700833</v>
      </c>
      <c r="I32" t="s">
        <v>902</v>
      </c>
      <c r="J32">
        <v>0.91669999999999996</v>
      </c>
      <c r="K32">
        <v>1.249182</v>
      </c>
      <c r="L32" t="s">
        <v>903</v>
      </c>
      <c r="M32">
        <v>0.83330000000000004</v>
      </c>
      <c r="N32">
        <v>1.302</v>
      </c>
      <c r="O32" t="s">
        <v>904</v>
      </c>
      <c r="P32">
        <v>0.91669999999999996</v>
      </c>
      <c r="Q32">
        <v>1.0865450000000001</v>
      </c>
      <c r="S32">
        <f t="shared" si="0"/>
        <v>0</v>
      </c>
      <c r="T32">
        <f t="shared" si="1"/>
        <v>0</v>
      </c>
      <c r="V32" t="b">
        <f t="shared" si="2"/>
        <v>1</v>
      </c>
      <c r="W32" t="b">
        <f t="shared" si="3"/>
        <v>1</v>
      </c>
      <c r="Y32" t="b">
        <f t="shared" si="4"/>
        <v>1</v>
      </c>
      <c r="Z32" t="b">
        <f t="shared" si="5"/>
        <v>1</v>
      </c>
    </row>
    <row r="33" spans="1:26" x14ac:dyDescent="0.2">
      <c r="A33" t="s">
        <v>119</v>
      </c>
      <c r="B33" t="s">
        <v>1239</v>
      </c>
      <c r="C33" t="s">
        <v>1238</v>
      </c>
      <c r="D33">
        <v>0</v>
      </c>
      <c r="E33">
        <v>0</v>
      </c>
      <c r="F33" t="s">
        <v>901</v>
      </c>
      <c r="G33">
        <v>1</v>
      </c>
      <c r="H33">
        <v>0.78608299999999998</v>
      </c>
      <c r="I33" t="s">
        <v>902</v>
      </c>
      <c r="J33">
        <v>1</v>
      </c>
      <c r="K33">
        <v>0.92833299999999996</v>
      </c>
      <c r="L33" t="s">
        <v>903</v>
      </c>
      <c r="M33">
        <v>0.91669999999999996</v>
      </c>
      <c r="N33">
        <v>1.149545</v>
      </c>
      <c r="O33" t="s">
        <v>904</v>
      </c>
      <c r="P33">
        <v>1</v>
      </c>
      <c r="Q33">
        <v>1.1699170000000001</v>
      </c>
      <c r="S33">
        <f t="shared" si="0"/>
        <v>0</v>
      </c>
      <c r="T33">
        <f t="shared" si="1"/>
        <v>0</v>
      </c>
      <c r="V33" t="b">
        <f t="shared" si="2"/>
        <v>1</v>
      </c>
      <c r="W33" t="b">
        <f t="shared" si="3"/>
        <v>1</v>
      </c>
      <c r="Y33" t="b">
        <f t="shared" si="4"/>
        <v>1</v>
      </c>
      <c r="Z33" t="b">
        <f t="shared" si="5"/>
        <v>1</v>
      </c>
    </row>
    <row r="34" spans="1:26" x14ac:dyDescent="0.2">
      <c r="A34" t="s">
        <v>124</v>
      </c>
      <c r="B34" t="s">
        <v>1240</v>
      </c>
      <c r="C34" t="s">
        <v>1241</v>
      </c>
      <c r="D34">
        <v>0</v>
      </c>
      <c r="E34">
        <v>0</v>
      </c>
      <c r="F34" t="s">
        <v>901</v>
      </c>
      <c r="G34">
        <v>1</v>
      </c>
      <c r="H34">
        <v>1.717417</v>
      </c>
      <c r="I34" t="s">
        <v>902</v>
      </c>
      <c r="J34">
        <v>1</v>
      </c>
      <c r="K34">
        <v>1.1234170000000001</v>
      </c>
      <c r="L34" t="s">
        <v>903</v>
      </c>
      <c r="M34">
        <v>1</v>
      </c>
      <c r="N34">
        <v>1.2640830000000001</v>
      </c>
      <c r="O34" t="s">
        <v>904</v>
      </c>
      <c r="P34">
        <v>1</v>
      </c>
      <c r="Q34">
        <v>1.5702499999999999</v>
      </c>
      <c r="S34">
        <f t="shared" ref="S34:S65" si="6">J34-P34</f>
        <v>0</v>
      </c>
      <c r="T34">
        <f t="shared" ref="T34:T65" si="7">ABS(S34)</f>
        <v>0</v>
      </c>
      <c r="V34" t="b">
        <f t="shared" ref="V34:V65" si="8">IF(AND(D34&lt;=16,E34&lt;1),TRUE,FALSE)</f>
        <v>1</v>
      </c>
      <c r="W34" t="b">
        <f t="shared" ref="W34:W65" si="9">IF(AND(J34 &gt; 0.5,G34 &gt; 0.5, ABS(J34-P34)&lt;0.4),TRUE,FALSE)</f>
        <v>1</v>
      </c>
      <c r="Y34" t="b">
        <f t="shared" si="4"/>
        <v>1</v>
      </c>
      <c r="Z34" t="b">
        <f t="shared" si="5"/>
        <v>1</v>
      </c>
    </row>
    <row r="35" spans="1:26" x14ac:dyDescent="0.2">
      <c r="A35" t="s">
        <v>134</v>
      </c>
      <c r="B35" t="s">
        <v>1247</v>
      </c>
      <c r="C35" t="s">
        <v>49</v>
      </c>
      <c r="D35">
        <v>0</v>
      </c>
      <c r="E35">
        <v>0</v>
      </c>
      <c r="F35" t="s">
        <v>901</v>
      </c>
      <c r="G35">
        <v>1</v>
      </c>
      <c r="H35">
        <v>0.76408299999999996</v>
      </c>
      <c r="I35" t="s">
        <v>902</v>
      </c>
      <c r="J35">
        <v>1</v>
      </c>
      <c r="K35">
        <v>1.0785830000000001</v>
      </c>
      <c r="L35" t="s">
        <v>903</v>
      </c>
      <c r="M35">
        <v>1</v>
      </c>
      <c r="N35">
        <v>1.1555</v>
      </c>
      <c r="O35" t="s">
        <v>904</v>
      </c>
      <c r="P35">
        <v>1</v>
      </c>
      <c r="Q35">
        <v>1.2395</v>
      </c>
      <c r="S35">
        <f t="shared" si="6"/>
        <v>0</v>
      </c>
      <c r="T35">
        <f t="shared" si="7"/>
        <v>0</v>
      </c>
      <c r="V35" t="b">
        <f t="shared" si="8"/>
        <v>1</v>
      </c>
      <c r="W35" t="b">
        <f t="shared" si="9"/>
        <v>1</v>
      </c>
      <c r="Y35" t="b">
        <f t="shared" si="4"/>
        <v>1</v>
      </c>
      <c r="Z35" t="b">
        <f t="shared" si="5"/>
        <v>1</v>
      </c>
    </row>
    <row r="36" spans="1:26" x14ac:dyDescent="0.2">
      <c r="A36" t="s">
        <v>139</v>
      </c>
      <c r="B36" t="s">
        <v>1250</v>
      </c>
      <c r="C36" t="s">
        <v>1249</v>
      </c>
      <c r="D36">
        <v>0</v>
      </c>
      <c r="E36">
        <v>0</v>
      </c>
      <c r="F36" t="s">
        <v>901</v>
      </c>
      <c r="G36">
        <v>1</v>
      </c>
      <c r="H36">
        <v>0.88972700000000005</v>
      </c>
      <c r="I36" t="s">
        <v>902</v>
      </c>
      <c r="J36">
        <v>1</v>
      </c>
      <c r="K36">
        <v>0.96</v>
      </c>
      <c r="L36" t="s">
        <v>903</v>
      </c>
      <c r="M36">
        <v>0.91669999999999996</v>
      </c>
      <c r="N36">
        <v>1.150909</v>
      </c>
      <c r="O36" t="s">
        <v>904</v>
      </c>
      <c r="P36">
        <v>1</v>
      </c>
      <c r="Q36">
        <v>1.069583</v>
      </c>
      <c r="S36">
        <f t="shared" si="6"/>
        <v>0</v>
      </c>
      <c r="T36">
        <f t="shared" si="7"/>
        <v>0</v>
      </c>
      <c r="V36" t="b">
        <f t="shared" si="8"/>
        <v>1</v>
      </c>
      <c r="W36" t="b">
        <f t="shared" si="9"/>
        <v>1</v>
      </c>
      <c r="Y36" t="b">
        <f t="shared" si="4"/>
        <v>1</v>
      </c>
      <c r="Z36" t="b">
        <f t="shared" si="5"/>
        <v>1</v>
      </c>
    </row>
    <row r="37" spans="1:26" x14ac:dyDescent="0.2">
      <c r="A37" t="s">
        <v>143</v>
      </c>
      <c r="B37" t="s">
        <v>1251</v>
      </c>
      <c r="C37" t="s">
        <v>1252</v>
      </c>
      <c r="D37">
        <v>0</v>
      </c>
      <c r="E37">
        <v>0</v>
      </c>
      <c r="F37" t="s">
        <v>901</v>
      </c>
      <c r="G37">
        <v>0.91669999999999996</v>
      </c>
      <c r="H37">
        <v>1.0366</v>
      </c>
      <c r="I37" t="s">
        <v>902</v>
      </c>
      <c r="J37">
        <v>1</v>
      </c>
      <c r="K37">
        <v>1.1626669999999999</v>
      </c>
      <c r="L37" t="s">
        <v>903</v>
      </c>
      <c r="M37">
        <v>0.83330000000000004</v>
      </c>
      <c r="N37">
        <v>1.5156000000000001</v>
      </c>
      <c r="O37" t="s">
        <v>904</v>
      </c>
      <c r="P37">
        <v>0.83330000000000004</v>
      </c>
      <c r="Q37">
        <v>1.3365</v>
      </c>
      <c r="S37">
        <f t="shared" si="6"/>
        <v>0.16669999999999996</v>
      </c>
      <c r="T37">
        <f t="shared" si="7"/>
        <v>0.16669999999999996</v>
      </c>
      <c r="V37" t="b">
        <f t="shared" si="8"/>
        <v>1</v>
      </c>
      <c r="W37" t="b">
        <f t="shared" si="9"/>
        <v>1</v>
      </c>
      <c r="Y37" t="b">
        <f t="shared" si="4"/>
        <v>1</v>
      </c>
      <c r="Z37" t="b">
        <f t="shared" si="5"/>
        <v>1</v>
      </c>
    </row>
    <row r="38" spans="1:26" s="5" customFormat="1" x14ac:dyDescent="0.2">
      <c r="A38" t="s">
        <v>148</v>
      </c>
      <c r="B38" t="s">
        <v>1256</v>
      </c>
      <c r="C38" t="s">
        <v>1255</v>
      </c>
      <c r="D38">
        <v>0</v>
      </c>
      <c r="E38">
        <v>0</v>
      </c>
      <c r="F38" t="s">
        <v>901</v>
      </c>
      <c r="G38">
        <v>1</v>
      </c>
      <c r="H38">
        <v>2.1680000000000001</v>
      </c>
      <c r="I38" t="s">
        <v>902</v>
      </c>
      <c r="J38">
        <v>1</v>
      </c>
      <c r="K38">
        <v>0.98391700000000004</v>
      </c>
      <c r="L38" t="s">
        <v>903</v>
      </c>
      <c r="M38">
        <v>1</v>
      </c>
      <c r="N38">
        <v>0.97258299999999998</v>
      </c>
      <c r="O38" t="s">
        <v>904</v>
      </c>
      <c r="P38">
        <v>1</v>
      </c>
      <c r="Q38">
        <v>1.2491669999999999</v>
      </c>
      <c r="R38"/>
      <c r="S38">
        <f t="shared" si="6"/>
        <v>0</v>
      </c>
      <c r="T38">
        <f t="shared" si="7"/>
        <v>0</v>
      </c>
      <c r="U38"/>
      <c r="V38" t="b">
        <f t="shared" si="8"/>
        <v>1</v>
      </c>
      <c r="W38" t="b">
        <f t="shared" si="9"/>
        <v>1</v>
      </c>
      <c r="X38"/>
      <c r="Y38" t="b">
        <f t="shared" si="4"/>
        <v>1</v>
      </c>
      <c r="Z38" t="b">
        <f t="shared" si="5"/>
        <v>1</v>
      </c>
    </row>
    <row r="39" spans="1:26" s="9" customFormat="1" x14ac:dyDescent="0.2">
      <c r="A39" t="s">
        <v>153</v>
      </c>
      <c r="B39" t="s">
        <v>1257</v>
      </c>
      <c r="C39" t="s">
        <v>1258</v>
      </c>
      <c r="D39">
        <v>0</v>
      </c>
      <c r="E39">
        <v>0</v>
      </c>
      <c r="F39" t="s">
        <v>901</v>
      </c>
      <c r="G39">
        <v>1</v>
      </c>
      <c r="H39">
        <v>2.135167</v>
      </c>
      <c r="I39" t="s">
        <v>902</v>
      </c>
      <c r="J39">
        <v>0.83330000000000004</v>
      </c>
      <c r="K39">
        <v>1.1085</v>
      </c>
      <c r="L39" t="s">
        <v>903</v>
      </c>
      <c r="M39">
        <v>0.91669999999999996</v>
      </c>
      <c r="N39">
        <v>1.1619090000000001</v>
      </c>
      <c r="O39" t="s">
        <v>904</v>
      </c>
      <c r="P39">
        <v>1</v>
      </c>
      <c r="Q39">
        <v>1.4023330000000001</v>
      </c>
      <c r="R39"/>
      <c r="S39">
        <f t="shared" si="6"/>
        <v>-0.16669999999999996</v>
      </c>
      <c r="T39">
        <f t="shared" si="7"/>
        <v>0.16669999999999996</v>
      </c>
      <c r="U39"/>
      <c r="V39" t="b">
        <f t="shared" si="8"/>
        <v>1</v>
      </c>
      <c r="W39" t="b">
        <f t="shared" si="9"/>
        <v>1</v>
      </c>
      <c r="X39"/>
      <c r="Y39" t="b">
        <f t="shared" si="4"/>
        <v>1</v>
      </c>
      <c r="Z39" t="b">
        <f t="shared" si="5"/>
        <v>1</v>
      </c>
    </row>
    <row r="40" spans="1:26" x14ac:dyDescent="0.2">
      <c r="A40" t="s">
        <v>163</v>
      </c>
      <c r="B40" t="s">
        <v>1261</v>
      </c>
      <c r="C40" t="s">
        <v>1179</v>
      </c>
      <c r="D40">
        <v>0</v>
      </c>
      <c r="E40">
        <v>0</v>
      </c>
      <c r="F40" t="s">
        <v>901</v>
      </c>
      <c r="G40">
        <v>1</v>
      </c>
      <c r="H40">
        <v>1.0809169999999999</v>
      </c>
      <c r="I40" t="s">
        <v>902</v>
      </c>
      <c r="J40">
        <v>0.66669999999999996</v>
      </c>
      <c r="K40">
        <v>1.1507499999999999</v>
      </c>
      <c r="L40" t="s">
        <v>903</v>
      </c>
      <c r="M40">
        <v>0.66669999999999996</v>
      </c>
      <c r="N40">
        <v>1.2162500000000001</v>
      </c>
      <c r="O40" t="s">
        <v>904</v>
      </c>
      <c r="P40">
        <v>0.83330000000000004</v>
      </c>
      <c r="Q40">
        <v>1.5590999999999999</v>
      </c>
      <c r="S40">
        <f t="shared" si="6"/>
        <v>-0.16660000000000008</v>
      </c>
      <c r="T40">
        <f t="shared" si="7"/>
        <v>0.16660000000000008</v>
      </c>
      <c r="V40" t="b">
        <f t="shared" si="8"/>
        <v>1</v>
      </c>
      <c r="W40" t="b">
        <f t="shared" si="9"/>
        <v>1</v>
      </c>
      <c r="Y40" t="b">
        <f t="shared" si="4"/>
        <v>1</v>
      </c>
      <c r="Z40" t="b">
        <f t="shared" si="5"/>
        <v>1</v>
      </c>
    </row>
    <row r="41" spans="1:26" x14ac:dyDescent="0.2">
      <c r="A41" t="s">
        <v>168</v>
      </c>
      <c r="B41" t="s">
        <v>1263</v>
      </c>
      <c r="C41" t="s">
        <v>1264</v>
      </c>
      <c r="D41">
        <v>0</v>
      </c>
      <c r="E41">
        <v>0</v>
      </c>
      <c r="F41" t="s">
        <v>901</v>
      </c>
      <c r="G41">
        <v>1</v>
      </c>
      <c r="H41">
        <v>0.95266700000000004</v>
      </c>
      <c r="I41" t="s">
        <v>902</v>
      </c>
      <c r="J41">
        <v>1</v>
      </c>
      <c r="K41">
        <v>1.4078329999999999</v>
      </c>
      <c r="L41" t="s">
        <v>903</v>
      </c>
      <c r="M41">
        <v>0.91669999999999996</v>
      </c>
      <c r="N41">
        <v>1.3859090000000001</v>
      </c>
      <c r="O41" t="s">
        <v>904</v>
      </c>
      <c r="P41">
        <v>1</v>
      </c>
      <c r="Q41">
        <v>1.4771669999999999</v>
      </c>
      <c r="S41">
        <f t="shared" si="6"/>
        <v>0</v>
      </c>
      <c r="T41">
        <f t="shared" si="7"/>
        <v>0</v>
      </c>
      <c r="V41" t="b">
        <f t="shared" si="8"/>
        <v>1</v>
      </c>
      <c r="W41" t="b">
        <f t="shared" si="9"/>
        <v>1</v>
      </c>
      <c r="Y41" t="b">
        <f t="shared" si="4"/>
        <v>1</v>
      </c>
      <c r="Z41" t="b">
        <f t="shared" si="5"/>
        <v>1</v>
      </c>
    </row>
    <row r="42" spans="1:26" x14ac:dyDescent="0.2">
      <c r="A42" t="s">
        <v>173</v>
      </c>
      <c r="B42" t="s">
        <v>1268</v>
      </c>
      <c r="C42" t="s">
        <v>1267</v>
      </c>
      <c r="D42">
        <v>0</v>
      </c>
      <c r="E42">
        <v>0</v>
      </c>
      <c r="F42" t="s">
        <v>901</v>
      </c>
      <c r="G42">
        <v>1</v>
      </c>
      <c r="H42">
        <v>1.9804170000000001</v>
      </c>
      <c r="I42" t="s">
        <v>902</v>
      </c>
      <c r="J42">
        <v>0.91669999999999996</v>
      </c>
      <c r="K42">
        <v>1.166364</v>
      </c>
      <c r="L42" t="s">
        <v>903</v>
      </c>
      <c r="M42">
        <v>0.91669999999999996</v>
      </c>
      <c r="N42">
        <v>1.2818179999999999</v>
      </c>
      <c r="O42" t="s">
        <v>904</v>
      </c>
      <c r="P42">
        <v>1</v>
      </c>
      <c r="Q42">
        <v>1.3606670000000001</v>
      </c>
      <c r="S42">
        <f t="shared" si="6"/>
        <v>-8.3300000000000041E-2</v>
      </c>
      <c r="T42">
        <f t="shared" si="7"/>
        <v>8.3300000000000041E-2</v>
      </c>
      <c r="V42" t="b">
        <f t="shared" si="8"/>
        <v>1</v>
      </c>
      <c r="W42" t="b">
        <f t="shared" si="9"/>
        <v>1</v>
      </c>
      <c r="Y42" t="b">
        <f t="shared" si="4"/>
        <v>1</v>
      </c>
      <c r="Z42" t="b">
        <f t="shared" si="5"/>
        <v>1</v>
      </c>
    </row>
    <row r="43" spans="1:26" x14ac:dyDescent="0.2">
      <c r="A43" t="s">
        <v>177</v>
      </c>
      <c r="B43" t="s">
        <v>1269</v>
      </c>
      <c r="C43" t="s">
        <v>1270</v>
      </c>
      <c r="D43">
        <v>4</v>
      </c>
      <c r="E43">
        <v>0</v>
      </c>
      <c r="F43" t="s">
        <v>901</v>
      </c>
      <c r="G43">
        <v>1</v>
      </c>
      <c r="H43">
        <v>0.82508300000000001</v>
      </c>
      <c r="I43" t="s">
        <v>902</v>
      </c>
      <c r="J43">
        <v>0.91669999999999996</v>
      </c>
      <c r="K43">
        <v>1.3346359999999999</v>
      </c>
      <c r="L43" t="s">
        <v>903</v>
      </c>
      <c r="M43">
        <v>0.66669999999999996</v>
      </c>
      <c r="N43">
        <v>1.4556249999999999</v>
      </c>
      <c r="O43" t="s">
        <v>904</v>
      </c>
      <c r="P43">
        <v>1</v>
      </c>
      <c r="Q43">
        <v>1.4350000000000001</v>
      </c>
      <c r="S43">
        <f t="shared" si="6"/>
        <v>-8.3300000000000041E-2</v>
      </c>
      <c r="T43">
        <f t="shared" si="7"/>
        <v>8.3300000000000041E-2</v>
      </c>
      <c r="V43" t="b">
        <f t="shared" si="8"/>
        <v>1</v>
      </c>
      <c r="W43" t="b">
        <f t="shared" si="9"/>
        <v>1</v>
      </c>
      <c r="Y43" t="b">
        <f t="shared" si="4"/>
        <v>1</v>
      </c>
      <c r="Z43" t="b">
        <f t="shared" si="5"/>
        <v>1</v>
      </c>
    </row>
    <row r="44" spans="1:26" s="5" customFormat="1" x14ac:dyDescent="0.2">
      <c r="A44" t="s">
        <v>192</v>
      </c>
      <c r="B44" t="s">
        <v>1276</v>
      </c>
      <c r="C44" t="s">
        <v>1275</v>
      </c>
      <c r="D44">
        <v>5</v>
      </c>
      <c r="E44">
        <v>0</v>
      </c>
      <c r="F44" t="s">
        <v>901</v>
      </c>
      <c r="G44">
        <v>1</v>
      </c>
      <c r="H44">
        <v>1.249091</v>
      </c>
      <c r="I44" t="s">
        <v>902</v>
      </c>
      <c r="J44">
        <v>1</v>
      </c>
      <c r="K44">
        <v>1.1737500000000001</v>
      </c>
      <c r="L44" t="s">
        <v>903</v>
      </c>
      <c r="M44">
        <v>0.91669999999999996</v>
      </c>
      <c r="N44">
        <v>1.311636</v>
      </c>
      <c r="O44" t="s">
        <v>904</v>
      </c>
      <c r="P44">
        <v>0.91669999999999996</v>
      </c>
      <c r="Q44">
        <v>1.4</v>
      </c>
      <c r="R44"/>
      <c r="S44">
        <f t="shared" si="6"/>
        <v>8.3300000000000041E-2</v>
      </c>
      <c r="T44">
        <f t="shared" si="7"/>
        <v>8.3300000000000041E-2</v>
      </c>
      <c r="U44"/>
      <c r="V44" t="b">
        <f t="shared" si="8"/>
        <v>1</v>
      </c>
      <c r="W44" t="b">
        <f t="shared" si="9"/>
        <v>1</v>
      </c>
      <c r="X44"/>
      <c r="Y44" t="b">
        <f t="shared" si="4"/>
        <v>1</v>
      </c>
      <c r="Z44" t="b">
        <f t="shared" si="5"/>
        <v>1</v>
      </c>
    </row>
    <row r="45" spans="1:26" s="5" customFormat="1" x14ac:dyDescent="0.2">
      <c r="A45" t="s">
        <v>197</v>
      </c>
      <c r="B45" t="s">
        <v>1277</v>
      </c>
      <c r="C45" t="s">
        <v>852</v>
      </c>
      <c r="D45">
        <v>11</v>
      </c>
      <c r="E45">
        <v>0</v>
      </c>
      <c r="F45" t="s">
        <v>901</v>
      </c>
      <c r="G45">
        <v>0.83330000000000004</v>
      </c>
      <c r="H45">
        <v>1.363111</v>
      </c>
      <c r="I45" t="s">
        <v>902</v>
      </c>
      <c r="J45">
        <v>0.83330000000000004</v>
      </c>
      <c r="K45">
        <v>1.0486</v>
      </c>
      <c r="L45" t="s">
        <v>903</v>
      </c>
      <c r="M45">
        <v>0.83330000000000004</v>
      </c>
      <c r="N45">
        <v>1.0875999999999999</v>
      </c>
      <c r="O45" t="s">
        <v>904</v>
      </c>
      <c r="P45">
        <v>0.83330000000000004</v>
      </c>
      <c r="Q45">
        <v>1.0914999999999999</v>
      </c>
      <c r="R45"/>
      <c r="S45">
        <f t="shared" si="6"/>
        <v>0</v>
      </c>
      <c r="T45">
        <f t="shared" si="7"/>
        <v>0</v>
      </c>
      <c r="U45"/>
      <c r="V45" t="b">
        <f t="shared" si="8"/>
        <v>1</v>
      </c>
      <c r="W45" t="b">
        <f t="shared" si="9"/>
        <v>1</v>
      </c>
      <c r="X45"/>
      <c r="Y45" t="b">
        <f t="shared" si="4"/>
        <v>1</v>
      </c>
      <c r="Z45" t="b">
        <f t="shared" si="5"/>
        <v>1</v>
      </c>
    </row>
    <row r="46" spans="1:26" s="5" customFormat="1" x14ac:dyDescent="0.2">
      <c r="A46" t="s">
        <v>201</v>
      </c>
      <c r="B46" t="s">
        <v>1281</v>
      </c>
      <c r="C46" t="s">
        <v>1280</v>
      </c>
      <c r="D46">
        <v>0</v>
      </c>
      <c r="E46">
        <v>0</v>
      </c>
      <c r="F46" t="s">
        <v>901</v>
      </c>
      <c r="G46">
        <v>1</v>
      </c>
      <c r="H46">
        <v>1.163818</v>
      </c>
      <c r="I46" t="s">
        <v>902</v>
      </c>
      <c r="J46">
        <v>0.91669999999999996</v>
      </c>
      <c r="K46">
        <v>0.98636400000000002</v>
      </c>
      <c r="L46" t="s">
        <v>903</v>
      </c>
      <c r="M46">
        <v>0.91669999999999996</v>
      </c>
      <c r="N46">
        <v>0.97609100000000004</v>
      </c>
      <c r="O46" t="s">
        <v>904</v>
      </c>
      <c r="P46">
        <v>0.91669999999999996</v>
      </c>
      <c r="Q46">
        <v>1.261727</v>
      </c>
      <c r="R46"/>
      <c r="S46">
        <f t="shared" si="6"/>
        <v>0</v>
      </c>
      <c r="T46">
        <f t="shared" si="7"/>
        <v>0</v>
      </c>
      <c r="U46"/>
      <c r="V46" t="b">
        <f t="shared" si="8"/>
        <v>1</v>
      </c>
      <c r="W46" t="b">
        <f t="shared" si="9"/>
        <v>1</v>
      </c>
      <c r="X46"/>
      <c r="Y46" t="b">
        <f t="shared" si="4"/>
        <v>1</v>
      </c>
      <c r="Z46" t="b">
        <f t="shared" si="5"/>
        <v>1</v>
      </c>
    </row>
    <row r="47" spans="1:26" s="5" customFormat="1" x14ac:dyDescent="0.2">
      <c r="A47" t="s">
        <v>211</v>
      </c>
      <c r="B47" t="s">
        <v>1284</v>
      </c>
      <c r="C47" t="s">
        <v>371</v>
      </c>
      <c r="D47">
        <v>2</v>
      </c>
      <c r="E47">
        <v>0</v>
      </c>
      <c r="F47" t="s">
        <v>901</v>
      </c>
      <c r="G47">
        <v>1</v>
      </c>
      <c r="H47">
        <v>2.1465000000000001</v>
      </c>
      <c r="I47" t="s">
        <v>902</v>
      </c>
      <c r="J47">
        <v>0.91669999999999996</v>
      </c>
      <c r="K47">
        <v>1.0000910000000001</v>
      </c>
      <c r="L47" t="s">
        <v>903</v>
      </c>
      <c r="M47">
        <v>1</v>
      </c>
      <c r="N47">
        <v>1.052667</v>
      </c>
      <c r="O47" t="s">
        <v>904</v>
      </c>
      <c r="P47">
        <v>1</v>
      </c>
      <c r="Q47">
        <v>1.165333</v>
      </c>
      <c r="R47"/>
      <c r="S47">
        <f t="shared" si="6"/>
        <v>-8.3300000000000041E-2</v>
      </c>
      <c r="T47">
        <f t="shared" si="7"/>
        <v>8.3300000000000041E-2</v>
      </c>
      <c r="U47"/>
      <c r="V47" t="b">
        <f t="shared" si="8"/>
        <v>1</v>
      </c>
      <c r="W47" t="b">
        <f t="shared" si="9"/>
        <v>1</v>
      </c>
      <c r="X47"/>
      <c r="Y47" t="b">
        <f t="shared" si="4"/>
        <v>1</v>
      </c>
      <c r="Z47" t="b">
        <f t="shared" si="5"/>
        <v>1</v>
      </c>
    </row>
    <row r="48" spans="1:26" s="5" customFormat="1" x14ac:dyDescent="0.2">
      <c r="A48" t="s">
        <v>216</v>
      </c>
      <c r="B48" t="s">
        <v>1287</v>
      </c>
      <c r="C48" t="s">
        <v>1286</v>
      </c>
      <c r="D48">
        <v>9</v>
      </c>
      <c r="E48">
        <v>0</v>
      </c>
      <c r="F48" t="s">
        <v>901</v>
      </c>
      <c r="G48">
        <v>0.91669999999999996</v>
      </c>
      <c r="H48">
        <v>1.1456360000000001</v>
      </c>
      <c r="I48" t="s">
        <v>902</v>
      </c>
      <c r="J48">
        <v>1</v>
      </c>
      <c r="K48">
        <v>1.184833</v>
      </c>
      <c r="L48" t="s">
        <v>903</v>
      </c>
      <c r="M48">
        <v>0.91669999999999996</v>
      </c>
      <c r="N48">
        <v>1.188636</v>
      </c>
      <c r="O48" t="s">
        <v>904</v>
      </c>
      <c r="P48">
        <v>1</v>
      </c>
      <c r="Q48">
        <v>1.364333</v>
      </c>
      <c r="R48"/>
      <c r="S48">
        <f t="shared" si="6"/>
        <v>0</v>
      </c>
      <c r="T48">
        <f t="shared" si="7"/>
        <v>0</v>
      </c>
      <c r="U48"/>
      <c r="V48" t="b">
        <f t="shared" si="8"/>
        <v>1</v>
      </c>
      <c r="W48" t="b">
        <f t="shared" si="9"/>
        <v>1</v>
      </c>
      <c r="X48"/>
      <c r="Y48" t="b">
        <f t="shared" si="4"/>
        <v>1</v>
      </c>
      <c r="Z48" t="b">
        <f t="shared" si="5"/>
        <v>1</v>
      </c>
    </row>
    <row r="49" spans="1:26" x14ac:dyDescent="0.2">
      <c r="A49" t="s">
        <v>222</v>
      </c>
      <c r="B49" t="s">
        <v>1288</v>
      </c>
      <c r="C49" t="s">
        <v>1163</v>
      </c>
      <c r="D49">
        <v>0</v>
      </c>
      <c r="E49">
        <v>0</v>
      </c>
      <c r="F49" t="s">
        <v>901</v>
      </c>
      <c r="G49">
        <v>1</v>
      </c>
      <c r="H49">
        <v>2.0012500000000002</v>
      </c>
      <c r="I49" t="s">
        <v>902</v>
      </c>
      <c r="J49">
        <v>0.91669999999999996</v>
      </c>
      <c r="K49">
        <v>1.1999089999999999</v>
      </c>
      <c r="L49" t="s">
        <v>903</v>
      </c>
      <c r="M49">
        <v>0.75</v>
      </c>
      <c r="N49">
        <v>1.1453329999999999</v>
      </c>
      <c r="O49" t="s">
        <v>904</v>
      </c>
      <c r="P49">
        <v>0.91669999999999996</v>
      </c>
      <c r="Q49">
        <v>1.2130909999999999</v>
      </c>
      <c r="S49">
        <f t="shared" si="6"/>
        <v>0</v>
      </c>
      <c r="T49">
        <f t="shared" si="7"/>
        <v>0</v>
      </c>
      <c r="V49" t="b">
        <f t="shared" si="8"/>
        <v>1</v>
      </c>
      <c r="W49" t="b">
        <f t="shared" si="9"/>
        <v>1</v>
      </c>
      <c r="Y49" t="b">
        <f t="shared" si="4"/>
        <v>1</v>
      </c>
      <c r="Z49" t="b">
        <f t="shared" si="5"/>
        <v>1</v>
      </c>
    </row>
    <row r="50" spans="1:26" x14ac:dyDescent="0.2">
      <c r="A50" t="s">
        <v>227</v>
      </c>
      <c r="B50" t="s">
        <v>1290</v>
      </c>
      <c r="C50" t="s">
        <v>1238</v>
      </c>
      <c r="D50">
        <v>12</v>
      </c>
      <c r="E50">
        <v>0</v>
      </c>
      <c r="F50" t="s">
        <v>901</v>
      </c>
      <c r="G50">
        <v>1</v>
      </c>
      <c r="H50">
        <v>2.4431669999999999</v>
      </c>
      <c r="I50" t="s">
        <v>902</v>
      </c>
      <c r="J50">
        <v>1</v>
      </c>
      <c r="K50">
        <v>1.4836670000000001</v>
      </c>
      <c r="L50" t="s">
        <v>903</v>
      </c>
      <c r="M50">
        <v>0.91669999999999996</v>
      </c>
      <c r="N50">
        <v>1.3383640000000001</v>
      </c>
      <c r="O50" t="s">
        <v>904</v>
      </c>
      <c r="P50">
        <v>0.83330000000000004</v>
      </c>
      <c r="Q50">
        <v>1.5491999999999999</v>
      </c>
      <c r="S50">
        <f t="shared" si="6"/>
        <v>0.16669999999999996</v>
      </c>
      <c r="T50">
        <f t="shared" si="7"/>
        <v>0.16669999999999996</v>
      </c>
      <c r="V50" t="b">
        <f t="shared" si="8"/>
        <v>1</v>
      </c>
      <c r="W50" t="b">
        <f t="shared" si="9"/>
        <v>1</v>
      </c>
      <c r="Y50" t="b">
        <f t="shared" si="4"/>
        <v>1</v>
      </c>
      <c r="Z50" t="b">
        <f t="shared" si="5"/>
        <v>1</v>
      </c>
    </row>
    <row r="51" spans="1:26" x14ac:dyDescent="0.2">
      <c r="A51" t="s">
        <v>230</v>
      </c>
      <c r="B51" t="s">
        <v>1291</v>
      </c>
      <c r="C51" t="s">
        <v>1181</v>
      </c>
      <c r="D51">
        <v>0</v>
      </c>
      <c r="E51">
        <v>0</v>
      </c>
      <c r="F51" t="s">
        <v>901</v>
      </c>
      <c r="G51">
        <v>0.91669999999999996</v>
      </c>
      <c r="H51">
        <v>1.9879089999999999</v>
      </c>
      <c r="I51" t="s">
        <v>902</v>
      </c>
      <c r="J51">
        <v>0.66669999999999996</v>
      </c>
      <c r="K51">
        <v>1.219625</v>
      </c>
      <c r="L51" t="s">
        <v>903</v>
      </c>
      <c r="M51">
        <v>0.66669999999999996</v>
      </c>
      <c r="N51">
        <v>1.30575</v>
      </c>
      <c r="O51" t="s">
        <v>904</v>
      </c>
      <c r="P51">
        <v>0.66669999999999996</v>
      </c>
      <c r="Q51">
        <v>1.3075000000000001</v>
      </c>
      <c r="S51">
        <f t="shared" si="6"/>
        <v>0</v>
      </c>
      <c r="T51">
        <f t="shared" si="7"/>
        <v>0</v>
      </c>
      <c r="V51" t="b">
        <f t="shared" si="8"/>
        <v>1</v>
      </c>
      <c r="W51" t="b">
        <f t="shared" si="9"/>
        <v>1</v>
      </c>
      <c r="Y51" t="b">
        <f t="shared" si="4"/>
        <v>1</v>
      </c>
      <c r="Z51" t="b">
        <f t="shared" si="5"/>
        <v>1</v>
      </c>
    </row>
    <row r="52" spans="1:26" x14ac:dyDescent="0.2">
      <c r="A52" t="s">
        <v>235</v>
      </c>
      <c r="B52" t="s">
        <v>1292</v>
      </c>
      <c r="C52" t="s">
        <v>1293</v>
      </c>
      <c r="D52">
        <v>2</v>
      </c>
      <c r="E52">
        <v>0</v>
      </c>
      <c r="F52" t="s">
        <v>901</v>
      </c>
      <c r="G52">
        <v>1</v>
      </c>
      <c r="H52">
        <v>2.1106669999999998</v>
      </c>
      <c r="I52" t="s">
        <v>902</v>
      </c>
      <c r="J52">
        <v>0.91669999999999996</v>
      </c>
      <c r="K52">
        <v>1.2466360000000001</v>
      </c>
      <c r="L52" t="s">
        <v>903</v>
      </c>
      <c r="M52">
        <v>1</v>
      </c>
      <c r="N52">
        <v>1.225333</v>
      </c>
      <c r="O52" t="s">
        <v>904</v>
      </c>
      <c r="P52">
        <v>0.66669999999999996</v>
      </c>
      <c r="Q52">
        <v>1.5435000000000001</v>
      </c>
      <c r="S52">
        <f t="shared" si="6"/>
        <v>0.25</v>
      </c>
      <c r="T52">
        <f t="shared" si="7"/>
        <v>0.25</v>
      </c>
      <c r="V52" t="b">
        <f t="shared" si="8"/>
        <v>1</v>
      </c>
      <c r="W52" t="b">
        <f t="shared" si="9"/>
        <v>1</v>
      </c>
      <c r="Y52" t="b">
        <f t="shared" si="4"/>
        <v>1</v>
      </c>
      <c r="Z52" t="b">
        <f t="shared" si="5"/>
        <v>1</v>
      </c>
    </row>
    <row r="53" spans="1:26" x14ac:dyDescent="0.2">
      <c r="A53" t="s">
        <v>240</v>
      </c>
      <c r="B53" t="s">
        <v>1297</v>
      </c>
      <c r="C53" t="s">
        <v>1296</v>
      </c>
      <c r="D53">
        <v>2</v>
      </c>
      <c r="E53">
        <v>0</v>
      </c>
      <c r="F53" t="s">
        <v>901</v>
      </c>
      <c r="G53">
        <v>1</v>
      </c>
      <c r="H53">
        <v>0.986182</v>
      </c>
      <c r="I53" t="s">
        <v>902</v>
      </c>
      <c r="J53">
        <v>0.75</v>
      </c>
      <c r="K53">
        <v>0.93333299999999997</v>
      </c>
      <c r="L53" t="s">
        <v>903</v>
      </c>
      <c r="M53">
        <v>1</v>
      </c>
      <c r="N53">
        <v>1.0043329999999999</v>
      </c>
      <c r="O53" t="s">
        <v>904</v>
      </c>
      <c r="P53">
        <v>0.91669999999999996</v>
      </c>
      <c r="Q53">
        <v>1.043455</v>
      </c>
      <c r="S53">
        <f t="shared" si="6"/>
        <v>-0.16669999999999996</v>
      </c>
      <c r="T53">
        <f t="shared" si="7"/>
        <v>0.16669999999999996</v>
      </c>
      <c r="V53" t="b">
        <f t="shared" si="8"/>
        <v>1</v>
      </c>
      <c r="W53" t="b">
        <f t="shared" si="9"/>
        <v>1</v>
      </c>
      <c r="Y53" t="b">
        <f t="shared" si="4"/>
        <v>1</v>
      </c>
      <c r="Z53" t="b">
        <f t="shared" si="5"/>
        <v>1</v>
      </c>
    </row>
    <row r="54" spans="1:26" x14ac:dyDescent="0.2">
      <c r="A54" t="s">
        <v>245</v>
      </c>
      <c r="B54" t="s">
        <v>1300</v>
      </c>
      <c r="C54" t="s">
        <v>1299</v>
      </c>
      <c r="D54">
        <v>2</v>
      </c>
      <c r="E54">
        <v>0</v>
      </c>
      <c r="F54" t="s">
        <v>901</v>
      </c>
      <c r="G54">
        <v>0.91669999999999996</v>
      </c>
      <c r="H54">
        <v>0.68490899999999999</v>
      </c>
      <c r="I54" t="s">
        <v>902</v>
      </c>
      <c r="J54">
        <v>0.83330000000000004</v>
      </c>
      <c r="K54">
        <v>1.4209000000000001</v>
      </c>
      <c r="L54" t="s">
        <v>903</v>
      </c>
      <c r="M54">
        <v>0.91669999999999996</v>
      </c>
      <c r="N54">
        <v>1.1550910000000001</v>
      </c>
      <c r="O54" t="s">
        <v>904</v>
      </c>
      <c r="P54">
        <v>0.5</v>
      </c>
      <c r="Q54">
        <v>1.207667</v>
      </c>
      <c r="S54">
        <f t="shared" si="6"/>
        <v>0.33330000000000004</v>
      </c>
      <c r="T54">
        <f t="shared" si="7"/>
        <v>0.33330000000000004</v>
      </c>
      <c r="V54" t="b">
        <f t="shared" si="8"/>
        <v>1</v>
      </c>
      <c r="W54" t="b">
        <f t="shared" si="9"/>
        <v>1</v>
      </c>
      <c r="Y54" t="b">
        <f t="shared" si="4"/>
        <v>1</v>
      </c>
      <c r="Z54" t="b">
        <f t="shared" si="5"/>
        <v>1</v>
      </c>
    </row>
    <row r="55" spans="1:26" x14ac:dyDescent="0.2">
      <c r="A55" t="s">
        <v>250</v>
      </c>
      <c r="B55" t="s">
        <v>1302</v>
      </c>
      <c r="C55" t="s">
        <v>196</v>
      </c>
      <c r="D55">
        <v>8</v>
      </c>
      <c r="E55">
        <v>0</v>
      </c>
      <c r="F55" t="s">
        <v>901</v>
      </c>
      <c r="G55">
        <v>1</v>
      </c>
      <c r="H55">
        <v>0.86499999999999999</v>
      </c>
      <c r="I55" t="s">
        <v>902</v>
      </c>
      <c r="J55">
        <v>0.83330000000000004</v>
      </c>
      <c r="K55">
        <v>1.302</v>
      </c>
      <c r="L55" t="s">
        <v>903</v>
      </c>
      <c r="M55">
        <v>0.58330000000000004</v>
      </c>
      <c r="N55">
        <v>1.1737139999999999</v>
      </c>
      <c r="O55" t="s">
        <v>904</v>
      </c>
      <c r="P55">
        <v>0.66669999999999996</v>
      </c>
      <c r="Q55">
        <v>1.2390000000000001</v>
      </c>
      <c r="S55">
        <f t="shared" si="6"/>
        <v>0.16660000000000008</v>
      </c>
      <c r="T55">
        <f t="shared" si="7"/>
        <v>0.16660000000000008</v>
      </c>
      <c r="V55" t="b">
        <f t="shared" si="8"/>
        <v>1</v>
      </c>
      <c r="W55" t="b">
        <f t="shared" si="9"/>
        <v>1</v>
      </c>
      <c r="Y55" t="b">
        <f t="shared" si="4"/>
        <v>1</v>
      </c>
      <c r="Z55" t="b">
        <f t="shared" si="5"/>
        <v>1</v>
      </c>
    </row>
    <row r="56" spans="1:26" x14ac:dyDescent="0.2">
      <c r="A56" t="s">
        <v>255</v>
      </c>
      <c r="B56" t="s">
        <v>1305</v>
      </c>
      <c r="C56" t="s">
        <v>1304</v>
      </c>
      <c r="D56">
        <v>0</v>
      </c>
      <c r="E56">
        <v>0</v>
      </c>
      <c r="F56" t="s">
        <v>901</v>
      </c>
      <c r="G56">
        <v>0.91669999999999996</v>
      </c>
      <c r="H56">
        <v>1.054182</v>
      </c>
      <c r="I56" t="s">
        <v>902</v>
      </c>
      <c r="J56">
        <v>0.91669999999999996</v>
      </c>
      <c r="K56">
        <v>1.3580000000000001</v>
      </c>
      <c r="L56" t="s">
        <v>903</v>
      </c>
      <c r="M56">
        <v>0.91669999999999996</v>
      </c>
      <c r="N56">
        <v>1.2130909999999999</v>
      </c>
      <c r="O56" t="s">
        <v>904</v>
      </c>
      <c r="P56">
        <v>1</v>
      </c>
      <c r="Q56">
        <v>1.316333</v>
      </c>
      <c r="S56">
        <f t="shared" si="6"/>
        <v>-8.3300000000000041E-2</v>
      </c>
      <c r="T56">
        <f t="shared" si="7"/>
        <v>8.3300000000000041E-2</v>
      </c>
      <c r="V56" t="b">
        <f t="shared" si="8"/>
        <v>1</v>
      </c>
      <c r="W56" t="b">
        <f t="shared" si="9"/>
        <v>1</v>
      </c>
      <c r="Y56" t="b">
        <f t="shared" si="4"/>
        <v>1</v>
      </c>
      <c r="Z56" t="b">
        <f t="shared" si="5"/>
        <v>1</v>
      </c>
    </row>
    <row r="57" spans="1:26" x14ac:dyDescent="0.2">
      <c r="A57" t="s">
        <v>260</v>
      </c>
      <c r="B57" t="s">
        <v>1306</v>
      </c>
      <c r="C57" t="s">
        <v>1048</v>
      </c>
      <c r="D57">
        <v>0</v>
      </c>
      <c r="E57">
        <v>0</v>
      </c>
      <c r="F57" t="s">
        <v>901</v>
      </c>
      <c r="G57">
        <v>1</v>
      </c>
      <c r="H57">
        <v>1.1174170000000001</v>
      </c>
      <c r="I57" t="s">
        <v>902</v>
      </c>
      <c r="J57">
        <v>1</v>
      </c>
      <c r="K57">
        <v>0.89841700000000002</v>
      </c>
      <c r="L57" t="s">
        <v>903</v>
      </c>
      <c r="M57">
        <v>1</v>
      </c>
      <c r="N57">
        <v>0.97724999999999995</v>
      </c>
      <c r="O57" t="s">
        <v>904</v>
      </c>
      <c r="P57">
        <v>0.75</v>
      </c>
      <c r="Q57">
        <v>1.0956669999999999</v>
      </c>
      <c r="S57">
        <f t="shared" si="6"/>
        <v>0.25</v>
      </c>
      <c r="T57">
        <f t="shared" si="7"/>
        <v>0.25</v>
      </c>
      <c r="V57" t="b">
        <f t="shared" si="8"/>
        <v>1</v>
      </c>
      <c r="W57" t="b">
        <f t="shared" si="9"/>
        <v>1</v>
      </c>
      <c r="Y57" t="b">
        <f t="shared" si="4"/>
        <v>1</v>
      </c>
      <c r="Z57" t="b">
        <f t="shared" si="5"/>
        <v>1</v>
      </c>
    </row>
    <row r="58" spans="1:26" x14ac:dyDescent="0.2">
      <c r="A58" t="s">
        <v>268</v>
      </c>
      <c r="B58" t="s">
        <v>1308</v>
      </c>
      <c r="C58" t="s">
        <v>267</v>
      </c>
      <c r="D58">
        <v>7</v>
      </c>
      <c r="E58">
        <v>0</v>
      </c>
      <c r="F58" t="s">
        <v>901</v>
      </c>
      <c r="G58">
        <v>1</v>
      </c>
      <c r="H58">
        <v>0.67708299999999999</v>
      </c>
      <c r="I58" t="s">
        <v>902</v>
      </c>
      <c r="J58">
        <v>1</v>
      </c>
      <c r="K58">
        <v>1.097167</v>
      </c>
      <c r="L58" t="s">
        <v>903</v>
      </c>
      <c r="M58">
        <v>1</v>
      </c>
      <c r="N58">
        <v>1.1897500000000001</v>
      </c>
      <c r="O58" t="s">
        <v>904</v>
      </c>
      <c r="P58">
        <v>0.75</v>
      </c>
      <c r="Q58">
        <v>1.2490000000000001</v>
      </c>
      <c r="S58">
        <f t="shared" si="6"/>
        <v>0.25</v>
      </c>
      <c r="T58">
        <f t="shared" si="7"/>
        <v>0.25</v>
      </c>
      <c r="V58" t="b">
        <f t="shared" si="8"/>
        <v>1</v>
      </c>
      <c r="W58" t="b">
        <f t="shared" si="9"/>
        <v>1</v>
      </c>
      <c r="Y58" t="b">
        <f t="shared" si="4"/>
        <v>1</v>
      </c>
      <c r="Z58" t="b">
        <f t="shared" si="5"/>
        <v>1</v>
      </c>
    </row>
    <row r="59" spans="1:26" x14ac:dyDescent="0.2">
      <c r="A59" t="s">
        <v>272</v>
      </c>
      <c r="B59" t="s">
        <v>1309</v>
      </c>
      <c r="C59" t="s">
        <v>756</v>
      </c>
      <c r="D59">
        <v>0</v>
      </c>
      <c r="E59">
        <v>0</v>
      </c>
      <c r="F59" t="s">
        <v>901</v>
      </c>
      <c r="G59">
        <v>1</v>
      </c>
      <c r="H59">
        <v>0.98299999999999998</v>
      </c>
      <c r="I59" t="s">
        <v>902</v>
      </c>
      <c r="J59">
        <v>1</v>
      </c>
      <c r="K59">
        <v>1.37775</v>
      </c>
      <c r="L59" t="s">
        <v>903</v>
      </c>
      <c r="M59">
        <v>0.91669999999999996</v>
      </c>
      <c r="N59">
        <v>1.373273</v>
      </c>
      <c r="O59" t="s">
        <v>904</v>
      </c>
      <c r="P59">
        <v>1</v>
      </c>
      <c r="Q59">
        <v>1.4759169999999999</v>
      </c>
      <c r="S59">
        <f t="shared" si="6"/>
        <v>0</v>
      </c>
      <c r="T59">
        <f t="shared" si="7"/>
        <v>0</v>
      </c>
      <c r="V59" t="b">
        <f t="shared" si="8"/>
        <v>1</v>
      </c>
      <c r="W59" t="b">
        <f t="shared" si="9"/>
        <v>1</v>
      </c>
      <c r="Y59" t="b">
        <f t="shared" si="4"/>
        <v>1</v>
      </c>
      <c r="Z59" t="b">
        <f t="shared" si="5"/>
        <v>1</v>
      </c>
    </row>
    <row r="60" spans="1:26" x14ac:dyDescent="0.2">
      <c r="A60" t="s">
        <v>833</v>
      </c>
      <c r="B60" t="s">
        <v>1313</v>
      </c>
      <c r="C60" t="s">
        <v>1312</v>
      </c>
      <c r="D60">
        <v>0</v>
      </c>
      <c r="E60">
        <v>0</v>
      </c>
      <c r="F60" t="s">
        <v>901</v>
      </c>
      <c r="G60">
        <v>1</v>
      </c>
      <c r="H60">
        <v>0.90641700000000003</v>
      </c>
      <c r="I60" t="s">
        <v>902</v>
      </c>
      <c r="J60">
        <v>0.66669999999999996</v>
      </c>
      <c r="K60">
        <v>1.0425</v>
      </c>
      <c r="L60" t="s">
        <v>903</v>
      </c>
      <c r="M60">
        <v>0.91669999999999996</v>
      </c>
      <c r="N60">
        <v>1.243636</v>
      </c>
      <c r="O60" t="s">
        <v>904</v>
      </c>
      <c r="P60">
        <v>0.75</v>
      </c>
      <c r="Q60">
        <v>1.4601109999999999</v>
      </c>
      <c r="S60">
        <f t="shared" si="6"/>
        <v>-8.3300000000000041E-2</v>
      </c>
      <c r="T60">
        <f t="shared" si="7"/>
        <v>8.3300000000000041E-2</v>
      </c>
      <c r="V60" t="b">
        <f t="shared" si="8"/>
        <v>1</v>
      </c>
      <c r="W60" t="b">
        <f t="shared" si="9"/>
        <v>1</v>
      </c>
      <c r="Y60" t="b">
        <f t="shared" si="4"/>
        <v>1</v>
      </c>
      <c r="Z60" t="b">
        <f t="shared" si="5"/>
        <v>1</v>
      </c>
    </row>
    <row r="61" spans="1:26" x14ac:dyDescent="0.2">
      <c r="A61" t="s">
        <v>282</v>
      </c>
      <c r="B61" t="s">
        <v>1317</v>
      </c>
      <c r="C61" t="s">
        <v>1316</v>
      </c>
      <c r="D61">
        <v>0</v>
      </c>
      <c r="E61">
        <v>0</v>
      </c>
      <c r="F61" t="s">
        <v>901</v>
      </c>
      <c r="G61">
        <v>1</v>
      </c>
      <c r="H61">
        <v>1.7643329999999999</v>
      </c>
      <c r="I61" t="s">
        <v>902</v>
      </c>
      <c r="J61">
        <v>0.75</v>
      </c>
      <c r="K61">
        <v>1.137111</v>
      </c>
      <c r="L61" t="s">
        <v>903</v>
      </c>
      <c r="M61">
        <v>0.91669999999999996</v>
      </c>
      <c r="N61">
        <v>1.269909</v>
      </c>
      <c r="O61" t="s">
        <v>904</v>
      </c>
      <c r="P61">
        <v>1</v>
      </c>
      <c r="Q61">
        <v>1.2058329999999999</v>
      </c>
      <c r="S61">
        <f t="shared" si="6"/>
        <v>-0.25</v>
      </c>
      <c r="T61">
        <f t="shared" si="7"/>
        <v>0.25</v>
      </c>
      <c r="V61" t="b">
        <f t="shared" si="8"/>
        <v>1</v>
      </c>
      <c r="W61" t="b">
        <f t="shared" si="9"/>
        <v>1</v>
      </c>
      <c r="Y61" t="b">
        <f t="shared" si="4"/>
        <v>1</v>
      </c>
      <c r="Z61" t="b">
        <f t="shared" si="5"/>
        <v>1</v>
      </c>
    </row>
    <row r="62" spans="1:26" x14ac:dyDescent="0.2">
      <c r="A62" t="s">
        <v>286</v>
      </c>
      <c r="B62" t="s">
        <v>1319</v>
      </c>
      <c r="C62" t="s">
        <v>176</v>
      </c>
      <c r="D62">
        <v>0</v>
      </c>
      <c r="E62">
        <v>0</v>
      </c>
      <c r="F62" t="s">
        <v>901</v>
      </c>
      <c r="G62">
        <v>1</v>
      </c>
      <c r="H62">
        <v>1.2448330000000001</v>
      </c>
      <c r="I62" t="s">
        <v>902</v>
      </c>
      <c r="J62">
        <v>0.91669999999999996</v>
      </c>
      <c r="K62">
        <v>1.162364</v>
      </c>
      <c r="L62" t="s">
        <v>903</v>
      </c>
      <c r="M62">
        <v>0.91669999999999996</v>
      </c>
      <c r="N62">
        <v>1.2124550000000001</v>
      </c>
      <c r="O62" t="s">
        <v>904</v>
      </c>
      <c r="P62">
        <v>1</v>
      </c>
      <c r="Q62">
        <v>1.3055000000000001</v>
      </c>
      <c r="S62">
        <f t="shared" si="6"/>
        <v>-8.3300000000000041E-2</v>
      </c>
      <c r="T62">
        <f t="shared" si="7"/>
        <v>8.3300000000000041E-2</v>
      </c>
      <c r="V62" t="b">
        <f t="shared" si="8"/>
        <v>1</v>
      </c>
      <c r="W62" t="b">
        <f t="shared" si="9"/>
        <v>1</v>
      </c>
      <c r="Y62" t="b">
        <f t="shared" si="4"/>
        <v>1</v>
      </c>
      <c r="Z62" t="b">
        <f t="shared" si="5"/>
        <v>1</v>
      </c>
    </row>
    <row r="63" spans="1:26" x14ac:dyDescent="0.2">
      <c r="A63" t="s">
        <v>290</v>
      </c>
      <c r="B63" t="s">
        <v>1322</v>
      </c>
      <c r="C63" t="s">
        <v>1321</v>
      </c>
      <c r="D63">
        <v>0</v>
      </c>
      <c r="E63">
        <v>0</v>
      </c>
      <c r="F63" t="s">
        <v>901</v>
      </c>
      <c r="G63">
        <v>1</v>
      </c>
      <c r="H63">
        <v>1.235417</v>
      </c>
      <c r="I63" t="s">
        <v>902</v>
      </c>
      <c r="J63">
        <v>1</v>
      </c>
      <c r="K63">
        <v>1.5749169999999999</v>
      </c>
      <c r="L63" t="s">
        <v>903</v>
      </c>
      <c r="M63">
        <v>0.83330000000000004</v>
      </c>
      <c r="N63">
        <v>1.4298</v>
      </c>
      <c r="O63" t="s">
        <v>904</v>
      </c>
      <c r="P63">
        <v>0.83330000000000004</v>
      </c>
      <c r="Q63">
        <v>1.4034</v>
      </c>
      <c r="S63">
        <f t="shared" si="6"/>
        <v>0.16669999999999996</v>
      </c>
      <c r="T63">
        <f t="shared" si="7"/>
        <v>0.16669999999999996</v>
      </c>
      <c r="V63" t="b">
        <f t="shared" si="8"/>
        <v>1</v>
      </c>
      <c r="W63" t="b">
        <f t="shared" si="9"/>
        <v>1</v>
      </c>
      <c r="Y63" t="b">
        <f t="shared" si="4"/>
        <v>1</v>
      </c>
      <c r="Z63" t="b">
        <f t="shared" si="5"/>
        <v>1</v>
      </c>
    </row>
    <row r="64" spans="1:26" x14ac:dyDescent="0.2">
      <c r="A64" t="s">
        <v>294</v>
      </c>
      <c r="B64" t="s">
        <v>1323</v>
      </c>
      <c r="C64" t="s">
        <v>1185</v>
      </c>
      <c r="D64">
        <v>0</v>
      </c>
      <c r="E64">
        <v>0</v>
      </c>
      <c r="F64" t="s">
        <v>901</v>
      </c>
      <c r="G64">
        <v>1</v>
      </c>
      <c r="H64">
        <v>1.7543329999999999</v>
      </c>
      <c r="I64" t="s">
        <v>902</v>
      </c>
      <c r="J64">
        <v>0.83330000000000004</v>
      </c>
      <c r="K64">
        <v>1.1477999999999999</v>
      </c>
      <c r="L64" t="s">
        <v>903</v>
      </c>
      <c r="M64">
        <v>0.83330000000000004</v>
      </c>
      <c r="N64">
        <v>1.3386</v>
      </c>
      <c r="O64" t="s">
        <v>904</v>
      </c>
      <c r="P64">
        <v>0.66669999999999996</v>
      </c>
      <c r="Q64">
        <v>1.762375</v>
      </c>
      <c r="S64">
        <f t="shared" si="6"/>
        <v>0.16660000000000008</v>
      </c>
      <c r="T64">
        <f t="shared" si="7"/>
        <v>0.16660000000000008</v>
      </c>
      <c r="V64" t="b">
        <f t="shared" si="8"/>
        <v>1</v>
      </c>
      <c r="W64" t="b">
        <f t="shared" si="9"/>
        <v>1</v>
      </c>
      <c r="Y64" t="b">
        <f t="shared" si="4"/>
        <v>1</v>
      </c>
      <c r="Z64" t="b">
        <f t="shared" si="5"/>
        <v>1</v>
      </c>
    </row>
    <row r="65" spans="1:26" x14ac:dyDescent="0.2">
      <c r="A65" t="s">
        <v>296</v>
      </c>
      <c r="B65" t="s">
        <v>1326</v>
      </c>
      <c r="C65" t="s">
        <v>1325</v>
      </c>
      <c r="D65">
        <v>0</v>
      </c>
      <c r="E65">
        <v>0</v>
      </c>
      <c r="F65" t="s">
        <v>901</v>
      </c>
      <c r="G65">
        <v>1</v>
      </c>
      <c r="H65">
        <v>1.1525000000000001</v>
      </c>
      <c r="I65" t="s">
        <v>902</v>
      </c>
      <c r="J65">
        <v>0.83330000000000004</v>
      </c>
      <c r="K65">
        <v>1.4277</v>
      </c>
      <c r="L65" t="s">
        <v>903</v>
      </c>
      <c r="M65">
        <v>1</v>
      </c>
      <c r="N65">
        <v>1.2949090000000001</v>
      </c>
      <c r="O65" t="s">
        <v>904</v>
      </c>
      <c r="P65">
        <v>0.83330000000000004</v>
      </c>
      <c r="Q65">
        <v>1.323</v>
      </c>
      <c r="S65">
        <f t="shared" si="6"/>
        <v>0</v>
      </c>
      <c r="T65">
        <f t="shared" si="7"/>
        <v>0</v>
      </c>
      <c r="V65" t="b">
        <f t="shared" si="8"/>
        <v>1</v>
      </c>
      <c r="W65" t="b">
        <f t="shared" si="9"/>
        <v>1</v>
      </c>
      <c r="Y65" t="b">
        <f t="shared" si="4"/>
        <v>1</v>
      </c>
      <c r="Z65" t="b">
        <f t="shared" si="5"/>
        <v>1</v>
      </c>
    </row>
    <row r="66" spans="1:26" x14ac:dyDescent="0.2">
      <c r="A66" t="s">
        <v>299</v>
      </c>
      <c r="B66" t="s">
        <v>1328</v>
      </c>
      <c r="C66" t="s">
        <v>1296</v>
      </c>
      <c r="D66">
        <v>0</v>
      </c>
      <c r="E66">
        <v>0</v>
      </c>
      <c r="F66" t="s">
        <v>901</v>
      </c>
      <c r="G66">
        <v>1</v>
      </c>
      <c r="H66">
        <v>1.287167</v>
      </c>
      <c r="I66" t="s">
        <v>902</v>
      </c>
      <c r="J66">
        <v>1</v>
      </c>
      <c r="K66">
        <v>1.47725</v>
      </c>
      <c r="L66" t="s">
        <v>903</v>
      </c>
      <c r="M66">
        <v>1</v>
      </c>
      <c r="N66">
        <v>1.64175</v>
      </c>
      <c r="O66" t="s">
        <v>904</v>
      </c>
      <c r="P66">
        <v>0.75</v>
      </c>
      <c r="Q66">
        <v>1.621667</v>
      </c>
      <c r="S66">
        <f t="shared" ref="S66:S88" si="10">J66-P66</f>
        <v>0.25</v>
      </c>
      <c r="T66">
        <f t="shared" ref="T66:T97" si="11">ABS(S66)</f>
        <v>0.25</v>
      </c>
      <c r="V66" t="b">
        <f t="shared" ref="V66:V88" si="12">IF(AND(D66&lt;=16,E66&lt;1),TRUE,FALSE)</f>
        <v>1</v>
      </c>
      <c r="W66" t="b">
        <f t="shared" ref="W66:W88" si="13">IF(AND(J66 &gt; 0.5,G66 &gt; 0.5, ABS(J66-P66)&lt;0.4),TRUE,FALSE)</f>
        <v>1</v>
      </c>
      <c r="Y66" t="b">
        <f t="shared" si="4"/>
        <v>1</v>
      </c>
      <c r="Z66" t="b">
        <f t="shared" si="5"/>
        <v>1</v>
      </c>
    </row>
    <row r="67" spans="1:26" x14ac:dyDescent="0.2">
      <c r="A67" t="s">
        <v>303</v>
      </c>
      <c r="B67" t="s">
        <v>1329</v>
      </c>
      <c r="C67" t="s">
        <v>1330</v>
      </c>
      <c r="D67">
        <v>2</v>
      </c>
      <c r="E67">
        <v>0</v>
      </c>
      <c r="F67" t="s">
        <v>901</v>
      </c>
      <c r="G67">
        <v>1</v>
      </c>
      <c r="H67">
        <v>1.257917</v>
      </c>
      <c r="I67" t="s">
        <v>902</v>
      </c>
      <c r="J67">
        <v>1</v>
      </c>
      <c r="K67">
        <v>1.0634999999999999</v>
      </c>
      <c r="L67" t="s">
        <v>903</v>
      </c>
      <c r="M67">
        <v>1</v>
      </c>
      <c r="N67">
        <v>1.3541669999999999</v>
      </c>
      <c r="O67" t="s">
        <v>904</v>
      </c>
      <c r="P67">
        <v>1</v>
      </c>
      <c r="Q67">
        <v>1.666417</v>
      </c>
      <c r="S67">
        <f t="shared" si="10"/>
        <v>0</v>
      </c>
      <c r="T67">
        <f t="shared" si="11"/>
        <v>0</v>
      </c>
      <c r="V67" t="b">
        <f t="shared" si="12"/>
        <v>1</v>
      </c>
      <c r="W67" t="b">
        <f t="shared" si="13"/>
        <v>1</v>
      </c>
      <c r="Y67" t="b">
        <f t="shared" ref="Y67:Y92" si="14">IF(AND(J67&gt;0.5,G67&gt;0.5), TRUE,FALSE)</f>
        <v>1</v>
      </c>
      <c r="Z67" t="b">
        <f t="shared" ref="Z67:Z92" si="15">IF(T67&lt;0.4,TRUE,FALSE)</f>
        <v>1</v>
      </c>
    </row>
    <row r="68" spans="1:26" x14ac:dyDescent="0.2">
      <c r="A68" t="s">
        <v>309</v>
      </c>
      <c r="B68" t="s">
        <v>1335</v>
      </c>
      <c r="C68" t="s">
        <v>1334</v>
      </c>
      <c r="D68">
        <v>0</v>
      </c>
      <c r="E68">
        <v>0</v>
      </c>
      <c r="F68" t="s">
        <v>901</v>
      </c>
      <c r="G68">
        <v>1</v>
      </c>
      <c r="H68">
        <v>0.58041699999999996</v>
      </c>
      <c r="I68" t="s">
        <v>902</v>
      </c>
      <c r="J68">
        <v>1</v>
      </c>
      <c r="K68">
        <v>1.223333</v>
      </c>
      <c r="L68" t="s">
        <v>903</v>
      </c>
      <c r="M68">
        <v>1</v>
      </c>
      <c r="N68">
        <v>1.3096669999999999</v>
      </c>
      <c r="O68" t="s">
        <v>904</v>
      </c>
      <c r="P68">
        <v>1</v>
      </c>
      <c r="Q68">
        <v>1.5373330000000001</v>
      </c>
      <c r="S68">
        <f t="shared" si="10"/>
        <v>0</v>
      </c>
      <c r="T68">
        <f t="shared" si="11"/>
        <v>0</v>
      </c>
      <c r="V68" t="b">
        <f t="shared" si="12"/>
        <v>1</v>
      </c>
      <c r="W68" t="b">
        <f t="shared" si="13"/>
        <v>1</v>
      </c>
      <c r="Y68" t="b">
        <f t="shared" si="14"/>
        <v>1</v>
      </c>
      <c r="Z68" t="b">
        <f t="shared" si="15"/>
        <v>1</v>
      </c>
    </row>
    <row r="69" spans="1:26" x14ac:dyDescent="0.2">
      <c r="A69" t="s">
        <v>313</v>
      </c>
      <c r="B69" t="s">
        <v>1337</v>
      </c>
      <c r="C69" t="s">
        <v>249</v>
      </c>
      <c r="D69">
        <v>0</v>
      </c>
      <c r="E69">
        <v>0</v>
      </c>
      <c r="F69" t="s">
        <v>901</v>
      </c>
      <c r="G69">
        <v>1</v>
      </c>
      <c r="H69">
        <v>0.98936400000000002</v>
      </c>
      <c r="I69" t="s">
        <v>902</v>
      </c>
      <c r="J69">
        <v>1</v>
      </c>
      <c r="K69">
        <v>1.029833</v>
      </c>
      <c r="L69" t="s">
        <v>903</v>
      </c>
      <c r="M69">
        <v>1</v>
      </c>
      <c r="N69">
        <v>1.00875</v>
      </c>
      <c r="O69" t="s">
        <v>904</v>
      </c>
      <c r="P69">
        <v>0.91669999999999996</v>
      </c>
      <c r="Q69">
        <v>1.215727</v>
      </c>
      <c r="S69">
        <f t="shared" si="10"/>
        <v>8.3300000000000041E-2</v>
      </c>
      <c r="T69">
        <f t="shared" si="11"/>
        <v>8.3300000000000041E-2</v>
      </c>
      <c r="V69" t="b">
        <f t="shared" si="12"/>
        <v>1</v>
      </c>
      <c r="W69" t="b">
        <f t="shared" si="13"/>
        <v>1</v>
      </c>
      <c r="Y69" t="b">
        <f t="shared" si="14"/>
        <v>1</v>
      </c>
      <c r="Z69" t="b">
        <f t="shared" si="15"/>
        <v>1</v>
      </c>
    </row>
    <row r="70" spans="1:26" x14ac:dyDescent="0.2">
      <c r="A70" t="s">
        <v>317</v>
      </c>
      <c r="B70" t="s">
        <v>1338</v>
      </c>
      <c r="C70" t="s">
        <v>1339</v>
      </c>
      <c r="D70">
        <v>0</v>
      </c>
      <c r="E70">
        <v>0</v>
      </c>
      <c r="F70" t="s">
        <v>901</v>
      </c>
      <c r="G70">
        <v>1</v>
      </c>
      <c r="H70">
        <v>0.76891699999999996</v>
      </c>
      <c r="I70" t="s">
        <v>902</v>
      </c>
      <c r="J70">
        <v>0.91669999999999996</v>
      </c>
      <c r="K70">
        <v>1.113</v>
      </c>
      <c r="L70" t="s">
        <v>903</v>
      </c>
      <c r="M70">
        <v>0.83330000000000004</v>
      </c>
      <c r="N70">
        <v>1.0551999999999999</v>
      </c>
      <c r="O70" t="s">
        <v>904</v>
      </c>
      <c r="P70">
        <v>0.91669999999999996</v>
      </c>
      <c r="Q70">
        <v>1.377364</v>
      </c>
      <c r="S70">
        <f t="shared" si="10"/>
        <v>0</v>
      </c>
      <c r="T70">
        <f t="shared" si="11"/>
        <v>0</v>
      </c>
      <c r="V70" t="b">
        <f t="shared" si="12"/>
        <v>1</v>
      </c>
      <c r="W70" t="b">
        <f t="shared" si="13"/>
        <v>1</v>
      </c>
      <c r="Y70" t="b">
        <f t="shared" si="14"/>
        <v>1</v>
      </c>
      <c r="Z70" t="b">
        <f t="shared" si="15"/>
        <v>1</v>
      </c>
    </row>
    <row r="71" spans="1:26" x14ac:dyDescent="0.2">
      <c r="A71" t="s">
        <v>320</v>
      </c>
      <c r="B71" t="s">
        <v>1341</v>
      </c>
      <c r="C71" t="s">
        <v>1339</v>
      </c>
      <c r="D71">
        <v>0</v>
      </c>
      <c r="E71">
        <v>0</v>
      </c>
      <c r="F71" t="s">
        <v>901</v>
      </c>
      <c r="G71">
        <v>1</v>
      </c>
      <c r="H71">
        <v>2.088333</v>
      </c>
      <c r="I71" t="s">
        <v>902</v>
      </c>
      <c r="J71">
        <v>0.91669999999999996</v>
      </c>
      <c r="K71">
        <v>1.1801820000000001</v>
      </c>
      <c r="L71" t="s">
        <v>903</v>
      </c>
      <c r="M71">
        <v>1</v>
      </c>
      <c r="N71">
        <v>1.1692499999999999</v>
      </c>
      <c r="O71" t="s">
        <v>904</v>
      </c>
      <c r="P71">
        <v>1</v>
      </c>
      <c r="Q71">
        <v>1.448</v>
      </c>
      <c r="S71">
        <f t="shared" si="10"/>
        <v>-8.3300000000000041E-2</v>
      </c>
      <c r="T71">
        <f t="shared" si="11"/>
        <v>8.3300000000000041E-2</v>
      </c>
      <c r="V71" t="b">
        <f t="shared" si="12"/>
        <v>1</v>
      </c>
      <c r="W71" t="b">
        <f t="shared" si="13"/>
        <v>1</v>
      </c>
      <c r="Y71" t="b">
        <f t="shared" si="14"/>
        <v>1</v>
      </c>
      <c r="Z71" t="b">
        <f t="shared" si="15"/>
        <v>1</v>
      </c>
    </row>
    <row r="72" spans="1:26" x14ac:dyDescent="0.2">
      <c r="A72" s="5" t="s">
        <v>323</v>
      </c>
      <c r="B72" s="5" t="s">
        <v>1343</v>
      </c>
      <c r="C72" s="5" t="s">
        <v>767</v>
      </c>
      <c r="D72" s="5">
        <v>0</v>
      </c>
      <c r="E72" s="5">
        <v>0</v>
      </c>
      <c r="F72" s="5" t="s">
        <v>901</v>
      </c>
      <c r="G72" s="5">
        <v>0.91669999999999996</v>
      </c>
      <c r="H72" s="5">
        <v>1.02</v>
      </c>
      <c r="I72" s="5" t="s">
        <v>902</v>
      </c>
      <c r="J72" s="5">
        <v>0.91669999999999996</v>
      </c>
      <c r="K72" s="5">
        <v>0.88363599999999998</v>
      </c>
      <c r="L72" s="5" t="s">
        <v>903</v>
      </c>
      <c r="M72" s="5">
        <v>1</v>
      </c>
      <c r="N72" s="5">
        <v>0.97583299999999995</v>
      </c>
      <c r="O72" s="5" t="s">
        <v>904</v>
      </c>
      <c r="P72" s="5">
        <v>0.83330000000000004</v>
      </c>
      <c r="Q72" s="5">
        <v>1.0945</v>
      </c>
      <c r="R72" s="5"/>
      <c r="S72" s="5">
        <f t="shared" si="10"/>
        <v>8.3399999999999919E-2</v>
      </c>
      <c r="T72" s="5">
        <f t="shared" si="11"/>
        <v>8.3399999999999919E-2</v>
      </c>
      <c r="U72" s="5"/>
      <c r="V72" s="5" t="b">
        <f t="shared" si="12"/>
        <v>1</v>
      </c>
      <c r="W72" s="5" t="b">
        <f t="shared" si="13"/>
        <v>1</v>
      </c>
      <c r="X72" s="5"/>
      <c r="Y72" t="b">
        <f t="shared" si="14"/>
        <v>1</v>
      </c>
      <c r="Z72" t="b">
        <f t="shared" si="15"/>
        <v>1</v>
      </c>
    </row>
    <row r="73" spans="1:26" x14ac:dyDescent="0.2">
      <c r="A73" s="7" t="s">
        <v>323</v>
      </c>
      <c r="B73" s="7" t="s">
        <v>1344</v>
      </c>
      <c r="C73" s="7" t="s">
        <v>767</v>
      </c>
      <c r="D73" s="7">
        <v>4</v>
      </c>
      <c r="E73" s="7">
        <v>0</v>
      </c>
      <c r="F73" s="7" t="s">
        <v>901</v>
      </c>
      <c r="G73" s="7">
        <v>0.83330000000000004</v>
      </c>
      <c r="H73" s="7">
        <v>0.9274</v>
      </c>
      <c r="I73" s="7" t="s">
        <v>902</v>
      </c>
      <c r="J73" s="7">
        <v>1</v>
      </c>
      <c r="K73" s="7">
        <v>0.87566699999999997</v>
      </c>
      <c r="L73" s="7" t="s">
        <v>903</v>
      </c>
      <c r="M73" s="7">
        <v>1</v>
      </c>
      <c r="N73" s="7">
        <v>0.940083</v>
      </c>
      <c r="O73" s="7" t="s">
        <v>904</v>
      </c>
      <c r="P73" s="7">
        <v>0.83330000000000004</v>
      </c>
      <c r="Q73" s="7">
        <v>1.2290000000000001</v>
      </c>
      <c r="R73" s="7"/>
      <c r="S73" s="7">
        <f t="shared" si="10"/>
        <v>0.16669999999999996</v>
      </c>
      <c r="T73" s="7">
        <f t="shared" si="11"/>
        <v>0.16669999999999996</v>
      </c>
      <c r="U73" s="7"/>
      <c r="V73" s="7" t="b">
        <f t="shared" si="12"/>
        <v>1</v>
      </c>
      <c r="W73" s="7" t="b">
        <f t="shared" si="13"/>
        <v>1</v>
      </c>
      <c r="X73" s="7"/>
      <c r="Y73" t="b">
        <f t="shared" si="14"/>
        <v>1</v>
      </c>
      <c r="Z73" t="b">
        <f t="shared" si="15"/>
        <v>1</v>
      </c>
    </row>
    <row r="74" spans="1:26" x14ac:dyDescent="0.2">
      <c r="A74" t="s">
        <v>327</v>
      </c>
      <c r="B74" t="s">
        <v>1346</v>
      </c>
      <c r="C74" t="s">
        <v>1225</v>
      </c>
      <c r="D74">
        <v>0</v>
      </c>
      <c r="E74">
        <v>0</v>
      </c>
      <c r="F74" t="s">
        <v>901</v>
      </c>
      <c r="G74">
        <v>0.91669999999999996</v>
      </c>
      <c r="H74">
        <v>1.4296</v>
      </c>
      <c r="I74" t="s">
        <v>902</v>
      </c>
      <c r="J74">
        <v>1</v>
      </c>
      <c r="K74">
        <v>1.068667</v>
      </c>
      <c r="L74" t="s">
        <v>903</v>
      </c>
      <c r="M74">
        <v>1</v>
      </c>
      <c r="N74">
        <v>1.301917</v>
      </c>
      <c r="O74" t="s">
        <v>904</v>
      </c>
      <c r="P74">
        <v>1</v>
      </c>
      <c r="Q74">
        <v>1.285417</v>
      </c>
      <c r="S74">
        <f t="shared" si="10"/>
        <v>0</v>
      </c>
      <c r="T74">
        <f t="shared" si="11"/>
        <v>0</v>
      </c>
      <c r="V74" t="b">
        <f t="shared" si="12"/>
        <v>1</v>
      </c>
      <c r="W74" t="b">
        <f t="shared" si="13"/>
        <v>1</v>
      </c>
      <c r="Y74" t="b">
        <f t="shared" si="14"/>
        <v>1</v>
      </c>
      <c r="Z74" t="b">
        <f t="shared" si="15"/>
        <v>1</v>
      </c>
    </row>
    <row r="75" spans="1:26" x14ac:dyDescent="0.2">
      <c r="A75" t="s">
        <v>331</v>
      </c>
      <c r="B75" t="s">
        <v>1350</v>
      </c>
      <c r="C75" t="s">
        <v>1351</v>
      </c>
      <c r="D75">
        <v>0</v>
      </c>
      <c r="E75">
        <v>0</v>
      </c>
      <c r="F75" t="s">
        <v>901</v>
      </c>
      <c r="G75">
        <v>0.75</v>
      </c>
      <c r="H75">
        <v>0.56766700000000003</v>
      </c>
      <c r="I75" t="s">
        <v>902</v>
      </c>
      <c r="J75">
        <v>1</v>
      </c>
      <c r="K75">
        <v>0.95558299999999996</v>
      </c>
      <c r="L75" t="s">
        <v>903</v>
      </c>
      <c r="M75">
        <v>1</v>
      </c>
      <c r="N75">
        <v>0.93525000000000003</v>
      </c>
      <c r="O75" t="s">
        <v>904</v>
      </c>
      <c r="P75">
        <v>0.91669999999999996</v>
      </c>
      <c r="Q75">
        <v>1.2606360000000001</v>
      </c>
      <c r="S75">
        <f t="shared" si="10"/>
        <v>8.3300000000000041E-2</v>
      </c>
      <c r="T75">
        <f t="shared" si="11"/>
        <v>8.3300000000000041E-2</v>
      </c>
      <c r="V75" t="b">
        <f t="shared" si="12"/>
        <v>1</v>
      </c>
      <c r="W75" t="b">
        <f t="shared" si="13"/>
        <v>1</v>
      </c>
      <c r="Y75" t="b">
        <f t="shared" si="14"/>
        <v>1</v>
      </c>
      <c r="Z75" t="b">
        <f t="shared" si="15"/>
        <v>1</v>
      </c>
    </row>
    <row r="76" spans="1:26" x14ac:dyDescent="0.2">
      <c r="A76" t="s">
        <v>333</v>
      </c>
      <c r="B76" t="s">
        <v>1353</v>
      </c>
      <c r="C76" t="s">
        <v>1354</v>
      </c>
      <c r="D76">
        <v>0</v>
      </c>
      <c r="E76">
        <v>0</v>
      </c>
      <c r="F76" t="s">
        <v>901</v>
      </c>
      <c r="G76">
        <v>1</v>
      </c>
      <c r="H76">
        <v>0.98527299999999995</v>
      </c>
      <c r="I76" t="s">
        <v>902</v>
      </c>
      <c r="J76">
        <v>1</v>
      </c>
      <c r="K76">
        <v>1.0396669999999999</v>
      </c>
      <c r="L76" t="s">
        <v>903</v>
      </c>
      <c r="M76">
        <v>0.91669999999999996</v>
      </c>
      <c r="N76">
        <v>0.92618199999999995</v>
      </c>
      <c r="O76" t="s">
        <v>904</v>
      </c>
      <c r="P76">
        <v>0.75</v>
      </c>
      <c r="Q76">
        <v>1.1523330000000001</v>
      </c>
      <c r="S76">
        <f t="shared" si="10"/>
        <v>0.25</v>
      </c>
      <c r="T76">
        <f t="shared" si="11"/>
        <v>0.25</v>
      </c>
      <c r="V76" t="b">
        <f t="shared" si="12"/>
        <v>1</v>
      </c>
      <c r="W76" t="b">
        <f t="shared" si="13"/>
        <v>1</v>
      </c>
      <c r="Y76" t="b">
        <f t="shared" si="14"/>
        <v>1</v>
      </c>
      <c r="Z76" t="b">
        <f t="shared" si="15"/>
        <v>1</v>
      </c>
    </row>
    <row r="77" spans="1:26" x14ac:dyDescent="0.2">
      <c r="A77" t="s">
        <v>337</v>
      </c>
      <c r="B77" t="s">
        <v>1357</v>
      </c>
      <c r="C77" t="s">
        <v>1209</v>
      </c>
      <c r="D77">
        <v>3</v>
      </c>
      <c r="E77">
        <v>0</v>
      </c>
      <c r="F77" t="s">
        <v>901</v>
      </c>
      <c r="G77">
        <v>1</v>
      </c>
      <c r="H77">
        <v>1.4090830000000001</v>
      </c>
      <c r="I77" t="s">
        <v>902</v>
      </c>
      <c r="J77">
        <v>1</v>
      </c>
      <c r="K77">
        <v>1.0022500000000001</v>
      </c>
      <c r="L77" t="s">
        <v>903</v>
      </c>
      <c r="M77">
        <v>0.91669999999999996</v>
      </c>
      <c r="N77">
        <v>1.148182</v>
      </c>
      <c r="O77" t="s">
        <v>904</v>
      </c>
      <c r="P77">
        <v>0.83330000000000004</v>
      </c>
      <c r="Q77">
        <v>1.1124000000000001</v>
      </c>
      <c r="S77">
        <f t="shared" si="10"/>
        <v>0.16669999999999996</v>
      </c>
      <c r="T77">
        <f t="shared" si="11"/>
        <v>0.16669999999999996</v>
      </c>
      <c r="V77" t="b">
        <f t="shared" si="12"/>
        <v>1</v>
      </c>
      <c r="W77" t="b">
        <f t="shared" si="13"/>
        <v>1</v>
      </c>
      <c r="Y77" t="b">
        <f t="shared" si="14"/>
        <v>1</v>
      </c>
      <c r="Z77" t="b">
        <f t="shared" si="15"/>
        <v>1</v>
      </c>
    </row>
    <row r="78" spans="1:26" x14ac:dyDescent="0.2">
      <c r="A78" t="s">
        <v>341</v>
      </c>
      <c r="B78" t="s">
        <v>1358</v>
      </c>
      <c r="C78" t="s">
        <v>1163</v>
      </c>
      <c r="D78">
        <v>0</v>
      </c>
      <c r="E78">
        <v>0</v>
      </c>
      <c r="F78" t="s">
        <v>901</v>
      </c>
      <c r="G78">
        <v>0.91669999999999996</v>
      </c>
      <c r="H78">
        <v>2.2545999999999999</v>
      </c>
      <c r="I78" t="s">
        <v>902</v>
      </c>
      <c r="J78">
        <v>0.83330000000000004</v>
      </c>
      <c r="K78">
        <v>1.5725</v>
      </c>
      <c r="L78" t="s">
        <v>903</v>
      </c>
      <c r="M78">
        <v>0.83330000000000004</v>
      </c>
      <c r="N78">
        <v>1.4790000000000001</v>
      </c>
      <c r="O78" t="s">
        <v>904</v>
      </c>
      <c r="P78">
        <v>0.66669999999999996</v>
      </c>
      <c r="Q78">
        <v>1.7348749999999999</v>
      </c>
      <c r="S78">
        <f t="shared" si="10"/>
        <v>0.16660000000000008</v>
      </c>
      <c r="T78">
        <f t="shared" si="11"/>
        <v>0.16660000000000008</v>
      </c>
      <c r="V78" t="b">
        <f t="shared" si="12"/>
        <v>1</v>
      </c>
      <c r="W78" t="b">
        <f t="shared" si="13"/>
        <v>1</v>
      </c>
      <c r="Y78" t="b">
        <f t="shared" si="14"/>
        <v>1</v>
      </c>
      <c r="Z78" t="b">
        <f t="shared" si="15"/>
        <v>1</v>
      </c>
    </row>
    <row r="79" spans="1:26" x14ac:dyDescent="0.2">
      <c r="A79" t="s">
        <v>345</v>
      </c>
      <c r="B79" t="s">
        <v>1359</v>
      </c>
      <c r="C79" t="s">
        <v>1360</v>
      </c>
      <c r="D79">
        <v>0</v>
      </c>
      <c r="E79">
        <v>0</v>
      </c>
      <c r="F79" t="s">
        <v>901</v>
      </c>
      <c r="G79">
        <v>1</v>
      </c>
      <c r="H79">
        <v>1.1194170000000001</v>
      </c>
      <c r="I79" t="s">
        <v>902</v>
      </c>
      <c r="J79">
        <v>0.83330000000000004</v>
      </c>
      <c r="K79">
        <v>0.9093</v>
      </c>
      <c r="L79" t="s">
        <v>903</v>
      </c>
      <c r="M79">
        <v>0.91669999999999996</v>
      </c>
      <c r="N79">
        <v>1.1330910000000001</v>
      </c>
      <c r="O79" t="s">
        <v>904</v>
      </c>
      <c r="P79">
        <v>0.91669999999999996</v>
      </c>
      <c r="Q79">
        <v>1.145364</v>
      </c>
      <c r="S79">
        <f t="shared" si="10"/>
        <v>-8.3399999999999919E-2</v>
      </c>
      <c r="T79">
        <f t="shared" si="11"/>
        <v>8.3399999999999919E-2</v>
      </c>
      <c r="V79" t="b">
        <f t="shared" si="12"/>
        <v>1</v>
      </c>
      <c r="W79" t="b">
        <f t="shared" si="13"/>
        <v>1</v>
      </c>
      <c r="Y79" t="b">
        <f t="shared" si="14"/>
        <v>1</v>
      </c>
      <c r="Z79" t="b">
        <f t="shared" si="15"/>
        <v>1</v>
      </c>
    </row>
    <row r="80" spans="1:26" x14ac:dyDescent="0.2">
      <c r="A80" t="s">
        <v>348</v>
      </c>
      <c r="B80" t="s">
        <v>1362</v>
      </c>
      <c r="C80" t="s">
        <v>1169</v>
      </c>
      <c r="D80">
        <v>2</v>
      </c>
      <c r="E80">
        <v>0</v>
      </c>
      <c r="F80" t="s">
        <v>901</v>
      </c>
      <c r="G80">
        <v>0.91669999999999996</v>
      </c>
      <c r="H80">
        <v>1.504273</v>
      </c>
      <c r="I80" t="s">
        <v>902</v>
      </c>
      <c r="J80">
        <v>1</v>
      </c>
      <c r="K80">
        <v>1.236667</v>
      </c>
      <c r="L80" t="s">
        <v>903</v>
      </c>
      <c r="M80">
        <v>0.75</v>
      </c>
      <c r="N80">
        <v>1.3577779999999999</v>
      </c>
      <c r="O80" t="s">
        <v>904</v>
      </c>
      <c r="P80">
        <v>1</v>
      </c>
      <c r="Q80">
        <v>1.4058330000000001</v>
      </c>
      <c r="S80">
        <f t="shared" si="10"/>
        <v>0</v>
      </c>
      <c r="T80">
        <f t="shared" si="11"/>
        <v>0</v>
      </c>
      <c r="V80" t="b">
        <f t="shared" si="12"/>
        <v>1</v>
      </c>
      <c r="W80" t="b">
        <f t="shared" si="13"/>
        <v>1</v>
      </c>
      <c r="Y80" t="b">
        <f t="shared" si="14"/>
        <v>1</v>
      </c>
      <c r="Z80" t="b">
        <f t="shared" si="15"/>
        <v>1</v>
      </c>
    </row>
    <row r="81" spans="1:26" x14ac:dyDescent="0.2">
      <c r="A81" t="s">
        <v>352</v>
      </c>
      <c r="B81" t="s">
        <v>1364</v>
      </c>
      <c r="C81" t="s">
        <v>764</v>
      </c>
      <c r="D81">
        <v>0</v>
      </c>
      <c r="E81">
        <v>0</v>
      </c>
      <c r="F81" t="s">
        <v>901</v>
      </c>
      <c r="G81">
        <v>1</v>
      </c>
      <c r="H81">
        <v>0.74216700000000002</v>
      </c>
      <c r="I81" t="s">
        <v>902</v>
      </c>
      <c r="J81">
        <v>1</v>
      </c>
      <c r="K81">
        <v>1.076417</v>
      </c>
      <c r="L81" t="s">
        <v>903</v>
      </c>
      <c r="M81">
        <v>1</v>
      </c>
      <c r="N81">
        <v>1.1815</v>
      </c>
      <c r="O81" t="s">
        <v>904</v>
      </c>
      <c r="P81">
        <v>0.75</v>
      </c>
      <c r="Q81">
        <v>1.421222</v>
      </c>
      <c r="S81">
        <f t="shared" si="10"/>
        <v>0.25</v>
      </c>
      <c r="T81">
        <f t="shared" si="11"/>
        <v>0.25</v>
      </c>
      <c r="V81" t="b">
        <f t="shared" si="12"/>
        <v>1</v>
      </c>
      <c r="W81" t="b">
        <f t="shared" si="13"/>
        <v>1</v>
      </c>
      <c r="Y81" t="b">
        <f t="shared" si="14"/>
        <v>1</v>
      </c>
      <c r="Z81" t="b">
        <f t="shared" si="15"/>
        <v>1</v>
      </c>
    </row>
    <row r="82" spans="1:26" x14ac:dyDescent="0.2">
      <c r="A82" t="s">
        <v>356</v>
      </c>
      <c r="B82" t="s">
        <v>1367</v>
      </c>
      <c r="C82" t="s">
        <v>1366</v>
      </c>
      <c r="D82">
        <v>0</v>
      </c>
      <c r="E82">
        <v>0</v>
      </c>
      <c r="F82" t="s">
        <v>901</v>
      </c>
      <c r="G82">
        <v>1</v>
      </c>
      <c r="H82">
        <v>1.07775</v>
      </c>
      <c r="I82" t="s">
        <v>902</v>
      </c>
      <c r="J82">
        <v>1</v>
      </c>
      <c r="K82">
        <v>1.2183330000000001</v>
      </c>
      <c r="L82" t="s">
        <v>903</v>
      </c>
      <c r="M82">
        <v>0.91669999999999996</v>
      </c>
      <c r="N82">
        <v>1.2470909999999999</v>
      </c>
      <c r="O82" t="s">
        <v>904</v>
      </c>
      <c r="P82">
        <v>0.66669999999999996</v>
      </c>
      <c r="Q82">
        <v>1.2361249999999999</v>
      </c>
      <c r="S82">
        <f t="shared" si="10"/>
        <v>0.33330000000000004</v>
      </c>
      <c r="T82">
        <f t="shared" si="11"/>
        <v>0.33330000000000004</v>
      </c>
      <c r="V82" t="b">
        <f t="shared" si="12"/>
        <v>1</v>
      </c>
      <c r="W82" t="b">
        <f t="shared" si="13"/>
        <v>1</v>
      </c>
      <c r="Y82" t="b">
        <f t="shared" si="14"/>
        <v>1</v>
      </c>
      <c r="Z82" t="b">
        <f t="shared" si="15"/>
        <v>1</v>
      </c>
    </row>
    <row r="83" spans="1:26" x14ac:dyDescent="0.2">
      <c r="A83" t="s">
        <v>360</v>
      </c>
      <c r="B83" t="s">
        <v>1370</v>
      </c>
      <c r="C83" t="s">
        <v>1369</v>
      </c>
      <c r="D83">
        <v>0</v>
      </c>
      <c r="E83">
        <v>0</v>
      </c>
      <c r="F83" t="s">
        <v>901</v>
      </c>
      <c r="G83">
        <v>1</v>
      </c>
      <c r="H83">
        <v>0.77833300000000005</v>
      </c>
      <c r="I83" t="s">
        <v>902</v>
      </c>
      <c r="J83">
        <v>0.75</v>
      </c>
      <c r="K83">
        <v>1.147778</v>
      </c>
      <c r="L83" t="s">
        <v>903</v>
      </c>
      <c r="M83">
        <v>0.91669999999999996</v>
      </c>
      <c r="N83">
        <v>1.315091</v>
      </c>
      <c r="O83" t="s">
        <v>904</v>
      </c>
      <c r="P83">
        <v>0.66669999999999996</v>
      </c>
      <c r="Q83">
        <v>1.302875</v>
      </c>
      <c r="S83">
        <f t="shared" si="10"/>
        <v>8.3300000000000041E-2</v>
      </c>
      <c r="T83">
        <f t="shared" si="11"/>
        <v>8.3300000000000041E-2</v>
      </c>
      <c r="V83" t="b">
        <f t="shared" si="12"/>
        <v>1</v>
      </c>
      <c r="W83" t="b">
        <f t="shared" si="13"/>
        <v>1</v>
      </c>
      <c r="Y83" t="b">
        <f t="shared" si="14"/>
        <v>1</v>
      </c>
      <c r="Z83" t="b">
        <f t="shared" si="15"/>
        <v>1</v>
      </c>
    </row>
    <row r="84" spans="1:26" x14ac:dyDescent="0.2">
      <c r="A84" t="s">
        <v>364</v>
      </c>
      <c r="B84" t="s">
        <v>1372</v>
      </c>
      <c r="C84" t="s">
        <v>1191</v>
      </c>
      <c r="D84">
        <v>0</v>
      </c>
      <c r="E84">
        <v>0</v>
      </c>
      <c r="F84" t="s">
        <v>901</v>
      </c>
      <c r="G84">
        <v>0.83330000000000004</v>
      </c>
      <c r="H84">
        <v>0.84489999999999998</v>
      </c>
      <c r="I84" t="s">
        <v>902</v>
      </c>
      <c r="J84">
        <v>0.75</v>
      </c>
      <c r="K84">
        <v>1.306889</v>
      </c>
      <c r="L84" t="s">
        <v>903</v>
      </c>
      <c r="M84">
        <v>0.83330000000000004</v>
      </c>
      <c r="N84">
        <v>1.554556</v>
      </c>
      <c r="O84" t="s">
        <v>904</v>
      </c>
      <c r="P84">
        <v>0.5</v>
      </c>
      <c r="Q84">
        <v>1.3879999999999999</v>
      </c>
      <c r="S84">
        <f t="shared" si="10"/>
        <v>0.25</v>
      </c>
      <c r="T84">
        <f t="shared" si="11"/>
        <v>0.25</v>
      </c>
      <c r="V84" t="b">
        <f t="shared" si="12"/>
        <v>1</v>
      </c>
      <c r="W84" t="b">
        <f t="shared" si="13"/>
        <v>1</v>
      </c>
      <c r="Y84" t="b">
        <f t="shared" si="14"/>
        <v>1</v>
      </c>
      <c r="Z84" t="b">
        <f t="shared" si="15"/>
        <v>1</v>
      </c>
    </row>
    <row r="85" spans="1:26" x14ac:dyDescent="0.2">
      <c r="A85" t="s">
        <v>368</v>
      </c>
      <c r="B85" t="s">
        <v>1374</v>
      </c>
      <c r="C85" t="s">
        <v>1179</v>
      </c>
      <c r="D85">
        <v>0</v>
      </c>
      <c r="E85">
        <v>0</v>
      </c>
      <c r="F85" t="s">
        <v>901</v>
      </c>
      <c r="G85">
        <v>0.91669999999999996</v>
      </c>
      <c r="H85">
        <v>1.5831999999999999</v>
      </c>
      <c r="I85" t="s">
        <v>902</v>
      </c>
      <c r="J85">
        <v>0.83330000000000004</v>
      </c>
      <c r="K85">
        <v>1.4280999999999999</v>
      </c>
      <c r="L85" t="s">
        <v>903</v>
      </c>
      <c r="M85">
        <v>0.83330000000000004</v>
      </c>
      <c r="N85">
        <v>1.4691000000000001</v>
      </c>
      <c r="O85" t="s">
        <v>904</v>
      </c>
      <c r="P85">
        <v>0.75</v>
      </c>
      <c r="Q85">
        <v>1.673</v>
      </c>
      <c r="S85">
        <f t="shared" si="10"/>
        <v>8.3300000000000041E-2</v>
      </c>
      <c r="T85">
        <f t="shared" si="11"/>
        <v>8.3300000000000041E-2</v>
      </c>
      <c r="V85" t="b">
        <f t="shared" si="12"/>
        <v>1</v>
      </c>
      <c r="W85" t="b">
        <f t="shared" si="13"/>
        <v>1</v>
      </c>
      <c r="Y85" t="b">
        <f t="shared" si="14"/>
        <v>1</v>
      </c>
      <c r="Z85" t="b">
        <f t="shared" si="15"/>
        <v>1</v>
      </c>
    </row>
    <row r="86" spans="1:26" x14ac:dyDescent="0.2">
      <c r="A86" t="s">
        <v>372</v>
      </c>
      <c r="B86" t="s">
        <v>1377</v>
      </c>
      <c r="C86" t="s">
        <v>1376</v>
      </c>
      <c r="D86">
        <v>0</v>
      </c>
      <c r="E86">
        <v>0</v>
      </c>
      <c r="F86" t="s">
        <v>901</v>
      </c>
      <c r="G86">
        <v>1</v>
      </c>
      <c r="H86">
        <v>1.034583</v>
      </c>
      <c r="I86" t="s">
        <v>902</v>
      </c>
      <c r="J86">
        <v>0.83330000000000004</v>
      </c>
      <c r="K86">
        <v>1.1313</v>
      </c>
      <c r="L86" t="s">
        <v>903</v>
      </c>
      <c r="M86">
        <v>0.91669999999999996</v>
      </c>
      <c r="N86">
        <v>1.2158180000000001</v>
      </c>
      <c r="O86" t="s">
        <v>904</v>
      </c>
      <c r="P86">
        <v>0.66669999999999996</v>
      </c>
      <c r="Q86">
        <v>1.504</v>
      </c>
      <c r="S86">
        <f t="shared" si="10"/>
        <v>0.16660000000000008</v>
      </c>
      <c r="T86">
        <f t="shared" si="11"/>
        <v>0.16660000000000008</v>
      </c>
      <c r="V86" t="b">
        <f t="shared" si="12"/>
        <v>1</v>
      </c>
      <c r="W86" t="b">
        <f t="shared" si="13"/>
        <v>1</v>
      </c>
      <c r="Y86" t="b">
        <f t="shared" si="14"/>
        <v>1</v>
      </c>
      <c r="Z86" t="b">
        <f t="shared" si="15"/>
        <v>1</v>
      </c>
    </row>
    <row r="87" spans="1:26" x14ac:dyDescent="0.2">
      <c r="A87" t="s">
        <v>376</v>
      </c>
      <c r="B87" t="s">
        <v>1378</v>
      </c>
      <c r="C87" t="s">
        <v>1379</v>
      </c>
      <c r="D87">
        <v>1</v>
      </c>
      <c r="E87">
        <v>0</v>
      </c>
      <c r="F87" t="s">
        <v>901</v>
      </c>
      <c r="G87">
        <v>1</v>
      </c>
      <c r="H87">
        <v>2.082417</v>
      </c>
      <c r="I87" t="s">
        <v>902</v>
      </c>
      <c r="J87">
        <v>1</v>
      </c>
      <c r="K87">
        <v>0.88383299999999998</v>
      </c>
      <c r="L87" t="s">
        <v>903</v>
      </c>
      <c r="M87">
        <v>1</v>
      </c>
      <c r="N87">
        <v>1.1249169999999999</v>
      </c>
      <c r="O87" t="s">
        <v>904</v>
      </c>
      <c r="P87">
        <v>0.91669999999999996</v>
      </c>
      <c r="Q87">
        <v>1.1516360000000001</v>
      </c>
      <c r="S87">
        <f t="shared" si="10"/>
        <v>8.3300000000000041E-2</v>
      </c>
      <c r="T87">
        <f t="shared" si="11"/>
        <v>8.3300000000000041E-2</v>
      </c>
      <c r="V87" t="b">
        <f t="shared" si="12"/>
        <v>1</v>
      </c>
      <c r="W87" t="b">
        <f t="shared" si="13"/>
        <v>1</v>
      </c>
      <c r="Y87" t="b">
        <f t="shared" si="14"/>
        <v>1</v>
      </c>
      <c r="Z87" t="b">
        <f t="shared" si="15"/>
        <v>1</v>
      </c>
    </row>
    <row r="88" spans="1:26" x14ac:dyDescent="0.2">
      <c r="A88" t="s">
        <v>89</v>
      </c>
      <c r="B88" t="s">
        <v>1154</v>
      </c>
      <c r="C88" t="s">
        <v>873</v>
      </c>
      <c r="D88">
        <v>13</v>
      </c>
      <c r="E88">
        <v>0</v>
      </c>
      <c r="F88" t="s">
        <v>901</v>
      </c>
      <c r="G88">
        <v>1</v>
      </c>
      <c r="H88">
        <v>0.77816700000000005</v>
      </c>
      <c r="I88" t="s">
        <v>902</v>
      </c>
      <c r="J88">
        <v>1</v>
      </c>
      <c r="K88">
        <v>1.011333</v>
      </c>
      <c r="L88" t="s">
        <v>903</v>
      </c>
      <c r="M88">
        <v>1</v>
      </c>
      <c r="N88">
        <v>1.2708330000000001</v>
      </c>
      <c r="O88" t="s">
        <v>904</v>
      </c>
      <c r="P88">
        <v>0.75</v>
      </c>
      <c r="Q88">
        <v>1.5491250000000001</v>
      </c>
      <c r="S88">
        <f t="shared" si="10"/>
        <v>0.25</v>
      </c>
      <c r="T88">
        <f t="shared" si="11"/>
        <v>0.25</v>
      </c>
      <c r="V88" t="b">
        <f t="shared" si="12"/>
        <v>1</v>
      </c>
      <c r="W88" t="b">
        <f t="shared" si="13"/>
        <v>1</v>
      </c>
      <c r="Y88" t="b">
        <f t="shared" si="14"/>
        <v>1</v>
      </c>
      <c r="Z88" t="b">
        <f t="shared" si="15"/>
        <v>1</v>
      </c>
    </row>
    <row r="89" spans="1:26" x14ac:dyDescent="0.2">
      <c r="Y89" t="b">
        <f t="shared" si="14"/>
        <v>0</v>
      </c>
      <c r="Z89" t="b">
        <f t="shared" si="15"/>
        <v>1</v>
      </c>
    </row>
    <row r="90" spans="1:26" x14ac:dyDescent="0.2">
      <c r="Y90" t="b">
        <f t="shared" si="14"/>
        <v>0</v>
      </c>
      <c r="Z90" t="b">
        <f t="shared" si="15"/>
        <v>1</v>
      </c>
    </row>
    <row r="91" spans="1:26" x14ac:dyDescent="0.2">
      <c r="Y91" t="b">
        <f t="shared" si="14"/>
        <v>0</v>
      </c>
      <c r="Z91" t="b">
        <f t="shared" si="15"/>
        <v>1</v>
      </c>
    </row>
    <row r="92" spans="1:26" x14ac:dyDescent="0.2">
      <c r="Y92" t="b">
        <f t="shared" si="14"/>
        <v>0</v>
      </c>
      <c r="Z92" t="b">
        <f t="shared" si="15"/>
        <v>1</v>
      </c>
    </row>
  </sheetData>
  <sortState xmlns:xlrd2="http://schemas.microsoft.com/office/spreadsheetml/2017/richdata2" ref="A15:X162">
    <sortCondition ref="X15:X162"/>
  </sortState>
  <conditionalFormatting sqref="C88">
    <cfRule type="cellIs" dxfId="17" priority="7" operator="greaterThan">
      <formula>0</formula>
    </cfRule>
  </conditionalFormatting>
  <conditionalFormatting sqref="E1:E87 E164:E1048576">
    <cfRule type="cellIs" dxfId="16" priority="12" operator="greaterThan">
      <formula>0</formula>
    </cfRule>
  </conditionalFormatting>
  <conditionalFormatting sqref="G1:G87">
    <cfRule type="cellIs" dxfId="15" priority="11" operator="lessThanOrEqual">
      <formula>0.5</formula>
    </cfRule>
  </conditionalFormatting>
  <conditionalFormatting sqref="J2:J87">
    <cfRule type="cellIs" dxfId="14" priority="10" operator="lessThan">
      <formula>0.5</formula>
    </cfRule>
  </conditionalFormatting>
  <conditionalFormatting sqref="T1:T88">
    <cfRule type="cellIs" dxfId="13" priority="5" operator="greaterThan">
      <formula>0.4</formula>
    </cfRule>
  </conditionalFormatting>
  <conditionalFormatting sqref="V1:W88">
    <cfRule type="containsText" dxfId="12" priority="6" operator="containsText" text="false">
      <formula>NOT(ISERROR(SEARCH("false",V1)))</formula>
    </cfRule>
  </conditionalFormatting>
  <conditionalFormatting sqref="V164:W213 V898:W1048576">
    <cfRule type="containsText" dxfId="11" priority="8" operator="containsText" text="false">
      <formula>NOT(ISERROR(SEARCH("false",V164)))</formula>
    </cfRule>
  </conditionalFormatting>
  <conditionalFormatting sqref="Y1:Y92">
    <cfRule type="containsText" dxfId="10" priority="2" operator="containsText" text="false">
      <formula>NOT(ISERROR(SEARCH("false",Y1)))</formula>
    </cfRule>
  </conditionalFormatting>
  <conditionalFormatting sqref="Z1:Z1048576">
    <cfRule type="containsText" dxfId="9" priority="1" operator="containsText" text="FALSE">
      <formula>NOT(ISERROR(SEARCH("FALSE",Z1)))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11D31-03A9-ED44-B5F3-4AE6A560C5C8}">
  <sheetPr codeName="Sheet9">
    <tabColor rgb="FFFFFF00"/>
  </sheetPr>
  <dimension ref="A1:Z92"/>
  <sheetViews>
    <sheetView topLeftCell="A28" zoomScaleNormal="100" workbookViewId="0">
      <selection activeCell="A87" sqref="A87"/>
    </sheetView>
  </sheetViews>
  <sheetFormatPr baseColWidth="10" defaultRowHeight="15" x14ac:dyDescent="0.2"/>
  <cols>
    <col min="2" max="2" width="43.83203125" customWidth="1"/>
    <col min="24" max="24" width="5.33203125" customWidth="1"/>
  </cols>
  <sheetData>
    <row r="1" spans="1:26" x14ac:dyDescent="0.2">
      <c r="A1" t="s">
        <v>380</v>
      </c>
      <c r="B1" t="s">
        <v>381</v>
      </c>
      <c r="C1" t="s">
        <v>382</v>
      </c>
      <c r="D1" t="s">
        <v>383</v>
      </c>
      <c r="E1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S1" s="2" t="s">
        <v>397</v>
      </c>
      <c r="T1" t="s">
        <v>899</v>
      </c>
      <c r="V1" t="s">
        <v>399</v>
      </c>
      <c r="W1" t="s">
        <v>400</v>
      </c>
      <c r="Y1" t="s">
        <v>1384</v>
      </c>
      <c r="Z1" s="12" t="s">
        <v>1385</v>
      </c>
    </row>
    <row r="2" spans="1:26" x14ac:dyDescent="0.2">
      <c r="A2" s="5" t="s">
        <v>89</v>
      </c>
      <c r="B2" t="s">
        <v>1148</v>
      </c>
      <c r="C2" t="s">
        <v>873</v>
      </c>
      <c r="D2">
        <v>19</v>
      </c>
      <c r="E2">
        <v>1</v>
      </c>
      <c r="F2" t="s">
        <v>901</v>
      </c>
      <c r="G2">
        <v>0.91669999999999996</v>
      </c>
      <c r="H2">
        <v>0.84290900000000002</v>
      </c>
      <c r="I2" t="s">
        <v>902</v>
      </c>
      <c r="J2">
        <v>1</v>
      </c>
      <c r="K2">
        <v>1.26725</v>
      </c>
      <c r="L2" t="s">
        <v>903</v>
      </c>
      <c r="M2">
        <v>0.91669999999999996</v>
      </c>
      <c r="N2">
        <v>1.194636</v>
      </c>
      <c r="O2" t="s">
        <v>904</v>
      </c>
      <c r="P2">
        <v>0.5</v>
      </c>
      <c r="Q2">
        <v>1.4194</v>
      </c>
      <c r="S2">
        <f t="shared" ref="S2:S33" si="0">J2-P2</f>
        <v>0.5</v>
      </c>
      <c r="T2">
        <f t="shared" ref="T2:T33" si="1">ABS(S2)</f>
        <v>0.5</v>
      </c>
      <c r="V2" t="b">
        <f t="shared" ref="V2:V33" si="2">IF(AND(D2&lt;=16,E2&lt;1),TRUE,FALSE)</f>
        <v>0</v>
      </c>
      <c r="W2" t="b">
        <f t="shared" ref="W2:W33" si="3">IF(AND(J2 &gt; 0.5,G2 &gt; 0.5, ABS(J2-P2)&lt;0.4),TRUE,FALSE)</f>
        <v>0</v>
      </c>
      <c r="Y2" t="b">
        <f>IF(AND(J2&gt;0.5,G2&gt;0.5), TRUE,FALSE)</f>
        <v>1</v>
      </c>
      <c r="Z2" t="b">
        <f>IF(T2&lt;0.4,TRUE,FALSE)</f>
        <v>0</v>
      </c>
    </row>
    <row r="3" spans="1:26" x14ac:dyDescent="0.2">
      <c r="A3" s="5" t="s">
        <v>69</v>
      </c>
      <c r="B3" t="s">
        <v>1153</v>
      </c>
      <c r="C3" t="s">
        <v>1152</v>
      </c>
      <c r="D3">
        <v>140</v>
      </c>
      <c r="E3">
        <v>3</v>
      </c>
      <c r="F3" t="s">
        <v>901</v>
      </c>
      <c r="G3">
        <v>1</v>
      </c>
      <c r="H3">
        <v>1.9339999999999999</v>
      </c>
      <c r="I3" t="s">
        <v>902</v>
      </c>
      <c r="J3">
        <v>1</v>
      </c>
      <c r="K3">
        <v>1.112833</v>
      </c>
      <c r="L3" t="s">
        <v>903</v>
      </c>
      <c r="M3">
        <v>0.66669999999999996</v>
      </c>
      <c r="N3">
        <v>1.30325</v>
      </c>
      <c r="O3" t="s">
        <v>904</v>
      </c>
      <c r="P3">
        <v>0.83330000000000004</v>
      </c>
      <c r="Q3">
        <v>1.23</v>
      </c>
      <c r="S3">
        <f t="shared" si="0"/>
        <v>0.16669999999999996</v>
      </c>
      <c r="T3">
        <f t="shared" si="1"/>
        <v>0.16669999999999996</v>
      </c>
      <c r="V3" t="b">
        <f t="shared" si="2"/>
        <v>0</v>
      </c>
      <c r="W3" t="b">
        <f t="shared" si="3"/>
        <v>1</v>
      </c>
      <c r="Y3" t="b">
        <f t="shared" ref="Y3:Y66" si="4">IF(AND(J3&gt;0.5,G3&gt;0.5), TRUE,FALSE)</f>
        <v>1</v>
      </c>
      <c r="Z3" t="b">
        <f t="shared" ref="Z3:Z66" si="5">IF(T3&lt;0.4,TRUE,FALSE)</f>
        <v>1</v>
      </c>
    </row>
    <row r="4" spans="1:26" x14ac:dyDescent="0.2">
      <c r="A4" s="5" t="s">
        <v>114</v>
      </c>
      <c r="B4" t="s">
        <v>1155</v>
      </c>
      <c r="C4" t="s">
        <v>1156</v>
      </c>
      <c r="D4">
        <v>13</v>
      </c>
      <c r="E4">
        <v>1</v>
      </c>
      <c r="F4" t="s">
        <v>901</v>
      </c>
      <c r="G4">
        <v>1</v>
      </c>
      <c r="H4">
        <v>1.5956669999999999</v>
      </c>
      <c r="I4" t="s">
        <v>902</v>
      </c>
      <c r="J4">
        <v>0.75</v>
      </c>
      <c r="K4">
        <v>1.064889</v>
      </c>
      <c r="L4" t="s">
        <v>903</v>
      </c>
      <c r="M4">
        <v>0.75</v>
      </c>
      <c r="N4">
        <v>1.155667</v>
      </c>
      <c r="O4" t="s">
        <v>904</v>
      </c>
      <c r="P4">
        <v>0.91669999999999996</v>
      </c>
      <c r="Q4">
        <v>1.1913640000000001</v>
      </c>
      <c r="S4">
        <f t="shared" si="0"/>
        <v>-0.16669999999999996</v>
      </c>
      <c r="T4">
        <f t="shared" si="1"/>
        <v>0.16669999999999996</v>
      </c>
      <c r="V4" t="b">
        <f t="shared" si="2"/>
        <v>0</v>
      </c>
      <c r="W4" t="b">
        <f t="shared" si="3"/>
        <v>1</v>
      </c>
      <c r="Y4" t="b">
        <f t="shared" si="4"/>
        <v>1</v>
      </c>
      <c r="Z4" t="b">
        <f t="shared" si="5"/>
        <v>1</v>
      </c>
    </row>
    <row r="5" spans="1:26" x14ac:dyDescent="0.2">
      <c r="A5" s="5" t="s">
        <v>222</v>
      </c>
      <c r="B5" t="s">
        <v>1162</v>
      </c>
      <c r="C5" t="s">
        <v>1163</v>
      </c>
      <c r="D5">
        <v>157</v>
      </c>
      <c r="E5">
        <v>1</v>
      </c>
      <c r="F5" t="s">
        <v>901</v>
      </c>
      <c r="G5">
        <v>0.91669999999999996</v>
      </c>
      <c r="H5">
        <v>2.1642000000000001</v>
      </c>
      <c r="I5" t="s">
        <v>902</v>
      </c>
      <c r="J5">
        <v>1</v>
      </c>
      <c r="K5">
        <v>1.2330000000000001</v>
      </c>
      <c r="L5" t="s">
        <v>903</v>
      </c>
      <c r="M5">
        <v>0.83330000000000004</v>
      </c>
      <c r="N5">
        <v>1.2144999999999999</v>
      </c>
      <c r="O5" t="s">
        <v>904</v>
      </c>
      <c r="P5">
        <v>1</v>
      </c>
      <c r="Q5">
        <v>1.251333</v>
      </c>
      <c r="S5">
        <f t="shared" si="0"/>
        <v>0</v>
      </c>
      <c r="T5">
        <f t="shared" si="1"/>
        <v>0</v>
      </c>
      <c r="V5" t="b">
        <f t="shared" si="2"/>
        <v>0</v>
      </c>
      <c r="W5" t="b">
        <f t="shared" si="3"/>
        <v>1</v>
      </c>
      <c r="Y5" t="b">
        <f t="shared" si="4"/>
        <v>1</v>
      </c>
      <c r="Z5" t="b">
        <f t="shared" si="5"/>
        <v>1</v>
      </c>
    </row>
    <row r="6" spans="1:26" x14ac:dyDescent="0.2">
      <c r="A6" s="5" t="s">
        <v>260</v>
      </c>
      <c r="B6" t="s">
        <v>1164</v>
      </c>
      <c r="C6" t="s">
        <v>1048</v>
      </c>
      <c r="D6">
        <v>156</v>
      </c>
      <c r="E6">
        <v>3</v>
      </c>
      <c r="F6" t="s">
        <v>901</v>
      </c>
      <c r="G6">
        <v>0.91669999999999996</v>
      </c>
      <c r="H6">
        <v>1.145273</v>
      </c>
      <c r="I6" t="s">
        <v>902</v>
      </c>
      <c r="J6">
        <v>0.83330000000000004</v>
      </c>
      <c r="K6">
        <v>0.96209999999999996</v>
      </c>
      <c r="L6" t="s">
        <v>903</v>
      </c>
      <c r="M6">
        <v>0.83330000000000004</v>
      </c>
      <c r="N6">
        <v>1.4093</v>
      </c>
      <c r="O6" t="s">
        <v>904</v>
      </c>
      <c r="P6">
        <v>0.75</v>
      </c>
      <c r="Q6">
        <v>1.4688889999999999</v>
      </c>
      <c r="S6">
        <f t="shared" si="0"/>
        <v>8.3300000000000041E-2</v>
      </c>
      <c r="T6">
        <f t="shared" si="1"/>
        <v>8.3300000000000041E-2</v>
      </c>
      <c r="V6" t="b">
        <f t="shared" si="2"/>
        <v>0</v>
      </c>
      <c r="W6" t="b">
        <f t="shared" si="3"/>
        <v>1</v>
      </c>
      <c r="Y6" t="b">
        <f t="shared" si="4"/>
        <v>1</v>
      </c>
      <c r="Z6" t="b">
        <f t="shared" si="5"/>
        <v>1</v>
      </c>
    </row>
    <row r="7" spans="1:26" x14ac:dyDescent="0.2">
      <c r="A7" s="5" t="s">
        <v>264</v>
      </c>
      <c r="B7" t="s">
        <v>1167</v>
      </c>
      <c r="C7" t="s">
        <v>1166</v>
      </c>
      <c r="D7">
        <v>16</v>
      </c>
      <c r="E7">
        <v>2</v>
      </c>
      <c r="F7" t="s">
        <v>901</v>
      </c>
      <c r="G7">
        <v>0.91669999999999996</v>
      </c>
      <c r="H7">
        <v>1.0769089999999999</v>
      </c>
      <c r="I7" t="s">
        <v>902</v>
      </c>
      <c r="J7">
        <v>0.83330000000000004</v>
      </c>
      <c r="K7">
        <v>1.0855999999999999</v>
      </c>
      <c r="L7" t="s">
        <v>903</v>
      </c>
      <c r="M7">
        <v>0.91669999999999996</v>
      </c>
      <c r="N7">
        <v>1.4268179999999999</v>
      </c>
      <c r="O7" t="s">
        <v>904</v>
      </c>
      <c r="P7">
        <v>0.91669999999999996</v>
      </c>
      <c r="Q7">
        <v>1.4747269999999999</v>
      </c>
      <c r="S7">
        <f t="shared" si="0"/>
        <v>-8.3399999999999919E-2</v>
      </c>
      <c r="T7">
        <f t="shared" si="1"/>
        <v>8.3399999999999919E-2</v>
      </c>
      <c r="V7" t="b">
        <f t="shared" si="2"/>
        <v>0</v>
      </c>
      <c r="W7" t="b">
        <f t="shared" si="3"/>
        <v>1</v>
      </c>
      <c r="Y7" t="b">
        <f t="shared" si="4"/>
        <v>1</v>
      </c>
      <c r="Z7" t="b">
        <f t="shared" si="5"/>
        <v>1</v>
      </c>
    </row>
    <row r="8" spans="1:26" x14ac:dyDescent="0.2">
      <c r="A8" s="5" t="s">
        <v>348</v>
      </c>
      <c r="B8" t="s">
        <v>1168</v>
      </c>
      <c r="C8" t="s">
        <v>1169</v>
      </c>
      <c r="D8">
        <v>21</v>
      </c>
      <c r="E8">
        <v>0</v>
      </c>
      <c r="F8" t="s">
        <v>901</v>
      </c>
      <c r="G8">
        <v>0.83330000000000004</v>
      </c>
      <c r="H8">
        <v>2.0034000000000001</v>
      </c>
      <c r="I8" t="s">
        <v>902</v>
      </c>
      <c r="J8">
        <v>0.75</v>
      </c>
      <c r="K8">
        <v>1.0288889999999999</v>
      </c>
      <c r="L8" t="s">
        <v>903</v>
      </c>
      <c r="M8">
        <v>0.91669999999999996</v>
      </c>
      <c r="N8">
        <v>1.592182</v>
      </c>
      <c r="O8" t="s">
        <v>904</v>
      </c>
      <c r="P8">
        <v>0.83330000000000004</v>
      </c>
      <c r="Q8">
        <v>1.3149</v>
      </c>
      <c r="S8">
        <f t="shared" si="0"/>
        <v>-8.3300000000000041E-2</v>
      </c>
      <c r="T8">
        <f t="shared" si="1"/>
        <v>8.3300000000000041E-2</v>
      </c>
      <c r="V8" t="b">
        <f t="shared" si="2"/>
        <v>0</v>
      </c>
      <c r="W8" t="b">
        <f t="shared" si="3"/>
        <v>1</v>
      </c>
      <c r="Y8" t="b">
        <f t="shared" si="4"/>
        <v>1</v>
      </c>
      <c r="Z8" t="b">
        <f t="shared" si="5"/>
        <v>1</v>
      </c>
    </row>
    <row r="9" spans="1:26" x14ac:dyDescent="0.2">
      <c r="A9" s="5" t="s">
        <v>40</v>
      </c>
      <c r="B9" t="s">
        <v>1172</v>
      </c>
      <c r="C9" t="s">
        <v>770</v>
      </c>
      <c r="D9">
        <v>0</v>
      </c>
      <c r="E9">
        <v>0</v>
      </c>
      <c r="F9" t="s">
        <v>901</v>
      </c>
      <c r="G9">
        <v>0.75</v>
      </c>
      <c r="H9">
        <v>1.3983749999999999</v>
      </c>
      <c r="I9" t="s">
        <v>902</v>
      </c>
      <c r="J9">
        <v>0.5</v>
      </c>
      <c r="K9">
        <v>1.2763329999999999</v>
      </c>
      <c r="L9" t="s">
        <v>903</v>
      </c>
      <c r="M9">
        <v>0.83330000000000004</v>
      </c>
      <c r="N9">
        <v>1.4866999999999999</v>
      </c>
      <c r="O9" t="s">
        <v>904</v>
      </c>
      <c r="P9">
        <v>0.58330000000000004</v>
      </c>
      <c r="Q9">
        <v>1.526286</v>
      </c>
      <c r="S9">
        <f t="shared" si="0"/>
        <v>-8.3300000000000041E-2</v>
      </c>
      <c r="T9">
        <f t="shared" si="1"/>
        <v>8.3300000000000041E-2</v>
      </c>
      <c r="V9" t="b">
        <f t="shared" si="2"/>
        <v>1</v>
      </c>
      <c r="W9" t="b">
        <f t="shared" si="3"/>
        <v>0</v>
      </c>
      <c r="Y9" t="b">
        <f t="shared" si="4"/>
        <v>0</v>
      </c>
      <c r="Z9" t="b">
        <f t="shared" si="5"/>
        <v>1</v>
      </c>
    </row>
    <row r="10" spans="1:26" x14ac:dyDescent="0.2">
      <c r="A10" s="5" t="s">
        <v>89</v>
      </c>
      <c r="B10" t="s">
        <v>1173</v>
      </c>
      <c r="C10" t="s">
        <v>873</v>
      </c>
      <c r="D10">
        <v>14</v>
      </c>
      <c r="E10">
        <v>0</v>
      </c>
      <c r="F10" t="s">
        <v>901</v>
      </c>
      <c r="G10">
        <v>1</v>
      </c>
      <c r="H10">
        <v>0.82766700000000004</v>
      </c>
      <c r="I10" t="s">
        <v>902</v>
      </c>
      <c r="J10">
        <v>1</v>
      </c>
      <c r="K10">
        <v>1.2956669999999999</v>
      </c>
      <c r="L10" t="s">
        <v>903</v>
      </c>
      <c r="M10">
        <v>1</v>
      </c>
      <c r="N10">
        <v>1.2924169999999999</v>
      </c>
      <c r="O10" t="s">
        <v>904</v>
      </c>
      <c r="P10">
        <v>0.5</v>
      </c>
      <c r="Q10">
        <v>1.613</v>
      </c>
      <c r="S10">
        <f t="shared" si="0"/>
        <v>0.5</v>
      </c>
      <c r="T10">
        <f t="shared" si="1"/>
        <v>0.5</v>
      </c>
      <c r="V10" t="b">
        <f t="shared" si="2"/>
        <v>1</v>
      </c>
      <c r="W10" t="b">
        <f t="shared" si="3"/>
        <v>0</v>
      </c>
      <c r="Y10" t="b">
        <f t="shared" si="4"/>
        <v>1</v>
      </c>
      <c r="Z10" t="b">
        <f t="shared" si="5"/>
        <v>0</v>
      </c>
    </row>
    <row r="11" spans="1:26" x14ac:dyDescent="0.2">
      <c r="A11" s="5" t="s">
        <v>163</v>
      </c>
      <c r="B11" t="s">
        <v>1178</v>
      </c>
      <c r="C11" t="s">
        <v>1179</v>
      </c>
      <c r="D11">
        <v>0</v>
      </c>
      <c r="E11">
        <v>0</v>
      </c>
      <c r="F11" t="s">
        <v>901</v>
      </c>
      <c r="G11">
        <v>1</v>
      </c>
      <c r="H11">
        <v>1.0349999999999999</v>
      </c>
      <c r="I11" t="s">
        <v>902</v>
      </c>
      <c r="J11">
        <v>0.25</v>
      </c>
      <c r="K11">
        <v>1.0393330000000001</v>
      </c>
      <c r="L11" t="s">
        <v>903</v>
      </c>
      <c r="M11">
        <v>0.25</v>
      </c>
      <c r="N11">
        <v>1.3473329999999999</v>
      </c>
      <c r="O11" t="s">
        <v>904</v>
      </c>
      <c r="P11">
        <v>0.33329999999999999</v>
      </c>
      <c r="Q11">
        <v>1.4942500000000001</v>
      </c>
      <c r="S11">
        <f t="shared" si="0"/>
        <v>-8.3299999999999985E-2</v>
      </c>
      <c r="T11">
        <f t="shared" si="1"/>
        <v>8.3299999999999985E-2</v>
      </c>
      <c r="V11" t="b">
        <f t="shared" si="2"/>
        <v>1</v>
      </c>
      <c r="W11" t="b">
        <f t="shared" si="3"/>
        <v>0</v>
      </c>
      <c r="Y11" t="b">
        <f t="shared" si="4"/>
        <v>0</v>
      </c>
      <c r="Z11" t="b">
        <f t="shared" si="5"/>
        <v>1</v>
      </c>
    </row>
    <row r="12" spans="1:26" x14ac:dyDescent="0.2">
      <c r="A12" s="5" t="s">
        <v>230</v>
      </c>
      <c r="B12" t="s">
        <v>1180</v>
      </c>
      <c r="C12" t="s">
        <v>1181</v>
      </c>
      <c r="D12">
        <v>0</v>
      </c>
      <c r="E12">
        <v>0</v>
      </c>
      <c r="F12" t="s">
        <v>901</v>
      </c>
      <c r="G12">
        <v>1</v>
      </c>
      <c r="H12">
        <v>1.905</v>
      </c>
      <c r="I12" t="s">
        <v>902</v>
      </c>
      <c r="J12">
        <v>0.5</v>
      </c>
      <c r="K12">
        <v>1.3846670000000001</v>
      </c>
      <c r="L12" t="s">
        <v>903</v>
      </c>
      <c r="M12">
        <v>0.58330000000000004</v>
      </c>
      <c r="N12">
        <v>1.536286</v>
      </c>
      <c r="O12" t="s">
        <v>904</v>
      </c>
      <c r="P12">
        <v>0.66669999999999996</v>
      </c>
      <c r="Q12">
        <v>1.455125</v>
      </c>
      <c r="S12">
        <f t="shared" si="0"/>
        <v>-0.16669999999999996</v>
      </c>
      <c r="T12">
        <f t="shared" si="1"/>
        <v>0.16669999999999996</v>
      </c>
      <c r="V12" t="b">
        <f t="shared" si="2"/>
        <v>1</v>
      </c>
      <c r="W12" t="b">
        <f t="shared" si="3"/>
        <v>0</v>
      </c>
      <c r="Y12" t="b">
        <f t="shared" si="4"/>
        <v>0</v>
      </c>
      <c r="Z12" t="b">
        <f t="shared" si="5"/>
        <v>1</v>
      </c>
    </row>
    <row r="13" spans="1:26" x14ac:dyDescent="0.2">
      <c r="A13" s="5" t="s">
        <v>294</v>
      </c>
      <c r="B13" t="s">
        <v>1184</v>
      </c>
      <c r="C13" t="s">
        <v>1185</v>
      </c>
      <c r="D13">
        <v>0</v>
      </c>
      <c r="E13">
        <v>0</v>
      </c>
      <c r="F13" t="s">
        <v>901</v>
      </c>
      <c r="G13">
        <v>1</v>
      </c>
      <c r="H13">
        <v>1.6983330000000001</v>
      </c>
      <c r="I13" t="s">
        <v>902</v>
      </c>
      <c r="J13">
        <v>0.91669999999999996</v>
      </c>
      <c r="K13">
        <v>1.133818</v>
      </c>
      <c r="L13" t="s">
        <v>903</v>
      </c>
      <c r="M13">
        <v>0.5</v>
      </c>
      <c r="N13">
        <v>1.6020000000000001</v>
      </c>
      <c r="O13" t="s">
        <v>904</v>
      </c>
      <c r="P13">
        <v>0.41670000000000001</v>
      </c>
      <c r="Q13">
        <v>1.7125999999999999</v>
      </c>
      <c r="S13">
        <f t="shared" si="0"/>
        <v>0.49999999999999994</v>
      </c>
      <c r="T13">
        <f t="shared" si="1"/>
        <v>0.49999999999999994</v>
      </c>
      <c r="V13" t="b">
        <f t="shared" si="2"/>
        <v>1</v>
      </c>
      <c r="W13" t="b">
        <f t="shared" si="3"/>
        <v>0</v>
      </c>
      <c r="Y13" t="b">
        <f t="shared" si="4"/>
        <v>1</v>
      </c>
      <c r="Z13" t="b">
        <f t="shared" si="5"/>
        <v>0</v>
      </c>
    </row>
    <row r="14" spans="1:26" x14ac:dyDescent="0.2">
      <c r="A14" s="5" t="s">
        <v>341</v>
      </c>
      <c r="B14" t="s">
        <v>1188</v>
      </c>
      <c r="C14" t="s">
        <v>1163</v>
      </c>
      <c r="D14">
        <v>0</v>
      </c>
      <c r="E14">
        <v>0</v>
      </c>
      <c r="F14" t="s">
        <v>901</v>
      </c>
      <c r="G14">
        <v>0.83330000000000004</v>
      </c>
      <c r="H14">
        <v>2.6623329999999998</v>
      </c>
      <c r="I14" t="s">
        <v>902</v>
      </c>
      <c r="J14">
        <v>0.83330000000000004</v>
      </c>
      <c r="K14">
        <v>1.494667</v>
      </c>
      <c r="L14" t="s">
        <v>903</v>
      </c>
      <c r="M14">
        <v>0.58330000000000004</v>
      </c>
      <c r="N14">
        <v>1.4628570000000001</v>
      </c>
      <c r="O14" t="s">
        <v>904</v>
      </c>
      <c r="P14">
        <v>0.41670000000000001</v>
      </c>
      <c r="Q14">
        <v>1.7938000000000001</v>
      </c>
      <c r="S14">
        <f t="shared" si="0"/>
        <v>0.41660000000000003</v>
      </c>
      <c r="T14">
        <f t="shared" si="1"/>
        <v>0.41660000000000003</v>
      </c>
      <c r="V14" t="b">
        <f t="shared" si="2"/>
        <v>1</v>
      </c>
      <c r="W14" t="b">
        <f t="shared" si="3"/>
        <v>0</v>
      </c>
      <c r="Y14" t="b">
        <f t="shared" si="4"/>
        <v>1</v>
      </c>
      <c r="Z14" t="b">
        <f t="shared" si="5"/>
        <v>0</v>
      </c>
    </row>
    <row r="15" spans="1:26" x14ac:dyDescent="0.2">
      <c r="A15" s="5" t="s">
        <v>341</v>
      </c>
      <c r="B15" t="s">
        <v>1189</v>
      </c>
      <c r="C15" t="s">
        <v>1163</v>
      </c>
      <c r="D15">
        <v>5</v>
      </c>
      <c r="E15">
        <v>0</v>
      </c>
      <c r="F15" t="s">
        <v>901</v>
      </c>
      <c r="G15">
        <v>0.91669999999999996</v>
      </c>
      <c r="H15">
        <v>2.0240999999999998</v>
      </c>
      <c r="I15" t="s">
        <v>902</v>
      </c>
      <c r="J15">
        <v>0.83330000000000004</v>
      </c>
      <c r="K15">
        <v>1.4974000000000001</v>
      </c>
      <c r="L15" t="s">
        <v>903</v>
      </c>
      <c r="M15">
        <v>0.91669999999999996</v>
      </c>
      <c r="N15">
        <v>1.492545</v>
      </c>
      <c r="O15" t="s">
        <v>904</v>
      </c>
      <c r="P15">
        <v>0.16669999999999999</v>
      </c>
      <c r="Q15">
        <v>1.6105</v>
      </c>
      <c r="S15">
        <f t="shared" si="0"/>
        <v>0.66660000000000008</v>
      </c>
      <c r="T15">
        <f t="shared" si="1"/>
        <v>0.66660000000000008</v>
      </c>
      <c r="V15" t="b">
        <f t="shared" si="2"/>
        <v>1</v>
      </c>
      <c r="W15" t="b">
        <f t="shared" si="3"/>
        <v>0</v>
      </c>
      <c r="Y15" t="b">
        <f t="shared" si="4"/>
        <v>1</v>
      </c>
      <c r="Z15" t="b">
        <f t="shared" si="5"/>
        <v>0</v>
      </c>
    </row>
    <row r="16" spans="1:26" x14ac:dyDescent="0.2">
      <c r="A16" s="5" t="s">
        <v>364</v>
      </c>
      <c r="B16" t="s">
        <v>1190</v>
      </c>
      <c r="C16" t="s">
        <v>1191</v>
      </c>
      <c r="D16">
        <v>0</v>
      </c>
      <c r="E16">
        <v>0</v>
      </c>
      <c r="F16" t="s">
        <v>901</v>
      </c>
      <c r="G16">
        <v>0.83330000000000004</v>
      </c>
      <c r="H16">
        <v>0.93700000000000006</v>
      </c>
      <c r="I16" t="s">
        <v>902</v>
      </c>
      <c r="J16">
        <v>0.83330000000000004</v>
      </c>
      <c r="K16">
        <v>1.2997780000000001</v>
      </c>
      <c r="L16" t="s">
        <v>903</v>
      </c>
      <c r="M16">
        <v>0.5</v>
      </c>
      <c r="N16">
        <v>1.160833</v>
      </c>
      <c r="O16" t="s">
        <v>904</v>
      </c>
      <c r="P16">
        <v>0.41670000000000001</v>
      </c>
      <c r="Q16">
        <v>1.3814</v>
      </c>
      <c r="S16">
        <f t="shared" si="0"/>
        <v>0.41660000000000003</v>
      </c>
      <c r="T16">
        <f t="shared" si="1"/>
        <v>0.41660000000000003</v>
      </c>
      <c r="V16" t="b">
        <f t="shared" si="2"/>
        <v>1</v>
      </c>
      <c r="W16" t="b">
        <f t="shared" si="3"/>
        <v>0</v>
      </c>
      <c r="Y16" t="b">
        <f t="shared" si="4"/>
        <v>1</v>
      </c>
      <c r="Z16" t="b">
        <f t="shared" si="5"/>
        <v>0</v>
      </c>
    </row>
    <row r="17" spans="1:26" x14ac:dyDescent="0.2">
      <c r="A17" t="s">
        <v>21</v>
      </c>
      <c r="B17" t="s">
        <v>1192</v>
      </c>
      <c r="C17" t="s">
        <v>1171</v>
      </c>
      <c r="D17">
        <v>0</v>
      </c>
      <c r="E17">
        <v>0</v>
      </c>
      <c r="F17" t="s">
        <v>901</v>
      </c>
      <c r="G17">
        <v>0.91669999999999996</v>
      </c>
      <c r="H17">
        <v>1.8827</v>
      </c>
      <c r="I17" t="s">
        <v>902</v>
      </c>
      <c r="J17">
        <v>0.91669999999999996</v>
      </c>
      <c r="K17">
        <v>1.5107269999999999</v>
      </c>
      <c r="L17" t="s">
        <v>903</v>
      </c>
      <c r="M17">
        <v>0.83330000000000004</v>
      </c>
      <c r="N17">
        <v>1.536</v>
      </c>
      <c r="O17" t="s">
        <v>904</v>
      </c>
      <c r="P17">
        <v>0.66669999999999996</v>
      </c>
      <c r="Q17">
        <v>1.5818749999999999</v>
      </c>
      <c r="S17">
        <f t="shared" si="0"/>
        <v>0.25</v>
      </c>
      <c r="T17">
        <f t="shared" si="1"/>
        <v>0.25</v>
      </c>
      <c r="V17" t="b">
        <f t="shared" si="2"/>
        <v>1</v>
      </c>
      <c r="W17" t="b">
        <f t="shared" si="3"/>
        <v>1</v>
      </c>
      <c r="Y17" t="b">
        <f t="shared" si="4"/>
        <v>1</v>
      </c>
      <c r="Z17" t="b">
        <f t="shared" si="5"/>
        <v>1</v>
      </c>
    </row>
    <row r="18" spans="1:26" x14ac:dyDescent="0.2">
      <c r="A18" t="s">
        <v>28</v>
      </c>
      <c r="B18" t="s">
        <v>1193</v>
      </c>
      <c r="C18" t="s">
        <v>1194</v>
      </c>
      <c r="D18">
        <v>0</v>
      </c>
      <c r="E18">
        <v>0</v>
      </c>
      <c r="F18" t="s">
        <v>901</v>
      </c>
      <c r="G18">
        <v>1</v>
      </c>
      <c r="H18">
        <v>1.5</v>
      </c>
      <c r="I18" t="s">
        <v>902</v>
      </c>
      <c r="J18">
        <v>1</v>
      </c>
      <c r="K18">
        <v>1.148833</v>
      </c>
      <c r="L18" t="s">
        <v>903</v>
      </c>
      <c r="M18">
        <v>0.91669999999999996</v>
      </c>
      <c r="N18">
        <v>1.4375450000000001</v>
      </c>
      <c r="O18" t="s">
        <v>904</v>
      </c>
      <c r="P18">
        <v>0.91669999999999996</v>
      </c>
      <c r="Q18">
        <v>1.3025450000000001</v>
      </c>
      <c r="S18">
        <f t="shared" si="0"/>
        <v>8.3300000000000041E-2</v>
      </c>
      <c r="T18">
        <f t="shared" si="1"/>
        <v>8.3300000000000041E-2</v>
      </c>
      <c r="V18" t="b">
        <f t="shared" si="2"/>
        <v>1</v>
      </c>
      <c r="W18" t="b">
        <f t="shared" si="3"/>
        <v>1</v>
      </c>
      <c r="Y18" t="b">
        <f t="shared" si="4"/>
        <v>1</v>
      </c>
      <c r="Z18" t="b">
        <f t="shared" si="5"/>
        <v>1</v>
      </c>
    </row>
    <row r="19" spans="1:26" x14ac:dyDescent="0.2">
      <c r="A19" t="s">
        <v>34</v>
      </c>
      <c r="B19" t="s">
        <v>1198</v>
      </c>
      <c r="C19" t="s">
        <v>1197</v>
      </c>
      <c r="D19">
        <v>0</v>
      </c>
      <c r="E19">
        <v>0</v>
      </c>
      <c r="F19" t="s">
        <v>901</v>
      </c>
      <c r="G19">
        <v>1</v>
      </c>
      <c r="H19">
        <v>1.2904549999999999</v>
      </c>
      <c r="I19" t="s">
        <v>902</v>
      </c>
      <c r="J19">
        <v>1</v>
      </c>
      <c r="K19">
        <v>0.99199999999999999</v>
      </c>
      <c r="L19" t="s">
        <v>903</v>
      </c>
      <c r="M19">
        <v>0.91669999999999996</v>
      </c>
      <c r="N19">
        <v>1.152636</v>
      </c>
      <c r="O19" t="s">
        <v>904</v>
      </c>
      <c r="P19">
        <v>1</v>
      </c>
      <c r="Q19">
        <v>1.1886669999999999</v>
      </c>
      <c r="S19">
        <f t="shared" si="0"/>
        <v>0</v>
      </c>
      <c r="T19">
        <f t="shared" si="1"/>
        <v>0</v>
      </c>
      <c r="V19" t="b">
        <f t="shared" si="2"/>
        <v>1</v>
      </c>
      <c r="W19" t="b">
        <f t="shared" si="3"/>
        <v>1</v>
      </c>
      <c r="Y19" t="b">
        <f t="shared" si="4"/>
        <v>1</v>
      </c>
      <c r="Z19" t="b">
        <f t="shared" si="5"/>
        <v>1</v>
      </c>
    </row>
    <row r="20" spans="1:26" x14ac:dyDescent="0.2">
      <c r="A20" t="s">
        <v>45</v>
      </c>
      <c r="B20" t="s">
        <v>1202</v>
      </c>
      <c r="C20" t="s">
        <v>1201</v>
      </c>
      <c r="D20">
        <v>0</v>
      </c>
      <c r="E20">
        <v>0</v>
      </c>
      <c r="F20" t="s">
        <v>901</v>
      </c>
      <c r="G20">
        <v>1</v>
      </c>
      <c r="H20">
        <v>1.5532729999999999</v>
      </c>
      <c r="I20" t="s">
        <v>902</v>
      </c>
      <c r="J20">
        <v>0.83330000000000004</v>
      </c>
      <c r="K20">
        <v>0.94099999999999995</v>
      </c>
      <c r="L20" t="s">
        <v>903</v>
      </c>
      <c r="M20">
        <v>0.75</v>
      </c>
      <c r="N20">
        <v>0.98833300000000002</v>
      </c>
      <c r="O20" t="s">
        <v>904</v>
      </c>
      <c r="P20">
        <v>0.91669999999999996</v>
      </c>
      <c r="Q20">
        <v>1.2604550000000001</v>
      </c>
      <c r="S20">
        <f t="shared" si="0"/>
        <v>-8.3399999999999919E-2</v>
      </c>
      <c r="T20">
        <f t="shared" si="1"/>
        <v>8.3399999999999919E-2</v>
      </c>
      <c r="V20" t="b">
        <f t="shared" si="2"/>
        <v>1</v>
      </c>
      <c r="W20" t="b">
        <f t="shared" si="3"/>
        <v>1</v>
      </c>
      <c r="Y20" t="b">
        <f t="shared" si="4"/>
        <v>1</v>
      </c>
      <c r="Z20" t="b">
        <f t="shared" si="5"/>
        <v>1</v>
      </c>
    </row>
    <row r="21" spans="1:26" x14ac:dyDescent="0.2">
      <c r="A21" t="s">
        <v>50</v>
      </c>
      <c r="B21" t="s">
        <v>1203</v>
      </c>
      <c r="C21" t="s">
        <v>1204</v>
      </c>
      <c r="D21">
        <v>0</v>
      </c>
      <c r="E21">
        <v>0</v>
      </c>
      <c r="F21" t="s">
        <v>901</v>
      </c>
      <c r="G21">
        <v>1</v>
      </c>
      <c r="H21">
        <v>1.0585</v>
      </c>
      <c r="I21" t="s">
        <v>902</v>
      </c>
      <c r="J21">
        <v>0.75</v>
      </c>
      <c r="K21">
        <v>1.286556</v>
      </c>
      <c r="L21" t="s">
        <v>903</v>
      </c>
      <c r="M21">
        <v>0.83330000000000004</v>
      </c>
      <c r="N21">
        <v>1.4581999999999999</v>
      </c>
      <c r="O21" t="s">
        <v>904</v>
      </c>
      <c r="P21">
        <v>1</v>
      </c>
      <c r="Q21">
        <v>1.3398330000000001</v>
      </c>
      <c r="S21">
        <f t="shared" si="0"/>
        <v>-0.25</v>
      </c>
      <c r="T21">
        <f t="shared" si="1"/>
        <v>0.25</v>
      </c>
      <c r="V21" t="b">
        <f t="shared" si="2"/>
        <v>1</v>
      </c>
      <c r="W21" t="b">
        <f t="shared" si="3"/>
        <v>1</v>
      </c>
      <c r="Y21" t="b">
        <f t="shared" si="4"/>
        <v>1</v>
      </c>
      <c r="Z21" t="b">
        <f t="shared" si="5"/>
        <v>1</v>
      </c>
    </row>
    <row r="22" spans="1:26" x14ac:dyDescent="0.2">
      <c r="A22" t="s">
        <v>55</v>
      </c>
      <c r="B22" t="s">
        <v>1207</v>
      </c>
      <c r="C22" t="s">
        <v>336</v>
      </c>
      <c r="D22">
        <v>0</v>
      </c>
      <c r="E22">
        <v>0</v>
      </c>
      <c r="F22" t="s">
        <v>901</v>
      </c>
      <c r="G22">
        <v>1</v>
      </c>
      <c r="H22">
        <v>1.982167</v>
      </c>
      <c r="I22" t="s">
        <v>902</v>
      </c>
      <c r="J22">
        <v>1</v>
      </c>
      <c r="K22">
        <v>1.046</v>
      </c>
      <c r="L22" t="s">
        <v>903</v>
      </c>
      <c r="M22">
        <v>0.83330000000000004</v>
      </c>
      <c r="N22">
        <v>0.98009999999999997</v>
      </c>
      <c r="O22" t="s">
        <v>904</v>
      </c>
      <c r="P22">
        <v>0.83330000000000004</v>
      </c>
      <c r="Q22">
        <v>0.95889999999999997</v>
      </c>
      <c r="S22">
        <f t="shared" si="0"/>
        <v>0.16669999999999996</v>
      </c>
      <c r="T22">
        <f t="shared" si="1"/>
        <v>0.16669999999999996</v>
      </c>
      <c r="V22" t="b">
        <f t="shared" si="2"/>
        <v>1</v>
      </c>
      <c r="W22" t="b">
        <f t="shared" si="3"/>
        <v>1</v>
      </c>
      <c r="Y22" t="b">
        <f t="shared" si="4"/>
        <v>1</v>
      </c>
      <c r="Z22" t="b">
        <f t="shared" si="5"/>
        <v>1</v>
      </c>
    </row>
    <row r="23" spans="1:26" x14ac:dyDescent="0.2">
      <c r="A23" s="5" t="s">
        <v>64</v>
      </c>
      <c r="B23" s="5" t="s">
        <v>1210</v>
      </c>
      <c r="C23" s="5" t="s">
        <v>1209</v>
      </c>
      <c r="D23" s="5">
        <v>2</v>
      </c>
      <c r="E23" s="5">
        <v>0</v>
      </c>
      <c r="F23" s="5" t="s">
        <v>901</v>
      </c>
      <c r="G23" s="5">
        <v>0.91669999999999996</v>
      </c>
      <c r="H23" s="5">
        <v>1.0295449999999999</v>
      </c>
      <c r="I23" s="5" t="s">
        <v>902</v>
      </c>
      <c r="J23" s="5">
        <v>1</v>
      </c>
      <c r="K23" s="5">
        <v>1.2456670000000001</v>
      </c>
      <c r="L23" s="5" t="s">
        <v>903</v>
      </c>
      <c r="M23" s="5">
        <v>1</v>
      </c>
      <c r="N23" s="5">
        <v>1.3568180000000001</v>
      </c>
      <c r="O23" s="5" t="s">
        <v>904</v>
      </c>
      <c r="P23" s="5">
        <v>0.91669999999999996</v>
      </c>
      <c r="Q23" s="5">
        <v>1.5465450000000001</v>
      </c>
      <c r="R23" s="5"/>
      <c r="S23" s="5">
        <f t="shared" si="0"/>
        <v>8.3300000000000041E-2</v>
      </c>
      <c r="T23" s="5">
        <f t="shared" si="1"/>
        <v>8.3300000000000041E-2</v>
      </c>
      <c r="U23" s="5"/>
      <c r="V23" s="5" t="b">
        <f t="shared" si="2"/>
        <v>1</v>
      </c>
      <c r="W23" s="5" t="b">
        <f t="shared" si="3"/>
        <v>1</v>
      </c>
      <c r="X23" s="5"/>
      <c r="Y23" t="b">
        <f t="shared" si="4"/>
        <v>1</v>
      </c>
      <c r="Z23" t="b">
        <f t="shared" si="5"/>
        <v>1</v>
      </c>
    </row>
    <row r="24" spans="1:26" x14ac:dyDescent="0.2">
      <c r="A24" s="9" t="s">
        <v>64</v>
      </c>
      <c r="B24" s="9" t="s">
        <v>1211</v>
      </c>
      <c r="C24" s="9" t="s">
        <v>1212</v>
      </c>
      <c r="D24" s="9">
        <v>2</v>
      </c>
      <c r="E24" s="9">
        <v>0</v>
      </c>
      <c r="F24" s="9" t="s">
        <v>901</v>
      </c>
      <c r="G24" s="9">
        <v>1</v>
      </c>
      <c r="H24" s="9">
        <v>0.99041699999999999</v>
      </c>
      <c r="I24" s="9" t="s">
        <v>902</v>
      </c>
      <c r="J24" s="9">
        <v>1</v>
      </c>
      <c r="K24" s="9">
        <v>1.2423329999999999</v>
      </c>
      <c r="L24" s="9" t="s">
        <v>903</v>
      </c>
      <c r="M24" s="9">
        <v>1</v>
      </c>
      <c r="N24" s="9">
        <v>1.2953330000000001</v>
      </c>
      <c r="O24" s="9" t="s">
        <v>904</v>
      </c>
      <c r="P24" s="9">
        <v>1</v>
      </c>
      <c r="Q24" s="9">
        <v>1.390917</v>
      </c>
      <c r="R24" s="9"/>
      <c r="S24" s="9">
        <f t="shared" si="0"/>
        <v>0</v>
      </c>
      <c r="T24" s="9">
        <f t="shared" si="1"/>
        <v>0</v>
      </c>
      <c r="U24" s="9"/>
      <c r="V24" s="9" t="b">
        <f t="shared" si="2"/>
        <v>1</v>
      </c>
      <c r="W24" s="9" t="b">
        <f t="shared" si="3"/>
        <v>1</v>
      </c>
      <c r="X24" s="9"/>
      <c r="Y24" t="b">
        <f t="shared" si="4"/>
        <v>1</v>
      </c>
      <c r="Z24" t="b">
        <f t="shared" si="5"/>
        <v>1</v>
      </c>
    </row>
    <row r="25" spans="1:26" x14ac:dyDescent="0.2">
      <c r="A25" t="s">
        <v>74</v>
      </c>
      <c r="B25" t="s">
        <v>1214</v>
      </c>
      <c r="C25" t="s">
        <v>835</v>
      </c>
      <c r="D25">
        <v>0</v>
      </c>
      <c r="E25">
        <v>0</v>
      </c>
      <c r="F25" t="s">
        <v>901</v>
      </c>
      <c r="G25">
        <v>1</v>
      </c>
      <c r="H25">
        <v>1.228917</v>
      </c>
      <c r="I25" t="s">
        <v>902</v>
      </c>
      <c r="J25">
        <v>0.91669999999999996</v>
      </c>
      <c r="K25">
        <v>1.109</v>
      </c>
      <c r="L25" t="s">
        <v>903</v>
      </c>
      <c r="M25">
        <v>0.75</v>
      </c>
      <c r="N25">
        <v>1.449667</v>
      </c>
      <c r="O25" t="s">
        <v>904</v>
      </c>
      <c r="P25">
        <v>0.91669999999999996</v>
      </c>
      <c r="Q25">
        <v>1.4732730000000001</v>
      </c>
      <c r="S25">
        <f t="shared" si="0"/>
        <v>0</v>
      </c>
      <c r="T25">
        <f t="shared" si="1"/>
        <v>0</v>
      </c>
      <c r="V25" t="b">
        <f t="shared" si="2"/>
        <v>1</v>
      </c>
      <c r="W25" t="b">
        <f t="shared" si="3"/>
        <v>1</v>
      </c>
      <c r="Y25" t="b">
        <f t="shared" si="4"/>
        <v>1</v>
      </c>
      <c r="Z25" t="b">
        <f t="shared" si="5"/>
        <v>1</v>
      </c>
    </row>
    <row r="26" spans="1:26" x14ac:dyDescent="0.2">
      <c r="A26" t="s">
        <v>79</v>
      </c>
      <c r="B26" t="s">
        <v>1216</v>
      </c>
      <c r="C26" t="s">
        <v>1217</v>
      </c>
      <c r="D26">
        <v>0</v>
      </c>
      <c r="E26">
        <v>0</v>
      </c>
      <c r="F26" t="s">
        <v>901</v>
      </c>
      <c r="G26">
        <v>1</v>
      </c>
      <c r="H26">
        <v>1.19</v>
      </c>
      <c r="I26" t="s">
        <v>902</v>
      </c>
      <c r="J26">
        <v>1</v>
      </c>
      <c r="K26">
        <v>0.99950000000000006</v>
      </c>
      <c r="L26" t="s">
        <v>903</v>
      </c>
      <c r="M26">
        <v>1</v>
      </c>
      <c r="N26">
        <v>1.352833</v>
      </c>
      <c r="O26" t="s">
        <v>904</v>
      </c>
      <c r="P26">
        <v>0.83330000000000004</v>
      </c>
      <c r="Q26">
        <v>1.0556000000000001</v>
      </c>
      <c r="S26">
        <f t="shared" si="0"/>
        <v>0.16669999999999996</v>
      </c>
      <c r="T26">
        <f t="shared" si="1"/>
        <v>0.16669999999999996</v>
      </c>
      <c r="V26" t="b">
        <f t="shared" si="2"/>
        <v>1</v>
      </c>
      <c r="W26" t="b">
        <f t="shared" si="3"/>
        <v>1</v>
      </c>
      <c r="Y26" t="b">
        <f t="shared" si="4"/>
        <v>1</v>
      </c>
      <c r="Z26" t="b">
        <f t="shared" si="5"/>
        <v>1</v>
      </c>
    </row>
    <row r="27" spans="1:26" x14ac:dyDescent="0.2">
      <c r="A27" t="s">
        <v>84</v>
      </c>
      <c r="B27" t="s">
        <v>1219</v>
      </c>
      <c r="C27" t="s">
        <v>686</v>
      </c>
      <c r="D27">
        <v>0</v>
      </c>
      <c r="E27">
        <v>0</v>
      </c>
      <c r="F27" t="s">
        <v>901</v>
      </c>
      <c r="G27">
        <v>1</v>
      </c>
      <c r="H27">
        <v>1.85625</v>
      </c>
      <c r="I27" t="s">
        <v>902</v>
      </c>
      <c r="J27">
        <v>1</v>
      </c>
      <c r="K27">
        <v>1.1739999999999999</v>
      </c>
      <c r="L27" t="s">
        <v>903</v>
      </c>
      <c r="M27">
        <v>1</v>
      </c>
      <c r="N27">
        <v>1.322417</v>
      </c>
      <c r="O27" t="s">
        <v>904</v>
      </c>
      <c r="P27">
        <v>1</v>
      </c>
      <c r="Q27">
        <v>1.4091670000000001</v>
      </c>
      <c r="S27">
        <f t="shared" si="0"/>
        <v>0</v>
      </c>
      <c r="T27">
        <f t="shared" si="1"/>
        <v>0</v>
      </c>
      <c r="V27" t="b">
        <f t="shared" si="2"/>
        <v>1</v>
      </c>
      <c r="W27" t="b">
        <f t="shared" si="3"/>
        <v>1</v>
      </c>
      <c r="Y27" t="b">
        <f t="shared" si="4"/>
        <v>1</v>
      </c>
      <c r="Z27" t="b">
        <f t="shared" si="5"/>
        <v>1</v>
      </c>
    </row>
    <row r="28" spans="1:26" x14ac:dyDescent="0.2">
      <c r="A28" t="s">
        <v>94</v>
      </c>
      <c r="B28" t="s">
        <v>1221</v>
      </c>
      <c r="C28" t="s">
        <v>891</v>
      </c>
      <c r="D28">
        <v>0</v>
      </c>
      <c r="E28">
        <v>0</v>
      </c>
      <c r="F28" t="s">
        <v>901</v>
      </c>
      <c r="G28">
        <v>1</v>
      </c>
      <c r="H28">
        <v>0.68916699999999997</v>
      </c>
      <c r="I28" t="s">
        <v>902</v>
      </c>
      <c r="J28">
        <v>0.66669999999999996</v>
      </c>
      <c r="K28">
        <v>1.1359999999999999</v>
      </c>
      <c r="L28" t="s">
        <v>903</v>
      </c>
      <c r="M28">
        <v>0.41670000000000001</v>
      </c>
      <c r="N28">
        <v>1.0604</v>
      </c>
      <c r="O28" t="s">
        <v>904</v>
      </c>
      <c r="P28">
        <v>1</v>
      </c>
      <c r="Q28">
        <v>1.1677500000000001</v>
      </c>
      <c r="S28">
        <f t="shared" si="0"/>
        <v>-0.33330000000000004</v>
      </c>
      <c r="T28">
        <f t="shared" si="1"/>
        <v>0.33330000000000004</v>
      </c>
      <c r="V28" t="b">
        <f t="shared" si="2"/>
        <v>1</v>
      </c>
      <c r="W28" t="b">
        <f t="shared" si="3"/>
        <v>1</v>
      </c>
      <c r="Y28" t="b">
        <f t="shared" si="4"/>
        <v>1</v>
      </c>
      <c r="Z28" t="b">
        <f t="shared" si="5"/>
        <v>1</v>
      </c>
    </row>
    <row r="29" spans="1:26" x14ac:dyDescent="0.2">
      <c r="A29" t="s">
        <v>99</v>
      </c>
      <c r="B29" t="s">
        <v>1226</v>
      </c>
      <c r="C29" t="s">
        <v>1225</v>
      </c>
      <c r="D29">
        <v>0</v>
      </c>
      <c r="E29">
        <v>0</v>
      </c>
      <c r="F29" t="s">
        <v>901</v>
      </c>
      <c r="G29">
        <v>1</v>
      </c>
      <c r="H29">
        <v>1.0587500000000001</v>
      </c>
      <c r="I29" t="s">
        <v>902</v>
      </c>
      <c r="J29">
        <v>1</v>
      </c>
      <c r="K29">
        <v>1.4425829999999999</v>
      </c>
      <c r="L29" t="s">
        <v>903</v>
      </c>
      <c r="M29">
        <v>0.91669999999999996</v>
      </c>
      <c r="N29">
        <v>1.3044549999999999</v>
      </c>
      <c r="O29" t="s">
        <v>904</v>
      </c>
      <c r="P29">
        <v>0.75</v>
      </c>
      <c r="Q29">
        <v>1.4804440000000001</v>
      </c>
      <c r="S29">
        <f t="shared" si="0"/>
        <v>0.25</v>
      </c>
      <c r="T29">
        <f t="shared" si="1"/>
        <v>0.25</v>
      </c>
      <c r="V29" t="b">
        <f t="shared" si="2"/>
        <v>1</v>
      </c>
      <c r="W29" t="b">
        <f t="shared" si="3"/>
        <v>1</v>
      </c>
      <c r="Y29" t="b">
        <f t="shared" si="4"/>
        <v>1</v>
      </c>
      <c r="Z29" t="b">
        <f t="shared" si="5"/>
        <v>1</v>
      </c>
    </row>
    <row r="30" spans="1:26" x14ac:dyDescent="0.2">
      <c r="A30" t="s">
        <v>104</v>
      </c>
      <c r="B30" t="s">
        <v>1228</v>
      </c>
      <c r="C30" t="s">
        <v>44</v>
      </c>
      <c r="D30">
        <v>0</v>
      </c>
      <c r="E30">
        <v>0</v>
      </c>
      <c r="F30" t="s">
        <v>901</v>
      </c>
      <c r="G30">
        <v>0.91669999999999996</v>
      </c>
      <c r="H30">
        <v>0.77200000000000002</v>
      </c>
      <c r="I30" t="s">
        <v>902</v>
      </c>
      <c r="J30">
        <v>0.75</v>
      </c>
      <c r="K30">
        <v>1.249444</v>
      </c>
      <c r="L30" t="s">
        <v>903</v>
      </c>
      <c r="M30">
        <v>0.75</v>
      </c>
      <c r="N30">
        <v>1.4482219999999999</v>
      </c>
      <c r="O30" t="s">
        <v>904</v>
      </c>
      <c r="P30">
        <v>0.58330000000000004</v>
      </c>
      <c r="Q30">
        <v>1.4098569999999999</v>
      </c>
      <c r="S30">
        <f t="shared" si="0"/>
        <v>0.16669999999999996</v>
      </c>
      <c r="T30">
        <f t="shared" si="1"/>
        <v>0.16669999999999996</v>
      </c>
      <c r="V30" t="b">
        <f t="shared" si="2"/>
        <v>1</v>
      </c>
      <c r="W30" t="b">
        <f t="shared" si="3"/>
        <v>1</v>
      </c>
      <c r="Y30" t="b">
        <f t="shared" si="4"/>
        <v>1</v>
      </c>
      <c r="Z30" t="b">
        <f t="shared" si="5"/>
        <v>1</v>
      </c>
    </row>
    <row r="31" spans="1:26" x14ac:dyDescent="0.2">
      <c r="A31" s="5" t="s">
        <v>109</v>
      </c>
      <c r="B31" s="5" t="s">
        <v>1229</v>
      </c>
      <c r="C31" s="5" t="s">
        <v>1230</v>
      </c>
      <c r="D31" s="5">
        <v>6</v>
      </c>
      <c r="E31" s="5">
        <v>0</v>
      </c>
      <c r="F31" s="5" t="s">
        <v>901</v>
      </c>
      <c r="G31" s="5">
        <v>1</v>
      </c>
      <c r="H31" s="5">
        <v>1.0572729999999999</v>
      </c>
      <c r="I31" s="5" t="s">
        <v>902</v>
      </c>
      <c r="J31" s="5">
        <v>1</v>
      </c>
      <c r="K31" s="5">
        <v>0.96558299999999997</v>
      </c>
      <c r="L31" s="5" t="s">
        <v>903</v>
      </c>
      <c r="M31" s="5">
        <v>0.91669999999999996</v>
      </c>
      <c r="N31" s="5">
        <v>1.2096359999999999</v>
      </c>
      <c r="O31" s="5" t="s">
        <v>904</v>
      </c>
      <c r="P31" s="5">
        <v>1</v>
      </c>
      <c r="Q31" s="5">
        <v>1.1957500000000001</v>
      </c>
      <c r="R31" s="5"/>
      <c r="S31" s="5">
        <f t="shared" si="0"/>
        <v>0</v>
      </c>
      <c r="T31" s="5">
        <f t="shared" si="1"/>
        <v>0</v>
      </c>
      <c r="U31" s="5"/>
      <c r="V31" s="5" t="b">
        <f t="shared" si="2"/>
        <v>1</v>
      </c>
      <c r="W31" s="5" t="b">
        <f t="shared" si="3"/>
        <v>1</v>
      </c>
      <c r="X31" s="5"/>
      <c r="Y31" t="b">
        <f t="shared" si="4"/>
        <v>1</v>
      </c>
      <c r="Z31" t="b">
        <f t="shared" si="5"/>
        <v>1</v>
      </c>
    </row>
    <row r="32" spans="1:26" x14ac:dyDescent="0.2">
      <c r="A32" s="5" t="s">
        <v>109</v>
      </c>
      <c r="B32" s="5" t="s">
        <v>1232</v>
      </c>
      <c r="C32" s="5" t="s">
        <v>1233</v>
      </c>
      <c r="D32" s="5">
        <v>4</v>
      </c>
      <c r="E32" s="5">
        <v>0</v>
      </c>
      <c r="F32" s="5" t="s">
        <v>901</v>
      </c>
      <c r="G32" s="5">
        <v>1</v>
      </c>
      <c r="H32" s="5">
        <v>0.80308299999999999</v>
      </c>
      <c r="I32" s="5" t="s">
        <v>902</v>
      </c>
      <c r="J32" s="5">
        <v>1</v>
      </c>
      <c r="K32" s="5">
        <v>0.69874999999999998</v>
      </c>
      <c r="L32" s="5" t="s">
        <v>903</v>
      </c>
      <c r="M32" s="5">
        <v>1</v>
      </c>
      <c r="N32" s="5">
        <v>0.87833300000000003</v>
      </c>
      <c r="O32" s="5" t="s">
        <v>904</v>
      </c>
      <c r="P32" s="5">
        <v>1</v>
      </c>
      <c r="Q32" s="5">
        <v>1.266583</v>
      </c>
      <c r="R32" s="5"/>
      <c r="S32" s="5">
        <f t="shared" si="0"/>
        <v>0</v>
      </c>
      <c r="T32" s="5">
        <f t="shared" si="1"/>
        <v>0</v>
      </c>
      <c r="U32" s="5"/>
      <c r="V32" s="5" t="b">
        <f t="shared" si="2"/>
        <v>1</v>
      </c>
      <c r="W32" s="5" t="b">
        <f t="shared" si="3"/>
        <v>1</v>
      </c>
      <c r="X32" s="5"/>
      <c r="Y32" t="b">
        <f t="shared" si="4"/>
        <v>1</v>
      </c>
      <c r="Z32" t="b">
        <f t="shared" si="5"/>
        <v>1</v>
      </c>
    </row>
    <row r="33" spans="1:26" x14ac:dyDescent="0.2">
      <c r="A33" s="5" t="s">
        <v>109</v>
      </c>
      <c r="B33" s="5" t="s">
        <v>1235</v>
      </c>
      <c r="C33" s="5" t="s">
        <v>1233</v>
      </c>
      <c r="D33" s="5">
        <v>0</v>
      </c>
      <c r="E33" s="5">
        <v>0</v>
      </c>
      <c r="F33" s="5" t="s">
        <v>901</v>
      </c>
      <c r="G33" s="5">
        <v>1</v>
      </c>
      <c r="H33" s="5">
        <v>0.63658300000000001</v>
      </c>
      <c r="I33" s="5" t="s">
        <v>902</v>
      </c>
      <c r="J33" s="5">
        <v>1</v>
      </c>
      <c r="K33" s="5">
        <v>0.70499999999999996</v>
      </c>
      <c r="L33" s="5" t="s">
        <v>903</v>
      </c>
      <c r="M33" s="5">
        <v>1</v>
      </c>
      <c r="N33" s="5">
        <v>0.7228</v>
      </c>
      <c r="O33" s="5" t="s">
        <v>904</v>
      </c>
      <c r="P33" s="5">
        <v>1</v>
      </c>
      <c r="Q33" s="5">
        <v>0.85808300000000004</v>
      </c>
      <c r="R33" s="5"/>
      <c r="S33" s="5">
        <f t="shared" si="0"/>
        <v>0</v>
      </c>
      <c r="T33" s="5">
        <f t="shared" si="1"/>
        <v>0</v>
      </c>
      <c r="U33" s="5"/>
      <c r="V33" s="5" t="b">
        <f t="shared" si="2"/>
        <v>1</v>
      </c>
      <c r="W33" s="5" t="b">
        <f t="shared" si="3"/>
        <v>1</v>
      </c>
      <c r="X33" s="5"/>
      <c r="Y33" t="b">
        <f t="shared" si="4"/>
        <v>1</v>
      </c>
      <c r="Z33" t="b">
        <f t="shared" si="5"/>
        <v>1</v>
      </c>
    </row>
    <row r="34" spans="1:26" x14ac:dyDescent="0.2">
      <c r="A34" t="s">
        <v>119</v>
      </c>
      <c r="B34" t="s">
        <v>1237</v>
      </c>
      <c r="C34" t="s">
        <v>1238</v>
      </c>
      <c r="D34">
        <v>0</v>
      </c>
      <c r="E34">
        <v>0</v>
      </c>
      <c r="F34" t="s">
        <v>901</v>
      </c>
      <c r="G34">
        <v>1</v>
      </c>
      <c r="H34">
        <v>0.74733300000000003</v>
      </c>
      <c r="I34" t="s">
        <v>902</v>
      </c>
      <c r="J34">
        <v>1</v>
      </c>
      <c r="K34">
        <v>0.94383300000000003</v>
      </c>
      <c r="L34" t="s">
        <v>903</v>
      </c>
      <c r="M34">
        <v>0.91669999999999996</v>
      </c>
      <c r="N34">
        <v>1.002273</v>
      </c>
      <c r="O34" t="s">
        <v>904</v>
      </c>
      <c r="P34">
        <v>1</v>
      </c>
      <c r="Q34">
        <v>1.112727</v>
      </c>
      <c r="S34">
        <f t="shared" ref="S34:S65" si="6">J34-P34</f>
        <v>0</v>
      </c>
      <c r="T34">
        <f t="shared" ref="T34:T65" si="7">ABS(S34)</f>
        <v>0</v>
      </c>
      <c r="V34" t="b">
        <f t="shared" ref="V34:V65" si="8">IF(AND(D34&lt;=16,E34&lt;1),TRUE,FALSE)</f>
        <v>1</v>
      </c>
      <c r="W34" t="b">
        <f t="shared" ref="W34:W65" si="9">IF(AND(J34 &gt; 0.5,G34 &gt; 0.5, ABS(J34-P34)&lt;0.4),TRUE,FALSE)</f>
        <v>1</v>
      </c>
      <c r="Y34" t="b">
        <f t="shared" si="4"/>
        <v>1</v>
      </c>
      <c r="Z34" t="b">
        <f t="shared" si="5"/>
        <v>1</v>
      </c>
    </row>
    <row r="35" spans="1:26" x14ac:dyDescent="0.2">
      <c r="A35" t="s">
        <v>124</v>
      </c>
      <c r="B35" t="s">
        <v>1242</v>
      </c>
      <c r="C35" t="s">
        <v>1241</v>
      </c>
      <c r="D35">
        <v>0</v>
      </c>
      <c r="E35">
        <v>0</v>
      </c>
      <c r="F35" t="s">
        <v>901</v>
      </c>
      <c r="G35">
        <v>1</v>
      </c>
      <c r="H35">
        <v>1.578182</v>
      </c>
      <c r="I35" t="s">
        <v>902</v>
      </c>
      <c r="J35">
        <v>0.91669999999999996</v>
      </c>
      <c r="K35">
        <v>1.107909</v>
      </c>
      <c r="L35" t="s">
        <v>903</v>
      </c>
      <c r="M35">
        <v>0.83330000000000004</v>
      </c>
      <c r="N35">
        <v>1.3612</v>
      </c>
      <c r="O35" t="s">
        <v>904</v>
      </c>
      <c r="P35">
        <v>0.91669999999999996</v>
      </c>
      <c r="Q35">
        <v>1.47</v>
      </c>
      <c r="S35">
        <f t="shared" si="6"/>
        <v>0</v>
      </c>
      <c r="T35">
        <f t="shared" si="7"/>
        <v>0</v>
      </c>
      <c r="V35" t="b">
        <f t="shared" si="8"/>
        <v>1</v>
      </c>
      <c r="W35" t="b">
        <f t="shared" si="9"/>
        <v>1</v>
      </c>
      <c r="Y35" t="b">
        <f t="shared" si="4"/>
        <v>1</v>
      </c>
      <c r="Z35" t="b">
        <f t="shared" si="5"/>
        <v>1</v>
      </c>
    </row>
    <row r="36" spans="1:26" x14ac:dyDescent="0.2">
      <c r="A36" t="s">
        <v>129</v>
      </c>
      <c r="B36" t="s">
        <v>1243</v>
      </c>
      <c r="C36" t="s">
        <v>698</v>
      </c>
      <c r="D36">
        <v>5</v>
      </c>
      <c r="E36">
        <v>0</v>
      </c>
      <c r="F36" t="s">
        <v>901</v>
      </c>
      <c r="G36">
        <v>1</v>
      </c>
      <c r="H36">
        <v>1.2137500000000001</v>
      </c>
      <c r="I36" t="s">
        <v>902</v>
      </c>
      <c r="J36">
        <v>0.83330000000000004</v>
      </c>
      <c r="K36">
        <v>1.2370000000000001</v>
      </c>
      <c r="L36" t="s">
        <v>903</v>
      </c>
      <c r="M36">
        <v>0.41670000000000001</v>
      </c>
      <c r="N36">
        <v>1.3169999999999999</v>
      </c>
      <c r="O36" t="s">
        <v>904</v>
      </c>
      <c r="P36">
        <v>0.83330000000000004</v>
      </c>
      <c r="Q36">
        <v>1.3301000000000001</v>
      </c>
      <c r="S36">
        <f t="shared" si="6"/>
        <v>0</v>
      </c>
      <c r="T36">
        <f t="shared" si="7"/>
        <v>0</v>
      </c>
      <c r="V36" t="b">
        <f t="shared" si="8"/>
        <v>1</v>
      </c>
      <c r="W36" t="b">
        <f t="shared" si="9"/>
        <v>1</v>
      </c>
      <c r="Y36" t="b">
        <f t="shared" si="4"/>
        <v>1</v>
      </c>
      <c r="Z36" t="b">
        <f t="shared" si="5"/>
        <v>1</v>
      </c>
    </row>
    <row r="37" spans="1:26" x14ac:dyDescent="0.2">
      <c r="A37" t="s">
        <v>129</v>
      </c>
      <c r="B37" t="s">
        <v>1244</v>
      </c>
      <c r="C37" t="s">
        <v>44</v>
      </c>
      <c r="D37">
        <v>16</v>
      </c>
      <c r="E37">
        <v>0</v>
      </c>
      <c r="F37" t="s">
        <v>901</v>
      </c>
      <c r="G37">
        <v>0.91669999999999996</v>
      </c>
      <c r="H37">
        <v>0.81527300000000003</v>
      </c>
      <c r="I37" t="s">
        <v>902</v>
      </c>
      <c r="J37">
        <v>0.75</v>
      </c>
      <c r="K37">
        <v>1.1839999999999999</v>
      </c>
      <c r="L37" t="s">
        <v>903</v>
      </c>
      <c r="M37">
        <v>0.91669999999999996</v>
      </c>
      <c r="N37">
        <v>1.245727</v>
      </c>
      <c r="O37" t="s">
        <v>904</v>
      </c>
      <c r="P37">
        <v>0.91669999999999996</v>
      </c>
      <c r="Q37">
        <v>1.3714550000000001</v>
      </c>
      <c r="S37">
        <f t="shared" si="6"/>
        <v>-0.16669999999999996</v>
      </c>
      <c r="T37">
        <f t="shared" si="7"/>
        <v>0.16669999999999996</v>
      </c>
      <c r="V37" t="b">
        <f t="shared" si="8"/>
        <v>1</v>
      </c>
      <c r="W37" t="b">
        <f t="shared" si="9"/>
        <v>1</v>
      </c>
      <c r="Y37" t="b">
        <f t="shared" si="4"/>
        <v>1</v>
      </c>
      <c r="Z37" t="b">
        <f t="shared" si="5"/>
        <v>1</v>
      </c>
    </row>
    <row r="38" spans="1:26" x14ac:dyDescent="0.2">
      <c r="A38" t="s">
        <v>129</v>
      </c>
      <c r="B38" t="s">
        <v>1245</v>
      </c>
      <c r="C38" t="s">
        <v>44</v>
      </c>
      <c r="D38">
        <v>0</v>
      </c>
      <c r="E38">
        <v>0</v>
      </c>
      <c r="F38" t="s">
        <v>901</v>
      </c>
      <c r="G38">
        <v>1</v>
      </c>
      <c r="H38">
        <v>0.98666699999999996</v>
      </c>
      <c r="I38" t="s">
        <v>902</v>
      </c>
      <c r="J38">
        <v>0.83330000000000004</v>
      </c>
      <c r="K38">
        <v>1.1200000000000001</v>
      </c>
      <c r="L38" t="s">
        <v>903</v>
      </c>
      <c r="M38">
        <v>0.91669999999999996</v>
      </c>
      <c r="N38">
        <v>1.2411000000000001</v>
      </c>
      <c r="O38" t="s">
        <v>904</v>
      </c>
      <c r="P38">
        <v>1</v>
      </c>
      <c r="Q38">
        <v>1.2328330000000001</v>
      </c>
      <c r="S38">
        <f t="shared" si="6"/>
        <v>-0.16669999999999996</v>
      </c>
      <c r="T38">
        <f t="shared" si="7"/>
        <v>0.16669999999999996</v>
      </c>
      <c r="V38" t="b">
        <f t="shared" si="8"/>
        <v>1</v>
      </c>
      <c r="W38" t="b">
        <f t="shared" si="9"/>
        <v>1</v>
      </c>
      <c r="Y38" t="b">
        <f t="shared" si="4"/>
        <v>1</v>
      </c>
      <c r="Z38" t="b">
        <f t="shared" si="5"/>
        <v>1</v>
      </c>
    </row>
    <row r="39" spans="1:26" x14ac:dyDescent="0.2">
      <c r="A39" t="s">
        <v>134</v>
      </c>
      <c r="B39" t="s">
        <v>1246</v>
      </c>
      <c r="C39" t="s">
        <v>49</v>
      </c>
      <c r="D39">
        <v>0</v>
      </c>
      <c r="E39">
        <v>0</v>
      </c>
      <c r="F39" t="s">
        <v>901</v>
      </c>
      <c r="G39">
        <v>1</v>
      </c>
      <c r="H39">
        <v>0.84125000000000005</v>
      </c>
      <c r="I39" t="s">
        <v>902</v>
      </c>
      <c r="J39">
        <v>0.91669999999999996</v>
      </c>
      <c r="K39">
        <v>1.0255449999999999</v>
      </c>
      <c r="L39" t="s">
        <v>903</v>
      </c>
      <c r="M39">
        <v>1</v>
      </c>
      <c r="N39">
        <v>1.1755</v>
      </c>
      <c r="O39" t="s">
        <v>904</v>
      </c>
      <c r="P39">
        <v>1</v>
      </c>
      <c r="Q39">
        <v>1.2731669999999999</v>
      </c>
      <c r="S39">
        <f t="shared" si="6"/>
        <v>-8.3300000000000041E-2</v>
      </c>
      <c r="T39">
        <f t="shared" si="7"/>
        <v>8.3300000000000041E-2</v>
      </c>
      <c r="V39" t="b">
        <f t="shared" si="8"/>
        <v>1</v>
      </c>
      <c r="W39" t="b">
        <f t="shared" si="9"/>
        <v>1</v>
      </c>
      <c r="Y39" t="b">
        <f t="shared" si="4"/>
        <v>1</v>
      </c>
      <c r="Z39" t="b">
        <f t="shared" si="5"/>
        <v>1</v>
      </c>
    </row>
    <row r="40" spans="1:26" x14ac:dyDescent="0.2">
      <c r="A40" t="s">
        <v>139</v>
      </c>
      <c r="B40" t="s">
        <v>1248</v>
      </c>
      <c r="C40" t="s">
        <v>1249</v>
      </c>
      <c r="D40">
        <v>0</v>
      </c>
      <c r="E40">
        <v>0</v>
      </c>
      <c r="F40" t="s">
        <v>901</v>
      </c>
      <c r="G40">
        <v>1</v>
      </c>
      <c r="H40">
        <v>0.90033300000000005</v>
      </c>
      <c r="I40" t="s">
        <v>902</v>
      </c>
      <c r="J40">
        <v>0.91669999999999996</v>
      </c>
      <c r="K40">
        <v>0.98909100000000005</v>
      </c>
      <c r="L40" t="s">
        <v>903</v>
      </c>
      <c r="M40">
        <v>0.75</v>
      </c>
      <c r="N40">
        <v>1.084222</v>
      </c>
      <c r="O40" t="s">
        <v>904</v>
      </c>
      <c r="P40">
        <v>1</v>
      </c>
      <c r="Q40">
        <v>1.2664169999999999</v>
      </c>
      <c r="S40">
        <f t="shared" si="6"/>
        <v>-8.3300000000000041E-2</v>
      </c>
      <c r="T40">
        <f t="shared" si="7"/>
        <v>8.3300000000000041E-2</v>
      </c>
      <c r="V40" t="b">
        <f t="shared" si="8"/>
        <v>1</v>
      </c>
      <c r="W40" t="b">
        <f t="shared" si="9"/>
        <v>1</v>
      </c>
      <c r="Y40" t="b">
        <f t="shared" si="4"/>
        <v>1</v>
      </c>
      <c r="Z40" t="b">
        <f t="shared" si="5"/>
        <v>1</v>
      </c>
    </row>
    <row r="41" spans="1:26" x14ac:dyDescent="0.2">
      <c r="A41" t="s">
        <v>143</v>
      </c>
      <c r="B41" t="s">
        <v>1253</v>
      </c>
      <c r="C41" t="s">
        <v>1252</v>
      </c>
      <c r="D41">
        <v>7</v>
      </c>
      <c r="E41">
        <v>0</v>
      </c>
      <c r="F41" t="s">
        <v>901</v>
      </c>
      <c r="G41">
        <v>0.83330000000000004</v>
      </c>
      <c r="H41">
        <v>1.2844439999999999</v>
      </c>
      <c r="I41" t="s">
        <v>902</v>
      </c>
      <c r="J41">
        <v>0.83330000000000004</v>
      </c>
      <c r="K41">
        <v>1.5122</v>
      </c>
      <c r="L41" t="s">
        <v>903</v>
      </c>
      <c r="M41">
        <v>0.91669999999999996</v>
      </c>
      <c r="N41">
        <v>1.1993</v>
      </c>
      <c r="O41" t="s">
        <v>904</v>
      </c>
      <c r="P41">
        <v>0.91669999999999996</v>
      </c>
      <c r="Q41">
        <v>1.2958179999999999</v>
      </c>
      <c r="S41">
        <f t="shared" si="6"/>
        <v>-8.3399999999999919E-2</v>
      </c>
      <c r="T41">
        <f t="shared" si="7"/>
        <v>8.3399999999999919E-2</v>
      </c>
      <c r="V41" t="b">
        <f t="shared" si="8"/>
        <v>1</v>
      </c>
      <c r="W41" t="b">
        <f t="shared" si="9"/>
        <v>1</v>
      </c>
      <c r="Y41" t="b">
        <f t="shared" si="4"/>
        <v>1</v>
      </c>
      <c r="Z41" t="b">
        <f t="shared" si="5"/>
        <v>1</v>
      </c>
    </row>
    <row r="42" spans="1:26" x14ac:dyDescent="0.2">
      <c r="A42" t="s">
        <v>148</v>
      </c>
      <c r="B42" t="s">
        <v>1254</v>
      </c>
      <c r="C42" t="s">
        <v>1255</v>
      </c>
      <c r="D42">
        <v>0</v>
      </c>
      <c r="E42">
        <v>0</v>
      </c>
      <c r="F42" t="s">
        <v>901</v>
      </c>
      <c r="G42">
        <v>1</v>
      </c>
      <c r="H42">
        <v>2.30775</v>
      </c>
      <c r="I42" t="s">
        <v>902</v>
      </c>
      <c r="J42">
        <v>1</v>
      </c>
      <c r="K42">
        <v>1.01525</v>
      </c>
      <c r="L42" t="s">
        <v>903</v>
      </c>
      <c r="M42">
        <v>1</v>
      </c>
      <c r="N42">
        <v>1.199667</v>
      </c>
      <c r="O42" t="s">
        <v>904</v>
      </c>
      <c r="P42">
        <v>1</v>
      </c>
      <c r="Q42">
        <v>1.22075</v>
      </c>
      <c r="S42">
        <f t="shared" si="6"/>
        <v>0</v>
      </c>
      <c r="T42">
        <f t="shared" si="7"/>
        <v>0</v>
      </c>
      <c r="V42" t="b">
        <f t="shared" si="8"/>
        <v>1</v>
      </c>
      <c r="W42" t="b">
        <f t="shared" si="9"/>
        <v>1</v>
      </c>
      <c r="Y42" t="b">
        <f t="shared" si="4"/>
        <v>1</v>
      </c>
      <c r="Z42" t="b">
        <f t="shared" si="5"/>
        <v>1</v>
      </c>
    </row>
    <row r="43" spans="1:26" x14ac:dyDescent="0.2">
      <c r="A43" t="s">
        <v>153</v>
      </c>
      <c r="B43" t="s">
        <v>1259</v>
      </c>
      <c r="C43" t="s">
        <v>1258</v>
      </c>
      <c r="D43">
        <v>2</v>
      </c>
      <c r="E43">
        <v>0</v>
      </c>
      <c r="F43" t="s">
        <v>901</v>
      </c>
      <c r="G43">
        <v>1</v>
      </c>
      <c r="H43">
        <v>2.081083</v>
      </c>
      <c r="I43" t="s">
        <v>902</v>
      </c>
      <c r="J43">
        <v>0.83330000000000004</v>
      </c>
      <c r="K43">
        <v>1.1395999999999999</v>
      </c>
      <c r="L43" t="s">
        <v>903</v>
      </c>
      <c r="M43">
        <v>0.91669999999999996</v>
      </c>
      <c r="N43">
        <v>1.268</v>
      </c>
      <c r="O43" t="s">
        <v>904</v>
      </c>
      <c r="P43">
        <v>0.91669999999999996</v>
      </c>
      <c r="Q43">
        <v>1.3910910000000001</v>
      </c>
      <c r="S43">
        <f t="shared" si="6"/>
        <v>-8.3399999999999919E-2</v>
      </c>
      <c r="T43">
        <f t="shared" si="7"/>
        <v>8.3399999999999919E-2</v>
      </c>
      <c r="V43" t="b">
        <f t="shared" si="8"/>
        <v>1</v>
      </c>
      <c r="W43" t="b">
        <f t="shared" si="9"/>
        <v>1</v>
      </c>
      <c r="Y43" t="b">
        <f t="shared" si="4"/>
        <v>1</v>
      </c>
      <c r="Z43" t="b">
        <f t="shared" si="5"/>
        <v>1</v>
      </c>
    </row>
    <row r="44" spans="1:26" x14ac:dyDescent="0.2">
      <c r="A44" t="s">
        <v>158</v>
      </c>
      <c r="B44" t="s">
        <v>1260</v>
      </c>
      <c r="C44" t="s">
        <v>1176</v>
      </c>
      <c r="D44">
        <v>4</v>
      </c>
      <c r="E44">
        <v>0</v>
      </c>
      <c r="F44" t="s">
        <v>901</v>
      </c>
      <c r="G44">
        <v>1</v>
      </c>
      <c r="H44">
        <v>1.4732499999999999</v>
      </c>
      <c r="I44" t="s">
        <v>902</v>
      </c>
      <c r="J44">
        <v>0.91669999999999996</v>
      </c>
      <c r="K44">
        <v>1.2689999999999999</v>
      </c>
      <c r="L44" t="s">
        <v>903</v>
      </c>
      <c r="M44">
        <v>1</v>
      </c>
      <c r="N44">
        <v>1.353</v>
      </c>
      <c r="O44" t="s">
        <v>904</v>
      </c>
      <c r="P44">
        <v>0.66669999999999996</v>
      </c>
      <c r="Q44">
        <v>1.3005</v>
      </c>
      <c r="S44">
        <f t="shared" si="6"/>
        <v>0.25</v>
      </c>
      <c r="T44">
        <f t="shared" si="7"/>
        <v>0.25</v>
      </c>
      <c r="V44" t="b">
        <f t="shared" si="8"/>
        <v>1</v>
      </c>
      <c r="W44" t="b">
        <f t="shared" si="9"/>
        <v>1</v>
      </c>
      <c r="Y44" t="b">
        <f t="shared" si="4"/>
        <v>1</v>
      </c>
      <c r="Z44" t="b">
        <f t="shared" si="5"/>
        <v>1</v>
      </c>
    </row>
    <row r="45" spans="1:26" x14ac:dyDescent="0.2">
      <c r="A45" t="s">
        <v>163</v>
      </c>
      <c r="B45" t="s">
        <v>1262</v>
      </c>
      <c r="C45" t="s">
        <v>1179</v>
      </c>
      <c r="D45">
        <v>0</v>
      </c>
      <c r="E45">
        <v>0</v>
      </c>
      <c r="F45" t="s">
        <v>901</v>
      </c>
      <c r="G45">
        <v>0.91669999999999996</v>
      </c>
      <c r="H45">
        <v>1.2162729999999999</v>
      </c>
      <c r="I45" t="s">
        <v>902</v>
      </c>
      <c r="J45">
        <v>0.66669999999999996</v>
      </c>
      <c r="K45">
        <v>0.948125</v>
      </c>
      <c r="L45" t="s">
        <v>903</v>
      </c>
      <c r="M45">
        <v>0.41670000000000001</v>
      </c>
      <c r="N45">
        <v>1.4588000000000001</v>
      </c>
      <c r="O45" t="s">
        <v>904</v>
      </c>
      <c r="P45">
        <v>0.91669999999999996</v>
      </c>
      <c r="Q45">
        <v>1.435273</v>
      </c>
      <c r="S45">
        <f t="shared" si="6"/>
        <v>-0.25</v>
      </c>
      <c r="T45">
        <f t="shared" si="7"/>
        <v>0.25</v>
      </c>
      <c r="V45" t="b">
        <f t="shared" si="8"/>
        <v>1</v>
      </c>
      <c r="W45" t="b">
        <f t="shared" si="9"/>
        <v>1</v>
      </c>
      <c r="Y45" t="b">
        <f t="shared" si="4"/>
        <v>1</v>
      </c>
      <c r="Z45" t="b">
        <f t="shared" si="5"/>
        <v>1</v>
      </c>
    </row>
    <row r="46" spans="1:26" x14ac:dyDescent="0.2">
      <c r="A46" t="s">
        <v>168</v>
      </c>
      <c r="B46" t="s">
        <v>1265</v>
      </c>
      <c r="C46" t="s">
        <v>1264</v>
      </c>
      <c r="D46">
        <v>0</v>
      </c>
      <c r="E46">
        <v>0</v>
      </c>
      <c r="F46" t="s">
        <v>901</v>
      </c>
      <c r="G46">
        <v>0.91669999999999996</v>
      </c>
      <c r="H46">
        <v>1.0058</v>
      </c>
      <c r="I46" t="s">
        <v>902</v>
      </c>
      <c r="J46">
        <v>0.91669999999999996</v>
      </c>
      <c r="K46">
        <v>1.388182</v>
      </c>
      <c r="L46" t="s">
        <v>903</v>
      </c>
      <c r="M46">
        <v>0.66669999999999996</v>
      </c>
      <c r="N46">
        <v>1.552875</v>
      </c>
      <c r="O46" t="s">
        <v>904</v>
      </c>
      <c r="P46">
        <v>0.91669999999999996</v>
      </c>
      <c r="Q46">
        <v>1.313455</v>
      </c>
      <c r="S46">
        <f t="shared" si="6"/>
        <v>0</v>
      </c>
      <c r="T46">
        <f t="shared" si="7"/>
        <v>0</v>
      </c>
      <c r="V46" t="b">
        <f t="shared" si="8"/>
        <v>1</v>
      </c>
      <c r="W46" t="b">
        <f t="shared" si="9"/>
        <v>1</v>
      </c>
      <c r="Y46" t="b">
        <f t="shared" si="4"/>
        <v>1</v>
      </c>
      <c r="Z46" t="b">
        <f t="shared" si="5"/>
        <v>1</v>
      </c>
    </row>
    <row r="47" spans="1:26" x14ac:dyDescent="0.2">
      <c r="A47" t="s">
        <v>173</v>
      </c>
      <c r="B47" t="s">
        <v>1266</v>
      </c>
      <c r="C47" t="s">
        <v>1267</v>
      </c>
      <c r="D47">
        <v>0</v>
      </c>
      <c r="E47">
        <v>0</v>
      </c>
      <c r="F47" t="s">
        <v>901</v>
      </c>
      <c r="G47">
        <v>1</v>
      </c>
      <c r="H47">
        <v>1.69275</v>
      </c>
      <c r="I47" t="s">
        <v>902</v>
      </c>
      <c r="J47">
        <v>1</v>
      </c>
      <c r="K47">
        <v>1.2431669999999999</v>
      </c>
      <c r="L47" t="s">
        <v>903</v>
      </c>
      <c r="M47">
        <v>0.83330000000000004</v>
      </c>
      <c r="N47">
        <v>1.3249</v>
      </c>
      <c r="O47" t="s">
        <v>904</v>
      </c>
      <c r="P47">
        <v>0.83330000000000004</v>
      </c>
      <c r="Q47">
        <v>1.3280000000000001</v>
      </c>
      <c r="S47">
        <f t="shared" si="6"/>
        <v>0.16669999999999996</v>
      </c>
      <c r="T47">
        <f t="shared" si="7"/>
        <v>0.16669999999999996</v>
      </c>
      <c r="V47" t="b">
        <f t="shared" si="8"/>
        <v>1</v>
      </c>
      <c r="W47" t="b">
        <f t="shared" si="9"/>
        <v>1</v>
      </c>
      <c r="Y47" t="b">
        <f t="shared" si="4"/>
        <v>1</v>
      </c>
      <c r="Z47" t="b">
        <f t="shared" si="5"/>
        <v>1</v>
      </c>
    </row>
    <row r="48" spans="1:26" x14ac:dyDescent="0.2">
      <c r="A48" t="s">
        <v>177</v>
      </c>
      <c r="B48" t="s">
        <v>1271</v>
      </c>
      <c r="C48" t="s">
        <v>1270</v>
      </c>
      <c r="D48">
        <v>0</v>
      </c>
      <c r="E48">
        <v>0</v>
      </c>
      <c r="F48" t="s">
        <v>901</v>
      </c>
      <c r="G48">
        <v>1</v>
      </c>
      <c r="H48">
        <v>0.73958299999999999</v>
      </c>
      <c r="I48" t="s">
        <v>902</v>
      </c>
      <c r="J48">
        <v>0.75</v>
      </c>
      <c r="K48">
        <v>1.2430000000000001</v>
      </c>
      <c r="L48" t="s">
        <v>903</v>
      </c>
      <c r="M48">
        <v>0.66669999999999996</v>
      </c>
      <c r="N48">
        <v>1.1975</v>
      </c>
      <c r="O48" t="s">
        <v>904</v>
      </c>
      <c r="P48">
        <v>0.75</v>
      </c>
      <c r="Q48">
        <v>1.2621249999999999</v>
      </c>
      <c r="S48">
        <f t="shared" si="6"/>
        <v>0</v>
      </c>
      <c r="T48">
        <f t="shared" si="7"/>
        <v>0</v>
      </c>
      <c r="V48" t="b">
        <f t="shared" si="8"/>
        <v>1</v>
      </c>
      <c r="W48" t="b">
        <f t="shared" si="9"/>
        <v>1</v>
      </c>
      <c r="Y48" t="b">
        <f t="shared" si="4"/>
        <v>1</v>
      </c>
      <c r="Z48" t="b">
        <f t="shared" si="5"/>
        <v>1</v>
      </c>
    </row>
    <row r="49" spans="1:26" x14ac:dyDescent="0.2">
      <c r="A49" t="s">
        <v>182</v>
      </c>
      <c r="B49" t="s">
        <v>1272</v>
      </c>
      <c r="C49" t="s">
        <v>167</v>
      </c>
      <c r="D49">
        <v>14</v>
      </c>
      <c r="E49">
        <v>0</v>
      </c>
      <c r="F49" t="s">
        <v>901</v>
      </c>
      <c r="G49">
        <v>0.83330000000000004</v>
      </c>
      <c r="H49">
        <v>2.1837780000000002</v>
      </c>
      <c r="I49" t="s">
        <v>902</v>
      </c>
      <c r="J49">
        <v>0.83330000000000004</v>
      </c>
      <c r="K49">
        <v>1.2971999999999999</v>
      </c>
      <c r="L49" t="s">
        <v>903</v>
      </c>
      <c r="M49">
        <v>0.91669999999999996</v>
      </c>
      <c r="N49">
        <v>1.5723640000000001</v>
      </c>
      <c r="O49" t="s">
        <v>904</v>
      </c>
      <c r="P49">
        <v>0.58330000000000004</v>
      </c>
      <c r="Q49">
        <v>1.3738570000000001</v>
      </c>
      <c r="S49">
        <f t="shared" si="6"/>
        <v>0.25</v>
      </c>
      <c r="T49">
        <f t="shared" si="7"/>
        <v>0.25</v>
      </c>
      <c r="V49" t="b">
        <f t="shared" si="8"/>
        <v>1</v>
      </c>
      <c r="W49" t="b">
        <f t="shared" si="9"/>
        <v>1</v>
      </c>
      <c r="Y49" t="b">
        <f t="shared" si="4"/>
        <v>1</v>
      </c>
      <c r="Z49" t="b">
        <f t="shared" si="5"/>
        <v>1</v>
      </c>
    </row>
    <row r="50" spans="1:26" x14ac:dyDescent="0.2">
      <c r="A50" t="s">
        <v>187</v>
      </c>
      <c r="B50" t="s">
        <v>1273</v>
      </c>
      <c r="C50" t="s">
        <v>1159</v>
      </c>
      <c r="D50">
        <v>0</v>
      </c>
      <c r="E50">
        <v>0</v>
      </c>
      <c r="F50" t="s">
        <v>901</v>
      </c>
      <c r="G50">
        <v>1</v>
      </c>
      <c r="H50">
        <v>0.99581799999999998</v>
      </c>
      <c r="I50" t="s">
        <v>902</v>
      </c>
      <c r="J50">
        <v>1</v>
      </c>
      <c r="K50">
        <v>0.83391700000000002</v>
      </c>
      <c r="L50" t="s">
        <v>903</v>
      </c>
      <c r="M50">
        <v>1</v>
      </c>
      <c r="N50">
        <v>1.1646669999999999</v>
      </c>
      <c r="O50" t="s">
        <v>904</v>
      </c>
      <c r="P50">
        <v>0.91669999999999996</v>
      </c>
      <c r="Q50">
        <v>1.260273</v>
      </c>
      <c r="S50">
        <f t="shared" si="6"/>
        <v>8.3300000000000041E-2</v>
      </c>
      <c r="T50">
        <f t="shared" si="7"/>
        <v>8.3300000000000041E-2</v>
      </c>
      <c r="V50" t="b">
        <f t="shared" si="8"/>
        <v>1</v>
      </c>
      <c r="W50" t="b">
        <f t="shared" si="9"/>
        <v>1</v>
      </c>
      <c r="Y50" t="b">
        <f t="shared" si="4"/>
        <v>1</v>
      </c>
      <c r="Z50" t="b">
        <f t="shared" si="5"/>
        <v>1</v>
      </c>
    </row>
    <row r="51" spans="1:26" x14ac:dyDescent="0.2">
      <c r="A51" t="s">
        <v>192</v>
      </c>
      <c r="B51" t="s">
        <v>1274</v>
      </c>
      <c r="C51" t="s">
        <v>1275</v>
      </c>
      <c r="D51">
        <v>8</v>
      </c>
      <c r="E51">
        <v>0</v>
      </c>
      <c r="F51" t="s">
        <v>901</v>
      </c>
      <c r="G51">
        <v>1</v>
      </c>
      <c r="H51">
        <v>1.4330000000000001</v>
      </c>
      <c r="I51" t="s">
        <v>902</v>
      </c>
      <c r="J51">
        <v>1</v>
      </c>
      <c r="K51">
        <v>1.2660910000000001</v>
      </c>
      <c r="L51" t="s">
        <v>903</v>
      </c>
      <c r="M51">
        <v>0.75</v>
      </c>
      <c r="N51">
        <v>1.201333</v>
      </c>
      <c r="O51" t="s">
        <v>904</v>
      </c>
      <c r="P51">
        <v>0.91669999999999996</v>
      </c>
      <c r="Q51">
        <v>1.5275449999999999</v>
      </c>
      <c r="S51">
        <f t="shared" si="6"/>
        <v>8.3300000000000041E-2</v>
      </c>
      <c r="T51">
        <f t="shared" si="7"/>
        <v>8.3300000000000041E-2</v>
      </c>
      <c r="V51" t="b">
        <f t="shared" si="8"/>
        <v>1</v>
      </c>
      <c r="W51" t="b">
        <f t="shared" si="9"/>
        <v>1</v>
      </c>
      <c r="Y51" t="b">
        <f t="shared" si="4"/>
        <v>1</v>
      </c>
      <c r="Z51" t="b">
        <f t="shared" si="5"/>
        <v>1</v>
      </c>
    </row>
    <row r="52" spans="1:26" x14ac:dyDescent="0.2">
      <c r="A52" t="s">
        <v>197</v>
      </c>
      <c r="B52" t="s">
        <v>1278</v>
      </c>
      <c r="C52" t="s">
        <v>852</v>
      </c>
      <c r="D52">
        <v>9</v>
      </c>
      <c r="E52">
        <v>0</v>
      </c>
      <c r="F52" t="s">
        <v>901</v>
      </c>
      <c r="G52">
        <v>0.83330000000000004</v>
      </c>
      <c r="H52">
        <v>1.614333</v>
      </c>
      <c r="I52" t="s">
        <v>902</v>
      </c>
      <c r="J52">
        <v>0.75</v>
      </c>
      <c r="K52">
        <v>1.096889</v>
      </c>
      <c r="L52" t="s">
        <v>903</v>
      </c>
      <c r="M52">
        <v>0.83330000000000004</v>
      </c>
      <c r="N52">
        <v>1.1291</v>
      </c>
      <c r="O52" t="s">
        <v>904</v>
      </c>
      <c r="P52">
        <v>1</v>
      </c>
      <c r="Q52">
        <v>1.2018329999999999</v>
      </c>
      <c r="S52">
        <f t="shared" si="6"/>
        <v>-0.25</v>
      </c>
      <c r="T52">
        <f t="shared" si="7"/>
        <v>0.25</v>
      </c>
      <c r="V52" t="b">
        <f t="shared" si="8"/>
        <v>1</v>
      </c>
      <c r="W52" t="b">
        <f t="shared" si="9"/>
        <v>1</v>
      </c>
      <c r="Y52" t="b">
        <f t="shared" si="4"/>
        <v>1</v>
      </c>
      <c r="Z52" t="b">
        <f t="shared" si="5"/>
        <v>1</v>
      </c>
    </row>
    <row r="53" spans="1:26" x14ac:dyDescent="0.2">
      <c r="A53" t="s">
        <v>201</v>
      </c>
      <c r="B53" t="s">
        <v>1279</v>
      </c>
      <c r="C53" t="s">
        <v>1280</v>
      </c>
      <c r="D53">
        <v>0</v>
      </c>
      <c r="E53">
        <v>0</v>
      </c>
      <c r="F53" t="s">
        <v>901</v>
      </c>
      <c r="G53">
        <v>1</v>
      </c>
      <c r="H53">
        <v>0.93490899999999999</v>
      </c>
      <c r="I53" t="s">
        <v>902</v>
      </c>
      <c r="J53">
        <v>0.91669999999999996</v>
      </c>
      <c r="K53">
        <v>1.0101819999999999</v>
      </c>
      <c r="L53" t="s">
        <v>903</v>
      </c>
      <c r="M53">
        <v>1</v>
      </c>
      <c r="N53">
        <v>1.1474169999999999</v>
      </c>
      <c r="O53" t="s">
        <v>904</v>
      </c>
      <c r="P53">
        <v>1</v>
      </c>
      <c r="Q53">
        <v>1.269182</v>
      </c>
      <c r="S53">
        <f t="shared" si="6"/>
        <v>-8.3300000000000041E-2</v>
      </c>
      <c r="T53">
        <f t="shared" si="7"/>
        <v>8.3300000000000041E-2</v>
      </c>
      <c r="V53" t="b">
        <f t="shared" si="8"/>
        <v>1</v>
      </c>
      <c r="W53" t="b">
        <f t="shared" si="9"/>
        <v>1</v>
      </c>
      <c r="Y53" t="b">
        <f t="shared" si="4"/>
        <v>1</v>
      </c>
      <c r="Z53" t="b">
        <f t="shared" si="5"/>
        <v>1</v>
      </c>
    </row>
    <row r="54" spans="1:26" x14ac:dyDescent="0.2">
      <c r="A54" t="s">
        <v>206</v>
      </c>
      <c r="B54" t="s">
        <v>1282</v>
      </c>
      <c r="C54" t="s">
        <v>1161</v>
      </c>
      <c r="D54">
        <v>0</v>
      </c>
      <c r="E54">
        <v>0</v>
      </c>
      <c r="F54" t="s">
        <v>901</v>
      </c>
      <c r="G54">
        <v>1</v>
      </c>
      <c r="H54">
        <v>1.2663329999999999</v>
      </c>
      <c r="I54" t="s">
        <v>902</v>
      </c>
      <c r="J54">
        <v>1</v>
      </c>
      <c r="K54">
        <v>1.342333</v>
      </c>
      <c r="L54" t="s">
        <v>903</v>
      </c>
      <c r="M54">
        <v>0.91669999999999996</v>
      </c>
      <c r="N54">
        <v>1.551455</v>
      </c>
      <c r="O54" t="s">
        <v>904</v>
      </c>
      <c r="P54">
        <v>1</v>
      </c>
      <c r="Q54">
        <v>1.5329170000000001</v>
      </c>
      <c r="S54">
        <f t="shared" si="6"/>
        <v>0</v>
      </c>
      <c r="T54">
        <f t="shared" si="7"/>
        <v>0</v>
      </c>
      <c r="V54" t="b">
        <f t="shared" si="8"/>
        <v>1</v>
      </c>
      <c r="W54" t="b">
        <f t="shared" si="9"/>
        <v>1</v>
      </c>
      <c r="Y54" t="b">
        <f t="shared" si="4"/>
        <v>1</v>
      </c>
      <c r="Z54" t="b">
        <f t="shared" si="5"/>
        <v>1</v>
      </c>
    </row>
    <row r="55" spans="1:26" x14ac:dyDescent="0.2">
      <c r="A55" t="s">
        <v>211</v>
      </c>
      <c r="B55" t="s">
        <v>1283</v>
      </c>
      <c r="C55" t="s">
        <v>371</v>
      </c>
      <c r="D55">
        <v>0</v>
      </c>
      <c r="E55">
        <v>0</v>
      </c>
      <c r="F55" t="s">
        <v>901</v>
      </c>
      <c r="G55">
        <v>1</v>
      </c>
      <c r="H55">
        <v>2.0945</v>
      </c>
      <c r="I55" t="s">
        <v>902</v>
      </c>
      <c r="J55">
        <v>0.83330000000000004</v>
      </c>
      <c r="K55">
        <v>0.95150000000000001</v>
      </c>
      <c r="L55" t="s">
        <v>903</v>
      </c>
      <c r="M55">
        <v>0.91669999999999996</v>
      </c>
      <c r="N55">
        <v>1.149</v>
      </c>
      <c r="O55" t="s">
        <v>904</v>
      </c>
      <c r="P55">
        <v>0.91669999999999996</v>
      </c>
      <c r="Q55">
        <v>1.0665450000000001</v>
      </c>
      <c r="S55">
        <f t="shared" si="6"/>
        <v>-8.3399999999999919E-2</v>
      </c>
      <c r="T55">
        <f t="shared" si="7"/>
        <v>8.3399999999999919E-2</v>
      </c>
      <c r="V55" t="b">
        <f t="shared" si="8"/>
        <v>1</v>
      </c>
      <c r="W55" t="b">
        <f t="shared" si="9"/>
        <v>1</v>
      </c>
      <c r="Y55" t="b">
        <f t="shared" si="4"/>
        <v>1</v>
      </c>
      <c r="Z55" t="b">
        <f t="shared" si="5"/>
        <v>1</v>
      </c>
    </row>
    <row r="56" spans="1:26" x14ac:dyDescent="0.2">
      <c r="A56" t="s">
        <v>216</v>
      </c>
      <c r="B56" t="s">
        <v>1285</v>
      </c>
      <c r="C56" t="s">
        <v>1286</v>
      </c>
      <c r="D56">
        <v>0</v>
      </c>
      <c r="E56">
        <v>0</v>
      </c>
      <c r="F56" t="s">
        <v>901</v>
      </c>
      <c r="G56">
        <v>1</v>
      </c>
      <c r="H56">
        <v>1.028818</v>
      </c>
      <c r="I56" t="s">
        <v>902</v>
      </c>
      <c r="J56">
        <v>1</v>
      </c>
      <c r="K56">
        <v>1.07575</v>
      </c>
      <c r="L56" t="s">
        <v>903</v>
      </c>
      <c r="M56">
        <v>0.83330000000000004</v>
      </c>
      <c r="N56">
        <v>1.3163</v>
      </c>
      <c r="O56" t="s">
        <v>904</v>
      </c>
      <c r="P56">
        <v>1</v>
      </c>
      <c r="Q56">
        <v>1.2820830000000001</v>
      </c>
      <c r="S56">
        <f t="shared" si="6"/>
        <v>0</v>
      </c>
      <c r="T56">
        <f t="shared" si="7"/>
        <v>0</v>
      </c>
      <c r="V56" t="b">
        <f t="shared" si="8"/>
        <v>1</v>
      </c>
      <c r="W56" t="b">
        <f t="shared" si="9"/>
        <v>1</v>
      </c>
      <c r="Y56" t="b">
        <f t="shared" si="4"/>
        <v>1</v>
      </c>
      <c r="Z56" t="b">
        <f t="shared" si="5"/>
        <v>1</v>
      </c>
    </row>
    <row r="57" spans="1:26" x14ac:dyDescent="0.2">
      <c r="A57" t="s">
        <v>227</v>
      </c>
      <c r="B57" t="s">
        <v>1289</v>
      </c>
      <c r="C57" t="s">
        <v>1238</v>
      </c>
      <c r="D57">
        <v>5</v>
      </c>
      <c r="E57">
        <v>0</v>
      </c>
      <c r="F57" t="s">
        <v>901</v>
      </c>
      <c r="G57">
        <v>1</v>
      </c>
      <c r="H57">
        <v>2.5118330000000002</v>
      </c>
      <c r="I57" t="s">
        <v>902</v>
      </c>
      <c r="J57">
        <v>0.75</v>
      </c>
      <c r="K57">
        <v>1.256556</v>
      </c>
      <c r="L57" t="s">
        <v>903</v>
      </c>
      <c r="M57">
        <v>0.91669999999999996</v>
      </c>
      <c r="N57">
        <v>1.4436359999999999</v>
      </c>
      <c r="O57" t="s">
        <v>904</v>
      </c>
      <c r="P57">
        <v>0.75</v>
      </c>
      <c r="Q57">
        <v>1.7064440000000001</v>
      </c>
      <c r="S57">
        <f t="shared" si="6"/>
        <v>0</v>
      </c>
      <c r="T57">
        <f t="shared" si="7"/>
        <v>0</v>
      </c>
      <c r="V57" t="b">
        <f t="shared" si="8"/>
        <v>1</v>
      </c>
      <c r="W57" t="b">
        <f t="shared" si="9"/>
        <v>1</v>
      </c>
      <c r="Y57" t="b">
        <f t="shared" si="4"/>
        <v>1</v>
      </c>
      <c r="Z57" t="b">
        <f t="shared" si="5"/>
        <v>1</v>
      </c>
    </row>
    <row r="58" spans="1:26" x14ac:dyDescent="0.2">
      <c r="A58" t="s">
        <v>235</v>
      </c>
      <c r="B58" t="s">
        <v>1294</v>
      </c>
      <c r="C58" t="s">
        <v>1293</v>
      </c>
      <c r="D58">
        <v>0</v>
      </c>
      <c r="E58">
        <v>0</v>
      </c>
      <c r="F58" t="s">
        <v>901</v>
      </c>
      <c r="G58">
        <v>1</v>
      </c>
      <c r="H58">
        <v>2.0662500000000001</v>
      </c>
      <c r="I58" t="s">
        <v>902</v>
      </c>
      <c r="J58">
        <v>1</v>
      </c>
      <c r="K58">
        <v>1.0925</v>
      </c>
      <c r="L58" t="s">
        <v>903</v>
      </c>
      <c r="M58">
        <v>0.83330000000000004</v>
      </c>
      <c r="N58">
        <v>1.1504000000000001</v>
      </c>
      <c r="O58" t="s">
        <v>904</v>
      </c>
      <c r="P58">
        <v>0.75</v>
      </c>
      <c r="Q58">
        <v>1.344778</v>
      </c>
      <c r="S58">
        <f t="shared" si="6"/>
        <v>0.25</v>
      </c>
      <c r="T58">
        <f t="shared" si="7"/>
        <v>0.25</v>
      </c>
      <c r="V58" t="b">
        <f t="shared" si="8"/>
        <v>1</v>
      </c>
      <c r="W58" t="b">
        <f t="shared" si="9"/>
        <v>1</v>
      </c>
      <c r="Y58" t="b">
        <f t="shared" si="4"/>
        <v>1</v>
      </c>
      <c r="Z58" t="b">
        <f t="shared" si="5"/>
        <v>1</v>
      </c>
    </row>
    <row r="59" spans="1:26" x14ac:dyDescent="0.2">
      <c r="A59" t="s">
        <v>240</v>
      </c>
      <c r="B59" t="s">
        <v>1295</v>
      </c>
      <c r="C59" t="s">
        <v>1296</v>
      </c>
      <c r="D59">
        <v>0</v>
      </c>
      <c r="E59">
        <v>0</v>
      </c>
      <c r="F59" t="s">
        <v>901</v>
      </c>
      <c r="G59">
        <v>1</v>
      </c>
      <c r="H59">
        <v>1.176083</v>
      </c>
      <c r="I59" t="s">
        <v>902</v>
      </c>
      <c r="J59">
        <v>0.91669999999999996</v>
      </c>
      <c r="K59">
        <v>0.96045499999999995</v>
      </c>
      <c r="L59" t="s">
        <v>903</v>
      </c>
      <c r="M59">
        <v>0.91669999999999996</v>
      </c>
      <c r="N59">
        <v>1.2860910000000001</v>
      </c>
      <c r="O59" t="s">
        <v>904</v>
      </c>
      <c r="P59">
        <v>1</v>
      </c>
      <c r="Q59">
        <v>1.236583</v>
      </c>
      <c r="S59">
        <f t="shared" si="6"/>
        <v>-8.3300000000000041E-2</v>
      </c>
      <c r="T59">
        <f t="shared" si="7"/>
        <v>8.3300000000000041E-2</v>
      </c>
      <c r="V59" t="b">
        <f t="shared" si="8"/>
        <v>1</v>
      </c>
      <c r="W59" t="b">
        <f t="shared" si="9"/>
        <v>1</v>
      </c>
      <c r="Y59" t="b">
        <f t="shared" si="4"/>
        <v>1</v>
      </c>
      <c r="Z59" t="b">
        <f t="shared" si="5"/>
        <v>1</v>
      </c>
    </row>
    <row r="60" spans="1:26" x14ac:dyDescent="0.2">
      <c r="A60" t="s">
        <v>245</v>
      </c>
      <c r="B60" t="s">
        <v>1298</v>
      </c>
      <c r="C60" t="s">
        <v>1299</v>
      </c>
      <c r="D60">
        <v>0</v>
      </c>
      <c r="E60">
        <v>0</v>
      </c>
      <c r="F60" t="s">
        <v>901</v>
      </c>
      <c r="G60">
        <v>1</v>
      </c>
      <c r="H60">
        <v>0.65500000000000003</v>
      </c>
      <c r="I60" t="s">
        <v>902</v>
      </c>
      <c r="J60">
        <v>0.91669999999999996</v>
      </c>
      <c r="K60">
        <v>1.245182</v>
      </c>
      <c r="L60" t="s">
        <v>903</v>
      </c>
      <c r="M60">
        <v>0.83330000000000004</v>
      </c>
      <c r="N60">
        <v>1.2653000000000001</v>
      </c>
      <c r="O60" t="s">
        <v>904</v>
      </c>
      <c r="P60">
        <v>0.91669999999999996</v>
      </c>
      <c r="Q60">
        <v>1.4430909999999999</v>
      </c>
      <c r="S60">
        <f t="shared" si="6"/>
        <v>0</v>
      </c>
      <c r="T60">
        <f t="shared" si="7"/>
        <v>0</v>
      </c>
      <c r="V60" t="b">
        <f t="shared" si="8"/>
        <v>1</v>
      </c>
      <c r="W60" t="b">
        <f t="shared" si="9"/>
        <v>1</v>
      </c>
      <c r="Y60" t="b">
        <f t="shared" si="4"/>
        <v>1</v>
      </c>
      <c r="Z60" t="b">
        <f t="shared" si="5"/>
        <v>1</v>
      </c>
    </row>
    <row r="61" spans="1:26" x14ac:dyDescent="0.2">
      <c r="A61" t="s">
        <v>250</v>
      </c>
      <c r="B61" t="s">
        <v>1301</v>
      </c>
      <c r="C61" t="s">
        <v>196</v>
      </c>
      <c r="D61">
        <v>2</v>
      </c>
      <c r="E61">
        <v>0</v>
      </c>
      <c r="F61" t="s">
        <v>901</v>
      </c>
      <c r="G61">
        <v>0.91669999999999996</v>
      </c>
      <c r="H61">
        <v>1.0389999999999999</v>
      </c>
      <c r="I61" t="s">
        <v>902</v>
      </c>
      <c r="J61">
        <v>0.91669999999999996</v>
      </c>
      <c r="K61">
        <v>1.384727</v>
      </c>
      <c r="L61" t="s">
        <v>903</v>
      </c>
      <c r="M61">
        <v>0.5</v>
      </c>
      <c r="N61">
        <v>1.086333</v>
      </c>
      <c r="O61" t="s">
        <v>904</v>
      </c>
      <c r="P61">
        <v>0.66669999999999996</v>
      </c>
      <c r="Q61">
        <v>1.33325</v>
      </c>
      <c r="S61">
        <f t="shared" si="6"/>
        <v>0.25</v>
      </c>
      <c r="T61">
        <f t="shared" si="7"/>
        <v>0.25</v>
      </c>
      <c r="V61" t="b">
        <f t="shared" si="8"/>
        <v>1</v>
      </c>
      <c r="W61" t="b">
        <f t="shared" si="9"/>
        <v>1</v>
      </c>
      <c r="Y61" t="b">
        <f t="shared" si="4"/>
        <v>1</v>
      </c>
      <c r="Z61" t="b">
        <f t="shared" si="5"/>
        <v>1</v>
      </c>
    </row>
    <row r="62" spans="1:26" s="5" customFormat="1" x14ac:dyDescent="0.2">
      <c r="A62" t="s">
        <v>255</v>
      </c>
      <c r="B62" t="s">
        <v>1303</v>
      </c>
      <c r="C62" t="s">
        <v>1304</v>
      </c>
      <c r="D62">
        <v>0</v>
      </c>
      <c r="E62">
        <v>0</v>
      </c>
      <c r="F62" t="s">
        <v>901</v>
      </c>
      <c r="G62">
        <v>0.91669999999999996</v>
      </c>
      <c r="H62">
        <v>1.0743640000000001</v>
      </c>
      <c r="I62" t="s">
        <v>902</v>
      </c>
      <c r="J62">
        <v>0.91669999999999996</v>
      </c>
      <c r="K62">
        <v>1.4795450000000001</v>
      </c>
      <c r="L62" t="s">
        <v>903</v>
      </c>
      <c r="M62">
        <v>0.83330000000000004</v>
      </c>
      <c r="N62">
        <v>1.407</v>
      </c>
      <c r="O62" t="s">
        <v>904</v>
      </c>
      <c r="P62">
        <v>0.91669999999999996</v>
      </c>
      <c r="Q62">
        <v>1.4501820000000001</v>
      </c>
      <c r="R62"/>
      <c r="S62">
        <f t="shared" si="6"/>
        <v>0</v>
      </c>
      <c r="T62">
        <f t="shared" si="7"/>
        <v>0</v>
      </c>
      <c r="U62"/>
      <c r="V62" t="b">
        <f t="shared" si="8"/>
        <v>1</v>
      </c>
      <c r="W62" t="b">
        <f t="shared" si="9"/>
        <v>1</v>
      </c>
      <c r="X62"/>
      <c r="Y62" t="b">
        <f t="shared" si="4"/>
        <v>1</v>
      </c>
      <c r="Z62" t="b">
        <f t="shared" si="5"/>
        <v>1</v>
      </c>
    </row>
    <row r="63" spans="1:26" s="7" customFormat="1" x14ac:dyDescent="0.2">
      <c r="A63" t="s">
        <v>268</v>
      </c>
      <c r="B63" t="s">
        <v>1307</v>
      </c>
      <c r="C63" t="s">
        <v>267</v>
      </c>
      <c r="D63">
        <v>5</v>
      </c>
      <c r="E63">
        <v>0</v>
      </c>
      <c r="F63" t="s">
        <v>901</v>
      </c>
      <c r="G63">
        <v>1</v>
      </c>
      <c r="H63">
        <v>0.65316700000000005</v>
      </c>
      <c r="I63" t="s">
        <v>902</v>
      </c>
      <c r="J63">
        <v>0.83330000000000004</v>
      </c>
      <c r="K63">
        <v>1.119</v>
      </c>
      <c r="L63" t="s">
        <v>903</v>
      </c>
      <c r="M63">
        <v>0.75</v>
      </c>
      <c r="N63">
        <v>1.5771109999999999</v>
      </c>
      <c r="O63" t="s">
        <v>904</v>
      </c>
      <c r="P63">
        <v>0.91669999999999996</v>
      </c>
      <c r="Q63">
        <v>1.379</v>
      </c>
      <c r="R63"/>
      <c r="S63">
        <f t="shared" si="6"/>
        <v>-8.3399999999999919E-2</v>
      </c>
      <c r="T63">
        <f t="shared" si="7"/>
        <v>8.3399999999999919E-2</v>
      </c>
      <c r="U63"/>
      <c r="V63" t="b">
        <f t="shared" si="8"/>
        <v>1</v>
      </c>
      <c r="W63" t="b">
        <f t="shared" si="9"/>
        <v>1</v>
      </c>
      <c r="X63"/>
      <c r="Y63" t="b">
        <f t="shared" si="4"/>
        <v>1</v>
      </c>
      <c r="Z63" t="b">
        <f t="shared" si="5"/>
        <v>1</v>
      </c>
    </row>
    <row r="64" spans="1:26" s="6" customFormat="1" x14ac:dyDescent="0.2">
      <c r="A64" t="s">
        <v>272</v>
      </c>
      <c r="B64" t="s">
        <v>1310</v>
      </c>
      <c r="C64" t="s">
        <v>756</v>
      </c>
      <c r="D64">
        <v>0</v>
      </c>
      <c r="E64">
        <v>0</v>
      </c>
      <c r="F64" t="s">
        <v>901</v>
      </c>
      <c r="G64">
        <v>0.91669999999999996</v>
      </c>
      <c r="H64">
        <v>1.2549090000000001</v>
      </c>
      <c r="I64" t="s">
        <v>902</v>
      </c>
      <c r="J64">
        <v>1</v>
      </c>
      <c r="K64">
        <v>1.4107499999999999</v>
      </c>
      <c r="L64" t="s">
        <v>903</v>
      </c>
      <c r="M64">
        <v>0.75</v>
      </c>
      <c r="N64">
        <v>1.263444</v>
      </c>
      <c r="O64" t="s">
        <v>904</v>
      </c>
      <c r="P64">
        <v>0.91669999999999996</v>
      </c>
      <c r="Q64">
        <v>1.584273</v>
      </c>
      <c r="R64"/>
      <c r="S64">
        <f t="shared" si="6"/>
        <v>8.3300000000000041E-2</v>
      </c>
      <c r="T64">
        <f t="shared" si="7"/>
        <v>8.3300000000000041E-2</v>
      </c>
      <c r="U64"/>
      <c r="V64" t="b">
        <f t="shared" si="8"/>
        <v>1</v>
      </c>
      <c r="W64" t="b">
        <f t="shared" si="9"/>
        <v>1</v>
      </c>
      <c r="X64"/>
      <c r="Y64" t="b">
        <f t="shared" si="4"/>
        <v>1</v>
      </c>
      <c r="Z64" t="b">
        <f t="shared" si="5"/>
        <v>1</v>
      </c>
    </row>
    <row r="65" spans="1:26" x14ac:dyDescent="0.2">
      <c r="A65" t="s">
        <v>833</v>
      </c>
      <c r="B65" t="s">
        <v>1311</v>
      </c>
      <c r="C65" t="s">
        <v>1312</v>
      </c>
      <c r="D65">
        <v>0</v>
      </c>
      <c r="E65">
        <v>0</v>
      </c>
      <c r="F65" t="s">
        <v>901</v>
      </c>
      <c r="G65">
        <v>1</v>
      </c>
      <c r="H65">
        <v>0.80125000000000002</v>
      </c>
      <c r="I65" t="s">
        <v>902</v>
      </c>
      <c r="J65">
        <v>0.91669999999999996</v>
      </c>
      <c r="K65">
        <v>1.470091</v>
      </c>
      <c r="L65" t="s">
        <v>903</v>
      </c>
      <c r="M65">
        <v>0.83330000000000004</v>
      </c>
      <c r="N65">
        <v>1.5364</v>
      </c>
      <c r="O65" t="s">
        <v>904</v>
      </c>
      <c r="P65">
        <v>0.91669999999999996</v>
      </c>
      <c r="Q65">
        <v>1.495636</v>
      </c>
      <c r="S65">
        <f t="shared" si="6"/>
        <v>0</v>
      </c>
      <c r="T65">
        <f t="shared" si="7"/>
        <v>0</v>
      </c>
      <c r="V65" t="b">
        <f t="shared" si="8"/>
        <v>1</v>
      </c>
      <c r="W65" t="b">
        <f t="shared" si="9"/>
        <v>1</v>
      </c>
      <c r="Y65" t="b">
        <f t="shared" si="4"/>
        <v>1</v>
      </c>
      <c r="Z65" t="b">
        <f t="shared" si="5"/>
        <v>1</v>
      </c>
    </row>
    <row r="66" spans="1:26" x14ac:dyDescent="0.2">
      <c r="A66" t="s">
        <v>277</v>
      </c>
      <c r="B66" t="s">
        <v>1314</v>
      </c>
      <c r="C66" t="s">
        <v>1183</v>
      </c>
      <c r="D66">
        <v>0</v>
      </c>
      <c r="E66">
        <v>0</v>
      </c>
      <c r="F66" t="s">
        <v>901</v>
      </c>
      <c r="G66">
        <v>1</v>
      </c>
      <c r="H66">
        <v>0.86163599999999996</v>
      </c>
      <c r="I66" t="s">
        <v>902</v>
      </c>
      <c r="J66">
        <v>0.91669999999999996</v>
      </c>
      <c r="K66">
        <v>1.5375449999999999</v>
      </c>
      <c r="L66" t="s">
        <v>903</v>
      </c>
      <c r="M66">
        <v>0.66669999999999996</v>
      </c>
      <c r="N66">
        <v>1.731125</v>
      </c>
      <c r="O66" t="s">
        <v>904</v>
      </c>
      <c r="P66">
        <v>0.58330000000000004</v>
      </c>
      <c r="Q66">
        <v>1.6084290000000001</v>
      </c>
      <c r="S66">
        <f t="shared" ref="S66:S91" si="10">J66-P66</f>
        <v>0.33339999999999992</v>
      </c>
      <c r="T66">
        <f t="shared" ref="T66:T97" si="11">ABS(S66)</f>
        <v>0.33339999999999992</v>
      </c>
      <c r="V66" t="b">
        <f t="shared" ref="V66:V91" si="12">IF(AND(D66&lt;=16,E66&lt;1),TRUE,FALSE)</f>
        <v>1</v>
      </c>
      <c r="W66" t="b">
        <f t="shared" ref="W66:W91" si="13">IF(AND(J66 &gt; 0.5,G66 &gt; 0.5, ABS(J66-P66)&lt;0.4),TRUE,FALSE)</f>
        <v>1</v>
      </c>
      <c r="Y66" t="b">
        <f t="shared" si="4"/>
        <v>1</v>
      </c>
      <c r="Z66" t="b">
        <f t="shared" si="5"/>
        <v>1</v>
      </c>
    </row>
    <row r="67" spans="1:26" x14ac:dyDescent="0.2">
      <c r="A67" t="s">
        <v>282</v>
      </c>
      <c r="B67" t="s">
        <v>1315</v>
      </c>
      <c r="C67" t="s">
        <v>1316</v>
      </c>
      <c r="D67">
        <v>0</v>
      </c>
      <c r="E67">
        <v>0</v>
      </c>
      <c r="F67" t="s">
        <v>901</v>
      </c>
      <c r="G67">
        <v>1</v>
      </c>
      <c r="H67">
        <v>1.407</v>
      </c>
      <c r="I67" t="s">
        <v>902</v>
      </c>
      <c r="J67">
        <v>0.75</v>
      </c>
      <c r="K67">
        <v>1.4984440000000001</v>
      </c>
      <c r="L67" t="s">
        <v>903</v>
      </c>
      <c r="M67">
        <v>0.58330000000000004</v>
      </c>
      <c r="N67">
        <v>1.368857</v>
      </c>
      <c r="O67" t="s">
        <v>904</v>
      </c>
      <c r="P67">
        <v>1</v>
      </c>
      <c r="Q67">
        <v>1.1778329999999999</v>
      </c>
      <c r="S67">
        <f t="shared" si="10"/>
        <v>-0.25</v>
      </c>
      <c r="T67">
        <f t="shared" si="11"/>
        <v>0.25</v>
      </c>
      <c r="V67" t="b">
        <f t="shared" si="12"/>
        <v>1</v>
      </c>
      <c r="W67" t="b">
        <f t="shared" si="13"/>
        <v>1</v>
      </c>
      <c r="Y67" t="b">
        <f t="shared" ref="Y67:Y92" si="14">IF(AND(J67&gt;0.5,G67&gt;0.5), TRUE,FALSE)</f>
        <v>1</v>
      </c>
      <c r="Z67" t="b">
        <f t="shared" ref="Z67:Z92" si="15">IF(T67&lt;0.4,TRUE,FALSE)</f>
        <v>1</v>
      </c>
    </row>
    <row r="68" spans="1:26" x14ac:dyDescent="0.2">
      <c r="A68" t="s">
        <v>286</v>
      </c>
      <c r="B68" t="s">
        <v>1318</v>
      </c>
      <c r="C68" t="s">
        <v>176</v>
      </c>
      <c r="D68">
        <v>0</v>
      </c>
      <c r="E68">
        <v>0</v>
      </c>
      <c r="F68" t="s">
        <v>901</v>
      </c>
      <c r="G68">
        <v>1</v>
      </c>
      <c r="H68">
        <v>1.2857499999999999</v>
      </c>
      <c r="I68" t="s">
        <v>902</v>
      </c>
      <c r="J68">
        <v>0.83330000000000004</v>
      </c>
      <c r="K68">
        <v>1.3127</v>
      </c>
      <c r="L68" t="s">
        <v>903</v>
      </c>
      <c r="M68">
        <v>0.5</v>
      </c>
      <c r="N68">
        <v>1.382833</v>
      </c>
      <c r="O68" t="s">
        <v>904</v>
      </c>
      <c r="P68">
        <v>0.91669999999999996</v>
      </c>
      <c r="Q68">
        <v>1.375909</v>
      </c>
      <c r="S68">
        <f t="shared" si="10"/>
        <v>-8.3399999999999919E-2</v>
      </c>
      <c r="T68">
        <f t="shared" si="11"/>
        <v>8.3399999999999919E-2</v>
      </c>
      <c r="V68" t="b">
        <f t="shared" si="12"/>
        <v>1</v>
      </c>
      <c r="W68" t="b">
        <f t="shared" si="13"/>
        <v>1</v>
      </c>
      <c r="Y68" t="b">
        <f t="shared" si="14"/>
        <v>1</v>
      </c>
      <c r="Z68" t="b">
        <f t="shared" si="15"/>
        <v>1</v>
      </c>
    </row>
    <row r="69" spans="1:26" x14ac:dyDescent="0.2">
      <c r="A69" t="s">
        <v>290</v>
      </c>
      <c r="B69" t="s">
        <v>1320</v>
      </c>
      <c r="C69" t="s">
        <v>1321</v>
      </c>
      <c r="D69">
        <v>0</v>
      </c>
      <c r="E69">
        <v>0</v>
      </c>
      <c r="F69" t="s">
        <v>901</v>
      </c>
      <c r="G69">
        <v>0.91669999999999996</v>
      </c>
      <c r="H69">
        <v>1.2050000000000001</v>
      </c>
      <c r="I69" t="s">
        <v>902</v>
      </c>
      <c r="J69">
        <v>0.91669999999999996</v>
      </c>
      <c r="K69">
        <v>1.307091</v>
      </c>
      <c r="L69" t="s">
        <v>903</v>
      </c>
      <c r="M69">
        <v>0.66669999999999996</v>
      </c>
      <c r="N69">
        <v>1.4962500000000001</v>
      </c>
      <c r="O69" t="s">
        <v>904</v>
      </c>
      <c r="P69">
        <v>0.83330000000000004</v>
      </c>
      <c r="Q69">
        <v>1.5146999999999999</v>
      </c>
      <c r="S69">
        <f t="shared" si="10"/>
        <v>8.3399999999999919E-2</v>
      </c>
      <c r="T69">
        <f t="shared" si="11"/>
        <v>8.3399999999999919E-2</v>
      </c>
      <c r="V69" t="b">
        <f t="shared" si="12"/>
        <v>1</v>
      </c>
      <c r="W69" t="b">
        <f t="shared" si="13"/>
        <v>1</v>
      </c>
      <c r="Y69" t="b">
        <f t="shared" si="14"/>
        <v>1</v>
      </c>
      <c r="Z69" t="b">
        <f t="shared" si="15"/>
        <v>1</v>
      </c>
    </row>
    <row r="70" spans="1:26" x14ac:dyDescent="0.2">
      <c r="A70" t="s">
        <v>296</v>
      </c>
      <c r="B70" t="s">
        <v>1324</v>
      </c>
      <c r="C70" t="s">
        <v>1325</v>
      </c>
      <c r="D70">
        <v>0</v>
      </c>
      <c r="E70">
        <v>0</v>
      </c>
      <c r="F70" t="s">
        <v>901</v>
      </c>
      <c r="G70">
        <v>0.91669999999999996</v>
      </c>
      <c r="H70">
        <v>1.0153639999999999</v>
      </c>
      <c r="I70" t="s">
        <v>902</v>
      </c>
      <c r="J70">
        <v>1</v>
      </c>
      <c r="K70">
        <v>1.055917</v>
      </c>
      <c r="L70" t="s">
        <v>903</v>
      </c>
      <c r="M70">
        <v>1</v>
      </c>
      <c r="N70">
        <v>1.2259169999999999</v>
      </c>
      <c r="O70" t="s">
        <v>904</v>
      </c>
      <c r="P70">
        <v>0.91669999999999996</v>
      </c>
      <c r="Q70">
        <v>1.3189</v>
      </c>
      <c r="S70">
        <f t="shared" si="10"/>
        <v>8.3300000000000041E-2</v>
      </c>
      <c r="T70">
        <f t="shared" si="11"/>
        <v>8.3300000000000041E-2</v>
      </c>
      <c r="V70" t="b">
        <f t="shared" si="12"/>
        <v>1</v>
      </c>
      <c r="W70" t="b">
        <f t="shared" si="13"/>
        <v>1</v>
      </c>
      <c r="Y70" t="b">
        <f t="shared" si="14"/>
        <v>1</v>
      </c>
      <c r="Z70" t="b">
        <f t="shared" si="15"/>
        <v>1</v>
      </c>
    </row>
    <row r="71" spans="1:26" x14ac:dyDescent="0.2">
      <c r="A71" t="s">
        <v>299</v>
      </c>
      <c r="B71" t="s">
        <v>1327</v>
      </c>
      <c r="C71" t="s">
        <v>1296</v>
      </c>
      <c r="D71">
        <v>0</v>
      </c>
      <c r="E71">
        <v>0</v>
      </c>
      <c r="F71" t="s">
        <v>901</v>
      </c>
      <c r="G71">
        <v>1</v>
      </c>
      <c r="H71">
        <v>1.0595000000000001</v>
      </c>
      <c r="I71" t="s">
        <v>902</v>
      </c>
      <c r="J71">
        <v>1</v>
      </c>
      <c r="K71">
        <v>1.5303329999999999</v>
      </c>
      <c r="L71" t="s">
        <v>903</v>
      </c>
      <c r="M71">
        <v>0.91669999999999996</v>
      </c>
      <c r="N71">
        <v>1.8044549999999999</v>
      </c>
      <c r="O71" t="s">
        <v>904</v>
      </c>
      <c r="P71">
        <v>0.91669999999999996</v>
      </c>
      <c r="Q71">
        <v>1.7627269999999999</v>
      </c>
      <c r="S71">
        <f t="shared" si="10"/>
        <v>8.3300000000000041E-2</v>
      </c>
      <c r="T71">
        <f t="shared" si="11"/>
        <v>8.3300000000000041E-2</v>
      </c>
      <c r="V71" t="b">
        <f t="shared" si="12"/>
        <v>1</v>
      </c>
      <c r="W71" t="b">
        <f t="shared" si="13"/>
        <v>1</v>
      </c>
      <c r="Y71" t="b">
        <f t="shared" si="14"/>
        <v>1</v>
      </c>
      <c r="Z71" t="b">
        <f t="shared" si="15"/>
        <v>1</v>
      </c>
    </row>
    <row r="72" spans="1:26" x14ac:dyDescent="0.2">
      <c r="A72" t="s">
        <v>303</v>
      </c>
      <c r="B72" t="s">
        <v>1331</v>
      </c>
      <c r="C72" t="s">
        <v>1330</v>
      </c>
      <c r="D72">
        <v>10</v>
      </c>
      <c r="E72">
        <v>0</v>
      </c>
      <c r="F72" t="s">
        <v>901</v>
      </c>
      <c r="G72">
        <v>1</v>
      </c>
      <c r="H72">
        <v>1.402083</v>
      </c>
      <c r="I72" t="s">
        <v>902</v>
      </c>
      <c r="J72">
        <v>0.83330000000000004</v>
      </c>
      <c r="K72">
        <v>1.1002000000000001</v>
      </c>
      <c r="L72" t="s">
        <v>903</v>
      </c>
      <c r="M72">
        <v>0.83330000000000004</v>
      </c>
      <c r="N72">
        <v>1.601</v>
      </c>
      <c r="O72" t="s">
        <v>904</v>
      </c>
      <c r="P72">
        <v>0.91669999999999996</v>
      </c>
      <c r="Q72">
        <v>1.713182</v>
      </c>
      <c r="S72">
        <f t="shared" si="10"/>
        <v>-8.3399999999999919E-2</v>
      </c>
      <c r="T72">
        <f t="shared" si="11"/>
        <v>8.3399999999999919E-2</v>
      </c>
      <c r="V72" t="b">
        <f t="shared" si="12"/>
        <v>1</v>
      </c>
      <c r="W72" t="b">
        <f t="shared" si="13"/>
        <v>1</v>
      </c>
      <c r="Y72" t="b">
        <f t="shared" si="14"/>
        <v>1</v>
      </c>
      <c r="Z72" t="b">
        <f t="shared" si="15"/>
        <v>1</v>
      </c>
    </row>
    <row r="73" spans="1:26" x14ac:dyDescent="0.2">
      <c r="A73" t="s">
        <v>305</v>
      </c>
      <c r="B73" t="s">
        <v>1332</v>
      </c>
      <c r="C73" t="s">
        <v>1187</v>
      </c>
      <c r="D73">
        <v>0</v>
      </c>
      <c r="E73">
        <v>0</v>
      </c>
      <c r="F73" t="s">
        <v>901</v>
      </c>
      <c r="G73">
        <v>1</v>
      </c>
      <c r="H73">
        <v>0.62633300000000003</v>
      </c>
      <c r="I73" t="s">
        <v>902</v>
      </c>
      <c r="J73">
        <v>0.91669999999999996</v>
      </c>
      <c r="K73">
        <v>1.109909</v>
      </c>
      <c r="L73" t="s">
        <v>903</v>
      </c>
      <c r="M73">
        <v>0.91669999999999996</v>
      </c>
      <c r="N73">
        <v>1.061545</v>
      </c>
      <c r="O73" t="s">
        <v>904</v>
      </c>
      <c r="P73">
        <v>0.83330000000000004</v>
      </c>
      <c r="Q73">
        <v>1.3058000000000001</v>
      </c>
      <c r="S73">
        <f t="shared" si="10"/>
        <v>8.3399999999999919E-2</v>
      </c>
      <c r="T73">
        <f t="shared" si="11"/>
        <v>8.3399999999999919E-2</v>
      </c>
      <c r="V73" t="b">
        <f t="shared" si="12"/>
        <v>1</v>
      </c>
      <c r="W73" t="b">
        <f t="shared" si="13"/>
        <v>1</v>
      </c>
      <c r="Y73" t="b">
        <f t="shared" si="14"/>
        <v>1</v>
      </c>
      <c r="Z73" t="b">
        <f t="shared" si="15"/>
        <v>1</v>
      </c>
    </row>
    <row r="74" spans="1:26" x14ac:dyDescent="0.2">
      <c r="A74" t="s">
        <v>309</v>
      </c>
      <c r="B74" t="s">
        <v>1333</v>
      </c>
      <c r="C74" t="s">
        <v>1334</v>
      </c>
      <c r="D74">
        <v>0</v>
      </c>
      <c r="E74">
        <v>0</v>
      </c>
      <c r="F74" t="s">
        <v>901</v>
      </c>
      <c r="G74">
        <v>1</v>
      </c>
      <c r="H74">
        <v>0.67800000000000005</v>
      </c>
      <c r="I74" t="s">
        <v>902</v>
      </c>
      <c r="J74">
        <v>1</v>
      </c>
      <c r="K74">
        <v>1.1659999999999999</v>
      </c>
      <c r="L74" t="s">
        <v>903</v>
      </c>
      <c r="M74">
        <v>0.66669999999999996</v>
      </c>
      <c r="N74">
        <v>1.1952499999999999</v>
      </c>
      <c r="O74" t="s">
        <v>904</v>
      </c>
      <c r="P74">
        <v>1</v>
      </c>
      <c r="Q74">
        <v>1.3260000000000001</v>
      </c>
      <c r="S74">
        <f t="shared" si="10"/>
        <v>0</v>
      </c>
      <c r="T74">
        <f t="shared" si="11"/>
        <v>0</v>
      </c>
      <c r="V74" t="b">
        <f t="shared" si="12"/>
        <v>1</v>
      </c>
      <c r="W74" t="b">
        <f t="shared" si="13"/>
        <v>1</v>
      </c>
      <c r="Y74" t="b">
        <f t="shared" si="14"/>
        <v>1</v>
      </c>
      <c r="Z74" t="b">
        <f t="shared" si="15"/>
        <v>1</v>
      </c>
    </row>
    <row r="75" spans="1:26" x14ac:dyDescent="0.2">
      <c r="A75" t="s">
        <v>313</v>
      </c>
      <c r="B75" t="s">
        <v>1336</v>
      </c>
      <c r="C75" t="s">
        <v>249</v>
      </c>
      <c r="D75">
        <v>0</v>
      </c>
      <c r="E75">
        <v>0</v>
      </c>
      <c r="F75" t="s">
        <v>901</v>
      </c>
      <c r="G75">
        <v>1</v>
      </c>
      <c r="H75">
        <v>0.85250000000000004</v>
      </c>
      <c r="I75" t="s">
        <v>902</v>
      </c>
      <c r="J75">
        <v>1</v>
      </c>
      <c r="K75">
        <v>1.0191669999999999</v>
      </c>
      <c r="L75" t="s">
        <v>903</v>
      </c>
      <c r="M75">
        <v>1</v>
      </c>
      <c r="N75">
        <v>1.1619170000000001</v>
      </c>
      <c r="O75" t="s">
        <v>904</v>
      </c>
      <c r="P75">
        <v>0.91669999999999996</v>
      </c>
      <c r="Q75">
        <v>1.3346359999999999</v>
      </c>
      <c r="S75">
        <f t="shared" si="10"/>
        <v>8.3300000000000041E-2</v>
      </c>
      <c r="T75">
        <f t="shared" si="11"/>
        <v>8.3300000000000041E-2</v>
      </c>
      <c r="V75" t="b">
        <f t="shared" si="12"/>
        <v>1</v>
      </c>
      <c r="W75" t="b">
        <f t="shared" si="13"/>
        <v>1</v>
      </c>
      <c r="Y75" t="b">
        <f t="shared" si="14"/>
        <v>1</v>
      </c>
      <c r="Z75" t="b">
        <f t="shared" si="15"/>
        <v>1</v>
      </c>
    </row>
    <row r="76" spans="1:26" x14ac:dyDescent="0.2">
      <c r="A76" t="s">
        <v>317</v>
      </c>
      <c r="B76" t="s">
        <v>1340</v>
      </c>
      <c r="C76" t="s">
        <v>1339</v>
      </c>
      <c r="D76">
        <v>0</v>
      </c>
      <c r="E76">
        <v>0</v>
      </c>
      <c r="F76" t="s">
        <v>901</v>
      </c>
      <c r="G76">
        <v>1</v>
      </c>
      <c r="H76">
        <v>0.71550000000000002</v>
      </c>
      <c r="I76" t="s">
        <v>902</v>
      </c>
      <c r="J76">
        <v>0.75</v>
      </c>
      <c r="K76">
        <v>1.2509999999999999</v>
      </c>
      <c r="L76" t="s">
        <v>903</v>
      </c>
      <c r="M76">
        <v>0.83330000000000004</v>
      </c>
      <c r="N76">
        <v>1.3551</v>
      </c>
      <c r="O76" t="s">
        <v>904</v>
      </c>
      <c r="P76">
        <v>0.75</v>
      </c>
      <c r="Q76">
        <v>1.0712219999999999</v>
      </c>
      <c r="S76">
        <f t="shared" si="10"/>
        <v>0</v>
      </c>
      <c r="T76">
        <f t="shared" si="11"/>
        <v>0</v>
      </c>
      <c r="V76" t="b">
        <f t="shared" si="12"/>
        <v>1</v>
      </c>
      <c r="W76" t="b">
        <f t="shared" si="13"/>
        <v>1</v>
      </c>
      <c r="Y76" t="b">
        <f t="shared" si="14"/>
        <v>1</v>
      </c>
      <c r="Z76" t="b">
        <f t="shared" si="15"/>
        <v>1</v>
      </c>
    </row>
    <row r="77" spans="1:26" x14ac:dyDescent="0.2">
      <c r="A77" t="s">
        <v>320</v>
      </c>
      <c r="B77" t="s">
        <v>1342</v>
      </c>
      <c r="C77" t="s">
        <v>1339</v>
      </c>
      <c r="D77">
        <v>0</v>
      </c>
      <c r="E77">
        <v>0</v>
      </c>
      <c r="F77" t="s">
        <v>901</v>
      </c>
      <c r="G77">
        <v>1</v>
      </c>
      <c r="H77">
        <v>2.0179170000000002</v>
      </c>
      <c r="I77" t="s">
        <v>902</v>
      </c>
      <c r="J77">
        <v>1</v>
      </c>
      <c r="K77">
        <v>1.1593329999999999</v>
      </c>
      <c r="L77" t="s">
        <v>903</v>
      </c>
      <c r="M77">
        <v>0.91669999999999996</v>
      </c>
      <c r="N77">
        <v>1.3231820000000001</v>
      </c>
      <c r="O77" t="s">
        <v>904</v>
      </c>
      <c r="P77">
        <v>1</v>
      </c>
      <c r="Q77">
        <v>1.1455</v>
      </c>
      <c r="S77">
        <f t="shared" si="10"/>
        <v>0</v>
      </c>
      <c r="T77">
        <f t="shared" si="11"/>
        <v>0</v>
      </c>
      <c r="V77" t="b">
        <f t="shared" si="12"/>
        <v>1</v>
      </c>
      <c r="W77" t="b">
        <f t="shared" si="13"/>
        <v>1</v>
      </c>
      <c r="Y77" t="b">
        <f t="shared" si="14"/>
        <v>1</v>
      </c>
      <c r="Z77" t="b">
        <f t="shared" si="15"/>
        <v>1</v>
      </c>
    </row>
    <row r="78" spans="1:26" x14ac:dyDescent="0.2">
      <c r="A78" s="6" t="s">
        <v>323</v>
      </c>
      <c r="B78" s="6" t="s">
        <v>1345</v>
      </c>
      <c r="C78" s="6" t="s">
        <v>767</v>
      </c>
      <c r="D78" s="6">
        <v>0</v>
      </c>
      <c r="E78" s="6">
        <v>0</v>
      </c>
      <c r="F78" s="6" t="s">
        <v>901</v>
      </c>
      <c r="G78" s="6">
        <v>1</v>
      </c>
      <c r="H78" s="6">
        <v>1.043167</v>
      </c>
      <c r="I78" s="6" t="s">
        <v>902</v>
      </c>
      <c r="J78" s="6">
        <v>0.91669999999999996</v>
      </c>
      <c r="K78" s="6">
        <v>0.894818</v>
      </c>
      <c r="L78" s="6" t="s">
        <v>903</v>
      </c>
      <c r="M78" s="6">
        <v>0.83330000000000004</v>
      </c>
      <c r="N78" s="6">
        <v>1.0145999999999999</v>
      </c>
      <c r="O78" s="6" t="s">
        <v>904</v>
      </c>
      <c r="P78" s="6">
        <v>0.75</v>
      </c>
      <c r="Q78" s="6">
        <v>1.173222</v>
      </c>
      <c r="R78" s="6"/>
      <c r="S78" s="6">
        <f t="shared" si="10"/>
        <v>0.16669999999999996</v>
      </c>
      <c r="T78" s="6">
        <f t="shared" si="11"/>
        <v>0.16669999999999996</v>
      </c>
      <c r="U78" s="6"/>
      <c r="V78" s="6" t="b">
        <f t="shared" si="12"/>
        <v>1</v>
      </c>
      <c r="W78" s="6" t="b">
        <f t="shared" si="13"/>
        <v>1</v>
      </c>
      <c r="X78" s="6"/>
      <c r="Y78" t="b">
        <f t="shared" si="14"/>
        <v>1</v>
      </c>
      <c r="Z78" t="b">
        <f t="shared" si="15"/>
        <v>1</v>
      </c>
    </row>
    <row r="79" spans="1:26" x14ac:dyDescent="0.2">
      <c r="A79" t="s">
        <v>327</v>
      </c>
      <c r="B79" t="s">
        <v>1347</v>
      </c>
      <c r="C79" t="s">
        <v>1225</v>
      </c>
      <c r="D79">
        <v>0</v>
      </c>
      <c r="E79">
        <v>0</v>
      </c>
      <c r="F79" t="s">
        <v>901</v>
      </c>
      <c r="G79">
        <v>0.83330000000000004</v>
      </c>
      <c r="H79">
        <v>1.2592000000000001</v>
      </c>
      <c r="I79" t="s">
        <v>902</v>
      </c>
      <c r="J79">
        <v>1</v>
      </c>
      <c r="K79">
        <v>1.0680000000000001</v>
      </c>
      <c r="L79" t="s">
        <v>903</v>
      </c>
      <c r="M79">
        <v>1</v>
      </c>
      <c r="N79">
        <v>1.059833</v>
      </c>
      <c r="O79" t="s">
        <v>904</v>
      </c>
      <c r="P79">
        <v>1</v>
      </c>
      <c r="Q79">
        <v>1.2035830000000001</v>
      </c>
      <c r="S79">
        <f t="shared" si="10"/>
        <v>0</v>
      </c>
      <c r="T79">
        <f t="shared" si="11"/>
        <v>0</v>
      </c>
      <c r="V79" t="b">
        <f t="shared" si="12"/>
        <v>1</v>
      </c>
      <c r="W79" t="b">
        <f t="shared" si="13"/>
        <v>1</v>
      </c>
      <c r="Y79" t="b">
        <f t="shared" si="14"/>
        <v>1</v>
      </c>
      <c r="Z79" t="b">
        <f t="shared" si="15"/>
        <v>1</v>
      </c>
    </row>
    <row r="80" spans="1:26" x14ac:dyDescent="0.2">
      <c r="A80" t="s">
        <v>329</v>
      </c>
      <c r="B80" t="s">
        <v>1348</v>
      </c>
      <c r="C80" t="s">
        <v>1349</v>
      </c>
      <c r="D80">
        <v>0</v>
      </c>
      <c r="E80">
        <v>0</v>
      </c>
      <c r="F80" t="s">
        <v>901</v>
      </c>
      <c r="G80">
        <v>1</v>
      </c>
      <c r="H80">
        <v>1.1983330000000001</v>
      </c>
      <c r="I80" t="s">
        <v>902</v>
      </c>
      <c r="J80">
        <v>1</v>
      </c>
      <c r="K80">
        <v>1.1995830000000001</v>
      </c>
      <c r="L80" t="s">
        <v>903</v>
      </c>
      <c r="M80">
        <v>0.91669999999999996</v>
      </c>
      <c r="N80">
        <v>1.2639089999999999</v>
      </c>
      <c r="O80" t="s">
        <v>904</v>
      </c>
      <c r="P80">
        <v>0.75</v>
      </c>
      <c r="Q80">
        <v>1.445222</v>
      </c>
      <c r="S80">
        <f t="shared" si="10"/>
        <v>0.25</v>
      </c>
      <c r="T80">
        <f t="shared" si="11"/>
        <v>0.25</v>
      </c>
      <c r="V80" t="b">
        <f t="shared" si="12"/>
        <v>1</v>
      </c>
      <c r="W80" t="b">
        <f t="shared" si="13"/>
        <v>1</v>
      </c>
      <c r="Y80" t="b">
        <f t="shared" si="14"/>
        <v>1</v>
      </c>
      <c r="Z80" t="b">
        <f t="shared" si="15"/>
        <v>1</v>
      </c>
    </row>
    <row r="81" spans="1:26" x14ac:dyDescent="0.2">
      <c r="A81" t="s">
        <v>331</v>
      </c>
      <c r="B81" t="s">
        <v>1352</v>
      </c>
      <c r="C81" t="s">
        <v>1351</v>
      </c>
      <c r="D81">
        <v>0</v>
      </c>
      <c r="E81">
        <v>0</v>
      </c>
      <c r="F81" t="s">
        <v>901</v>
      </c>
      <c r="G81">
        <v>1</v>
      </c>
      <c r="H81">
        <v>0.56483300000000003</v>
      </c>
      <c r="I81" t="s">
        <v>902</v>
      </c>
      <c r="J81">
        <v>1</v>
      </c>
      <c r="K81">
        <v>1.0465</v>
      </c>
      <c r="L81" t="s">
        <v>903</v>
      </c>
      <c r="M81">
        <v>0.83330000000000004</v>
      </c>
      <c r="N81">
        <v>1.1594</v>
      </c>
      <c r="O81" t="s">
        <v>904</v>
      </c>
      <c r="P81">
        <v>0.83330000000000004</v>
      </c>
      <c r="Q81">
        <v>1.3876999999999999</v>
      </c>
      <c r="S81">
        <f t="shared" si="10"/>
        <v>0.16669999999999996</v>
      </c>
      <c r="T81">
        <f t="shared" si="11"/>
        <v>0.16669999999999996</v>
      </c>
      <c r="V81" t="b">
        <f t="shared" si="12"/>
        <v>1</v>
      </c>
      <c r="W81" t="b">
        <f t="shared" si="13"/>
        <v>1</v>
      </c>
      <c r="Y81" t="b">
        <f t="shared" si="14"/>
        <v>1</v>
      </c>
      <c r="Z81" t="b">
        <f t="shared" si="15"/>
        <v>1</v>
      </c>
    </row>
    <row r="82" spans="1:26" s="7" customFormat="1" x14ac:dyDescent="0.2">
      <c r="A82" t="s">
        <v>333</v>
      </c>
      <c r="B82" t="s">
        <v>1355</v>
      </c>
      <c r="C82" t="s">
        <v>1354</v>
      </c>
      <c r="D82">
        <v>0</v>
      </c>
      <c r="E82">
        <v>0</v>
      </c>
      <c r="F82" t="s">
        <v>901</v>
      </c>
      <c r="G82">
        <v>1</v>
      </c>
      <c r="H82">
        <v>1.293833</v>
      </c>
      <c r="I82" t="s">
        <v>902</v>
      </c>
      <c r="J82">
        <v>1</v>
      </c>
      <c r="K82">
        <v>1.0275829999999999</v>
      </c>
      <c r="L82" t="s">
        <v>903</v>
      </c>
      <c r="M82">
        <v>0.91669999999999996</v>
      </c>
      <c r="N82">
        <v>1.3163640000000001</v>
      </c>
      <c r="O82" t="s">
        <v>904</v>
      </c>
      <c r="P82">
        <v>0.66669999999999996</v>
      </c>
      <c r="Q82">
        <v>1.3456250000000001</v>
      </c>
      <c r="R82"/>
      <c r="S82">
        <f t="shared" si="10"/>
        <v>0.33330000000000004</v>
      </c>
      <c r="T82">
        <f t="shared" si="11"/>
        <v>0.33330000000000004</v>
      </c>
      <c r="U82"/>
      <c r="V82" t="b">
        <f t="shared" si="12"/>
        <v>1</v>
      </c>
      <c r="W82" t="b">
        <f t="shared" si="13"/>
        <v>1</v>
      </c>
      <c r="X82"/>
      <c r="Y82" t="b">
        <f t="shared" si="14"/>
        <v>1</v>
      </c>
      <c r="Z82" t="b">
        <f t="shared" si="15"/>
        <v>1</v>
      </c>
    </row>
    <row r="83" spans="1:26" x14ac:dyDescent="0.2">
      <c r="A83" t="s">
        <v>337</v>
      </c>
      <c r="B83" t="s">
        <v>1356</v>
      </c>
      <c r="C83" t="s">
        <v>1209</v>
      </c>
      <c r="D83">
        <v>10</v>
      </c>
      <c r="E83">
        <v>0</v>
      </c>
      <c r="F83" t="s">
        <v>901</v>
      </c>
      <c r="G83">
        <v>0.91669999999999996</v>
      </c>
      <c r="H83">
        <v>1.2899</v>
      </c>
      <c r="I83" t="s">
        <v>902</v>
      </c>
      <c r="J83">
        <v>1</v>
      </c>
      <c r="K83">
        <v>1.1058330000000001</v>
      </c>
      <c r="L83" t="s">
        <v>903</v>
      </c>
      <c r="M83">
        <v>1</v>
      </c>
      <c r="N83">
        <v>1.117583</v>
      </c>
      <c r="O83" t="s">
        <v>904</v>
      </c>
      <c r="P83">
        <v>0.91669999999999996</v>
      </c>
      <c r="Q83">
        <v>1.2261820000000001</v>
      </c>
      <c r="S83">
        <f t="shared" si="10"/>
        <v>8.3300000000000041E-2</v>
      </c>
      <c r="T83">
        <f t="shared" si="11"/>
        <v>8.3300000000000041E-2</v>
      </c>
      <c r="V83" t="b">
        <f t="shared" si="12"/>
        <v>1</v>
      </c>
      <c r="W83" t="b">
        <f t="shared" si="13"/>
        <v>1</v>
      </c>
      <c r="Y83" t="b">
        <f t="shared" si="14"/>
        <v>1</v>
      </c>
      <c r="Z83" t="b">
        <f t="shared" si="15"/>
        <v>1</v>
      </c>
    </row>
    <row r="84" spans="1:26" s="5" customFormat="1" x14ac:dyDescent="0.2">
      <c r="A84" t="s">
        <v>345</v>
      </c>
      <c r="B84" t="s">
        <v>1361</v>
      </c>
      <c r="C84" t="s">
        <v>1360</v>
      </c>
      <c r="D84">
        <v>0</v>
      </c>
      <c r="E84">
        <v>0</v>
      </c>
      <c r="F84" t="s">
        <v>901</v>
      </c>
      <c r="G84">
        <v>1</v>
      </c>
      <c r="H84">
        <v>1.1092500000000001</v>
      </c>
      <c r="I84" t="s">
        <v>902</v>
      </c>
      <c r="J84">
        <v>1</v>
      </c>
      <c r="K84">
        <v>0.91125</v>
      </c>
      <c r="L84" t="s">
        <v>903</v>
      </c>
      <c r="M84">
        <v>0.75</v>
      </c>
      <c r="N84">
        <v>1.0618890000000001</v>
      </c>
      <c r="O84" t="s">
        <v>904</v>
      </c>
      <c r="P84">
        <v>0.83330000000000004</v>
      </c>
      <c r="Q84">
        <v>1.0419</v>
      </c>
      <c r="R84"/>
      <c r="S84">
        <f t="shared" si="10"/>
        <v>0.16669999999999996</v>
      </c>
      <c r="T84">
        <f t="shared" si="11"/>
        <v>0.16669999999999996</v>
      </c>
      <c r="U84"/>
      <c r="V84" t="b">
        <f t="shared" si="12"/>
        <v>1</v>
      </c>
      <c r="W84" t="b">
        <f t="shared" si="13"/>
        <v>1</v>
      </c>
      <c r="X84"/>
      <c r="Y84" t="b">
        <f t="shared" si="14"/>
        <v>1</v>
      </c>
      <c r="Z84" t="b">
        <f t="shared" si="15"/>
        <v>1</v>
      </c>
    </row>
    <row r="85" spans="1:26" x14ac:dyDescent="0.2">
      <c r="A85" t="s">
        <v>352</v>
      </c>
      <c r="B85" t="s">
        <v>1363</v>
      </c>
      <c r="C85" t="s">
        <v>764</v>
      </c>
      <c r="D85">
        <v>2</v>
      </c>
      <c r="E85">
        <v>0</v>
      </c>
      <c r="F85" t="s">
        <v>901</v>
      </c>
      <c r="G85">
        <v>1</v>
      </c>
      <c r="H85">
        <v>0.67108299999999999</v>
      </c>
      <c r="I85" t="s">
        <v>902</v>
      </c>
      <c r="J85">
        <v>1</v>
      </c>
      <c r="K85">
        <v>1.150083</v>
      </c>
      <c r="L85" t="s">
        <v>903</v>
      </c>
      <c r="M85">
        <v>1</v>
      </c>
      <c r="N85">
        <v>1.19675</v>
      </c>
      <c r="O85" t="s">
        <v>904</v>
      </c>
      <c r="P85">
        <v>0.83330000000000004</v>
      </c>
      <c r="Q85">
        <v>1.3808</v>
      </c>
      <c r="S85">
        <f t="shared" si="10"/>
        <v>0.16669999999999996</v>
      </c>
      <c r="T85">
        <f t="shared" si="11"/>
        <v>0.16669999999999996</v>
      </c>
      <c r="V85" t="b">
        <f t="shared" si="12"/>
        <v>1</v>
      </c>
      <c r="W85" t="b">
        <f t="shared" si="13"/>
        <v>1</v>
      </c>
      <c r="Y85" t="b">
        <f t="shared" si="14"/>
        <v>1</v>
      </c>
      <c r="Z85" t="b">
        <f t="shared" si="15"/>
        <v>1</v>
      </c>
    </row>
    <row r="86" spans="1:26" x14ac:dyDescent="0.2">
      <c r="A86" t="s">
        <v>356</v>
      </c>
      <c r="B86" t="s">
        <v>1365</v>
      </c>
      <c r="C86" t="s">
        <v>1366</v>
      </c>
      <c r="D86">
        <v>0</v>
      </c>
      <c r="E86">
        <v>0</v>
      </c>
      <c r="F86" t="s">
        <v>901</v>
      </c>
      <c r="G86">
        <v>0.91669999999999996</v>
      </c>
      <c r="H86">
        <v>0.96581799999999995</v>
      </c>
      <c r="I86" t="s">
        <v>902</v>
      </c>
      <c r="J86">
        <v>1</v>
      </c>
      <c r="K86">
        <v>1.2030829999999999</v>
      </c>
      <c r="L86" t="s">
        <v>903</v>
      </c>
      <c r="M86">
        <v>0.91669999999999996</v>
      </c>
      <c r="N86">
        <v>1.302</v>
      </c>
      <c r="O86" t="s">
        <v>904</v>
      </c>
      <c r="P86">
        <v>1</v>
      </c>
      <c r="Q86">
        <v>1.374417</v>
      </c>
      <c r="S86">
        <f t="shared" si="10"/>
        <v>0</v>
      </c>
      <c r="T86">
        <f t="shared" si="11"/>
        <v>0</v>
      </c>
      <c r="V86" t="b">
        <f t="shared" si="12"/>
        <v>1</v>
      </c>
      <c r="W86" t="b">
        <f t="shared" si="13"/>
        <v>1</v>
      </c>
      <c r="Y86" t="b">
        <f t="shared" si="14"/>
        <v>1</v>
      </c>
      <c r="Z86" t="b">
        <f t="shared" si="15"/>
        <v>1</v>
      </c>
    </row>
    <row r="87" spans="1:26" x14ac:dyDescent="0.2">
      <c r="A87" s="7" t="s">
        <v>360</v>
      </c>
      <c r="B87" s="7" t="s">
        <v>1368</v>
      </c>
      <c r="C87" s="7" t="s">
        <v>1369</v>
      </c>
      <c r="D87" s="7">
        <v>0</v>
      </c>
      <c r="E87" s="7">
        <v>0</v>
      </c>
      <c r="F87" s="7" t="s">
        <v>901</v>
      </c>
      <c r="G87" s="7">
        <v>1</v>
      </c>
      <c r="H87" s="7">
        <v>0.93033299999999997</v>
      </c>
      <c r="I87" s="7" t="s">
        <v>902</v>
      </c>
      <c r="J87" s="7">
        <v>0.91669999999999996</v>
      </c>
      <c r="K87" s="7">
        <v>1.2153640000000001</v>
      </c>
      <c r="L87" s="7" t="s">
        <v>903</v>
      </c>
      <c r="M87" s="7">
        <v>0.75</v>
      </c>
      <c r="N87" s="7">
        <v>1.0126250000000001</v>
      </c>
      <c r="O87" s="7" t="s">
        <v>904</v>
      </c>
      <c r="P87" s="7">
        <v>0.91669999999999996</v>
      </c>
      <c r="Q87" s="7">
        <v>1.3017270000000001</v>
      </c>
      <c r="R87" s="7"/>
      <c r="S87" s="7">
        <f t="shared" si="10"/>
        <v>0</v>
      </c>
      <c r="T87" s="7">
        <f t="shared" si="11"/>
        <v>0</v>
      </c>
      <c r="U87" s="7"/>
      <c r="V87" s="7" t="b">
        <f t="shared" si="12"/>
        <v>1</v>
      </c>
      <c r="W87" s="7" t="b">
        <f t="shared" si="13"/>
        <v>1</v>
      </c>
      <c r="X87" s="7"/>
      <c r="Y87" t="b">
        <f t="shared" si="14"/>
        <v>1</v>
      </c>
      <c r="Z87" t="b">
        <f t="shared" si="15"/>
        <v>1</v>
      </c>
    </row>
    <row r="88" spans="1:26" x14ac:dyDescent="0.2">
      <c r="A88" s="5" t="s">
        <v>360</v>
      </c>
      <c r="B88" s="5" t="s">
        <v>1371</v>
      </c>
      <c r="C88" s="5" t="s">
        <v>1369</v>
      </c>
      <c r="D88" s="5">
        <v>0</v>
      </c>
      <c r="E88" s="5">
        <v>0</v>
      </c>
      <c r="F88" s="5" t="s">
        <v>901</v>
      </c>
      <c r="G88" s="5">
        <v>1</v>
      </c>
      <c r="H88" s="5">
        <v>0.76590899999999995</v>
      </c>
      <c r="I88" s="5" t="s">
        <v>902</v>
      </c>
      <c r="J88" s="5">
        <v>1</v>
      </c>
      <c r="K88" s="5">
        <v>1.3553329999999999</v>
      </c>
      <c r="L88" s="5" t="s">
        <v>903</v>
      </c>
      <c r="M88" s="5">
        <v>0.91669999999999996</v>
      </c>
      <c r="N88" s="5">
        <v>1.3532729999999999</v>
      </c>
      <c r="O88" s="5" t="s">
        <v>904</v>
      </c>
      <c r="P88" s="5">
        <v>0.83330000000000004</v>
      </c>
      <c r="Q88" s="5">
        <v>1.3858999999999999</v>
      </c>
      <c r="R88" s="5"/>
      <c r="S88" s="5">
        <f t="shared" si="10"/>
        <v>0.16669999999999996</v>
      </c>
      <c r="T88" s="5">
        <f t="shared" si="11"/>
        <v>0.16669999999999996</v>
      </c>
      <c r="U88" s="5"/>
      <c r="V88" s="5" t="b">
        <f t="shared" si="12"/>
        <v>1</v>
      </c>
      <c r="W88" s="5" t="b">
        <f t="shared" si="13"/>
        <v>1</v>
      </c>
      <c r="X88" s="5"/>
      <c r="Y88" t="b">
        <f t="shared" si="14"/>
        <v>1</v>
      </c>
      <c r="Z88" t="b">
        <f t="shared" si="15"/>
        <v>1</v>
      </c>
    </row>
    <row r="89" spans="1:26" x14ac:dyDescent="0.2">
      <c r="A89" t="s">
        <v>368</v>
      </c>
      <c r="B89" t="s">
        <v>1373</v>
      </c>
      <c r="C89" t="s">
        <v>1179</v>
      </c>
      <c r="D89">
        <v>0</v>
      </c>
      <c r="E89">
        <v>0</v>
      </c>
      <c r="F89" t="s">
        <v>901</v>
      </c>
      <c r="G89">
        <v>0.91669999999999996</v>
      </c>
      <c r="H89">
        <v>1.4230910000000001</v>
      </c>
      <c r="I89" t="s">
        <v>902</v>
      </c>
      <c r="J89">
        <v>0.66669999999999996</v>
      </c>
      <c r="K89">
        <v>1.690625</v>
      </c>
      <c r="L89" t="s">
        <v>903</v>
      </c>
      <c r="M89">
        <v>0.66669999999999996</v>
      </c>
      <c r="N89">
        <v>1.857429</v>
      </c>
      <c r="O89" t="s">
        <v>904</v>
      </c>
      <c r="P89">
        <v>0.83330000000000004</v>
      </c>
      <c r="Q89">
        <v>1.7995000000000001</v>
      </c>
      <c r="S89">
        <f t="shared" si="10"/>
        <v>-0.16660000000000008</v>
      </c>
      <c r="T89">
        <f t="shared" si="11"/>
        <v>0.16660000000000008</v>
      </c>
      <c r="V89" t="b">
        <f t="shared" si="12"/>
        <v>1</v>
      </c>
      <c r="W89" t="b">
        <f t="shared" si="13"/>
        <v>1</v>
      </c>
      <c r="Y89" t="b">
        <f t="shared" si="14"/>
        <v>1</v>
      </c>
      <c r="Z89" t="b">
        <f t="shared" si="15"/>
        <v>1</v>
      </c>
    </row>
    <row r="90" spans="1:26" x14ac:dyDescent="0.2">
      <c r="A90" t="s">
        <v>372</v>
      </c>
      <c r="B90" t="s">
        <v>1375</v>
      </c>
      <c r="C90" t="s">
        <v>1376</v>
      </c>
      <c r="D90">
        <v>0</v>
      </c>
      <c r="E90">
        <v>0</v>
      </c>
      <c r="F90" t="s">
        <v>901</v>
      </c>
      <c r="G90">
        <v>1</v>
      </c>
      <c r="H90">
        <v>1.2131670000000001</v>
      </c>
      <c r="I90" t="s">
        <v>902</v>
      </c>
      <c r="J90">
        <v>0.75</v>
      </c>
      <c r="K90">
        <v>1.2691110000000001</v>
      </c>
      <c r="L90" t="s">
        <v>903</v>
      </c>
      <c r="M90">
        <v>0.58330000000000004</v>
      </c>
      <c r="N90">
        <v>1.516429</v>
      </c>
      <c r="O90" t="s">
        <v>904</v>
      </c>
      <c r="P90">
        <v>0.58330000000000004</v>
      </c>
      <c r="Q90">
        <v>1.649286</v>
      </c>
      <c r="S90">
        <f t="shared" si="10"/>
        <v>0.16669999999999996</v>
      </c>
      <c r="T90">
        <f t="shared" si="11"/>
        <v>0.16669999999999996</v>
      </c>
      <c r="V90" t="b">
        <f t="shared" si="12"/>
        <v>1</v>
      </c>
      <c r="W90" t="b">
        <f t="shared" si="13"/>
        <v>1</v>
      </c>
      <c r="Y90" t="b">
        <f t="shared" si="14"/>
        <v>1</v>
      </c>
      <c r="Z90" t="b">
        <f t="shared" si="15"/>
        <v>1</v>
      </c>
    </row>
    <row r="91" spans="1:26" x14ac:dyDescent="0.2">
      <c r="A91" t="s">
        <v>376</v>
      </c>
      <c r="B91" t="s">
        <v>1380</v>
      </c>
      <c r="C91" t="s">
        <v>1379</v>
      </c>
      <c r="D91">
        <v>4</v>
      </c>
      <c r="E91">
        <v>0</v>
      </c>
      <c r="F91" t="s">
        <v>901</v>
      </c>
      <c r="G91">
        <v>1</v>
      </c>
      <c r="H91">
        <v>2.138083</v>
      </c>
      <c r="I91" t="s">
        <v>902</v>
      </c>
      <c r="J91">
        <v>1</v>
      </c>
      <c r="K91">
        <v>1.238667</v>
      </c>
      <c r="L91" t="s">
        <v>903</v>
      </c>
      <c r="M91">
        <v>0.83330000000000004</v>
      </c>
      <c r="N91">
        <v>1.222</v>
      </c>
      <c r="O91" t="s">
        <v>904</v>
      </c>
      <c r="P91">
        <v>0.66669999999999996</v>
      </c>
      <c r="Q91">
        <v>1.5046250000000001</v>
      </c>
      <c r="S91">
        <f t="shared" si="10"/>
        <v>0.33330000000000004</v>
      </c>
      <c r="T91">
        <f t="shared" si="11"/>
        <v>0.33330000000000004</v>
      </c>
      <c r="V91" t="b">
        <f t="shared" si="12"/>
        <v>1</v>
      </c>
      <c r="W91" t="b">
        <f t="shared" si="13"/>
        <v>1</v>
      </c>
      <c r="Y91" t="b">
        <f t="shared" si="14"/>
        <v>1</v>
      </c>
      <c r="Z91" t="b">
        <f t="shared" si="15"/>
        <v>1</v>
      </c>
    </row>
    <row r="92" spans="1:26" x14ac:dyDescent="0.2">
      <c r="Y92" t="b">
        <f t="shared" si="14"/>
        <v>0</v>
      </c>
      <c r="Z92" t="b">
        <f t="shared" si="15"/>
        <v>1</v>
      </c>
    </row>
  </sheetData>
  <phoneticPr fontId="11" type="noConversion"/>
  <conditionalFormatting sqref="E1:E91">
    <cfRule type="cellIs" dxfId="8" priority="8" operator="greaterThan">
      <formula>0</formula>
    </cfRule>
  </conditionalFormatting>
  <conditionalFormatting sqref="G1:G91">
    <cfRule type="cellIs" dxfId="7" priority="7" operator="lessThanOrEqual">
      <formula>0.5</formula>
    </cfRule>
  </conditionalFormatting>
  <conditionalFormatting sqref="J2:J91">
    <cfRule type="cellIs" dxfId="6" priority="11" operator="lessThan">
      <formula>0.5</formula>
    </cfRule>
  </conditionalFormatting>
  <conditionalFormatting sqref="T1:T91">
    <cfRule type="cellIs" dxfId="5" priority="6" operator="greaterThan">
      <formula>0.4</formula>
    </cfRule>
  </conditionalFormatting>
  <conditionalFormatting sqref="T93:T94">
    <cfRule type="cellIs" dxfId="4" priority="10" operator="greaterThan">
      <formula>0.4</formula>
    </cfRule>
  </conditionalFormatting>
  <conditionalFormatting sqref="V1:W91">
    <cfRule type="containsText" dxfId="3" priority="5" operator="containsText" text="false">
      <formula>NOT(ISERROR(SEARCH("false",V1)))</formula>
    </cfRule>
  </conditionalFormatting>
  <conditionalFormatting sqref="V93:W94">
    <cfRule type="containsText" dxfId="2" priority="14" operator="containsText" text="false">
      <formula>NOT(ISERROR(SEARCH("false",V93)))</formula>
    </cfRule>
  </conditionalFormatting>
  <conditionalFormatting sqref="Y1:Y92">
    <cfRule type="containsText" dxfId="1" priority="2" operator="containsText" text="false">
      <formula>NOT(ISERROR(SEARCH("false",Y1)))</formula>
    </cfRule>
  </conditionalFormatting>
  <conditionalFormatting sqref="Z1:Z1048576">
    <cfRule type="containsText" dxfId="0" priority="1" operator="containsText" text="FALSE">
      <formula>NOT(ISERROR(SEARCH("FALSE",Z1)))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P_Details_final</vt:lpstr>
      <vt:lpstr>accuracy_Phon_ses7_run01_SORT</vt:lpstr>
      <vt:lpstr>accuracy_Phon_ses7_run02_SORT</vt:lpstr>
      <vt:lpstr>accuracy_Phon_ses-9_run01_SORT</vt:lpstr>
      <vt:lpstr>accuracy_Phon_ses-9_run02_SORT</vt:lpstr>
      <vt:lpstr>accuracy_Sem_ses-7_run01_SORT</vt:lpstr>
      <vt:lpstr>accuracy_Sem_ses-7_run02_SORT</vt:lpstr>
      <vt:lpstr>accuracy_Sem_ses-9_run01_SORT</vt:lpstr>
      <vt:lpstr>accuracy_Sem_ses9_run02_SORT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Mathur, Avantika</dc:creator>
  <cp:lastModifiedBy>Mathur, Avantika</cp:lastModifiedBy>
  <dcterms:created xsi:type="dcterms:W3CDTF">2025-01-30T23:39:34Z</dcterms:created>
  <dcterms:modified xsi:type="dcterms:W3CDTF">2025-02-14T17:07:28Z</dcterms:modified>
</cp:coreProperties>
</file>