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9908140E-A027-4F9F-93C8-35C90D6D829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" i="1"/>
  <c r="L2" i="1" s="1"/>
  <c r="C17" i="2"/>
  <c r="C25" i="2"/>
  <c r="C33" i="2"/>
  <c r="D11" i="2"/>
  <c r="D19" i="2"/>
  <c r="D27" i="2"/>
  <c r="D35" i="2"/>
  <c r="C23" i="2"/>
  <c r="D33" i="2"/>
  <c r="C32" i="2"/>
  <c r="D26" i="2"/>
  <c r="C18" i="2"/>
  <c r="C26" i="2"/>
  <c r="C34" i="2"/>
  <c r="D12" i="2"/>
  <c r="D20" i="2"/>
  <c r="D28" i="2"/>
  <c r="D36" i="2"/>
  <c r="C11" i="2"/>
  <c r="C19" i="2"/>
  <c r="C27" i="2"/>
  <c r="C35" i="2"/>
  <c r="D13" i="2"/>
  <c r="D21" i="2"/>
  <c r="D29" i="2"/>
  <c r="D37" i="2"/>
  <c r="C12" i="2"/>
  <c r="C20" i="2"/>
  <c r="C28" i="2"/>
  <c r="C36" i="2"/>
  <c r="D14" i="2"/>
  <c r="D22" i="2"/>
  <c r="D30" i="2"/>
  <c r="D38" i="2"/>
  <c r="C13" i="2"/>
  <c r="C21" i="2"/>
  <c r="C29" i="2"/>
  <c r="C37" i="2"/>
  <c r="D15" i="2"/>
  <c r="D23" i="2"/>
  <c r="D31" i="2"/>
  <c r="D39" i="2"/>
  <c r="C14" i="2"/>
  <c r="C22" i="2"/>
  <c r="C30" i="2"/>
  <c r="C38" i="2"/>
  <c r="D16" i="2"/>
  <c r="D24" i="2"/>
  <c r="D32" i="2"/>
  <c r="D40" i="2"/>
  <c r="C15" i="2"/>
  <c r="C31" i="2"/>
  <c r="C39" i="2"/>
  <c r="D17" i="2"/>
  <c r="D25" i="2"/>
  <c r="C16" i="2"/>
  <c r="C24" i="2"/>
  <c r="C40" i="2"/>
  <c r="D18" i="2"/>
  <c r="D34" i="2"/>
</calcChain>
</file>

<file path=xl/sharedStrings.xml><?xml version="1.0" encoding="utf-8"?>
<sst xmlns="http://schemas.openxmlformats.org/spreadsheetml/2006/main" count="30" uniqueCount="30">
  <si>
    <t>Argentina</t>
  </si>
  <si>
    <t>Australia</t>
  </si>
  <si>
    <t>Brazil</t>
  </si>
  <si>
    <t>Canada</t>
  </si>
  <si>
    <t>China</t>
  </si>
  <si>
    <t>Egypt</t>
  </si>
  <si>
    <t>European Union</t>
  </si>
  <si>
    <t>India</t>
  </si>
  <si>
    <t>Indonesia</t>
  </si>
  <si>
    <t>Japan</t>
  </si>
  <si>
    <t>Kazakhstan</t>
  </si>
  <si>
    <t>Mexico</t>
  </si>
  <si>
    <t>Nigeria</t>
  </si>
  <si>
    <t>Philippines</t>
  </si>
  <si>
    <t>Republic of Korea</t>
  </si>
  <si>
    <t>Russian Federation</t>
  </si>
  <si>
    <t>Saudi Arabia</t>
  </si>
  <si>
    <t>South Africa</t>
  </si>
  <si>
    <t>Thailand</t>
  </si>
  <si>
    <t>Turkey</t>
  </si>
  <si>
    <t>Ukraine</t>
  </si>
  <si>
    <t>United States of America</t>
  </si>
  <si>
    <t>Viet Nam</t>
  </si>
  <si>
    <t>World</t>
  </si>
  <si>
    <t>Country/Region</t>
  </si>
  <si>
    <t>2016-2020平均</t>
    <phoneticPr fontId="1" type="noConversion"/>
  </si>
  <si>
    <t>日程表</t>
  </si>
  <si>
    <t>值</t>
  </si>
  <si>
    <t>趋势预测</t>
  </si>
  <si>
    <t>置信区间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</si>
</sst>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0" fontId="0" fillId="0" borderId="0" xfId="0" applyNumberFormat="1"/>
    <xf numFmtId="4" fontId="0" fillId="0" borderId="0" xfId="0" applyNumberFormat="1"/>
  </cellXfs>
  <cellStyles count="1">
    <cellStyle name="常规" xfId="0" builtinId="0"/>
  </cellStyles>
  <dxfs count="3">
    <dxf>
      <numFmt numFmtId="4" formatCode="#,##0.00"/>
    </dxf>
    <dxf>
      <numFmt numFmtId="4" formatCode="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值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val>
            <c:numRef>
              <c:f>Sheet2!$B$2:$B$40</c:f>
              <c:numCache>
                <c:formatCode>#,##0.00</c:formatCode>
                <c:ptCount val="39"/>
                <c:pt idx="0">
                  <c:v>2318.12</c:v>
                </c:pt>
                <c:pt idx="1">
                  <c:v>2557.7800000000002</c:v>
                </c:pt>
                <c:pt idx="2">
                  <c:v>2608.3000000000002</c:v>
                </c:pt>
                <c:pt idx="3">
                  <c:v>2584.04</c:v>
                </c:pt>
                <c:pt idx="4">
                  <c:v>2661.25</c:v>
                </c:pt>
                <c:pt idx="5">
                  <c:v>2693.6</c:v>
                </c:pt>
                <c:pt idx="6">
                  <c:v>2647.77</c:v>
                </c:pt>
                <c:pt idx="7">
                  <c:v>2707.87</c:v>
                </c:pt>
                <c:pt idx="8">
                  <c:v>2744.34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4-4905-A668-29DD682FED1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趋势预测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Sheet2!$D$2:$D$40</c:f>
                <c:numCache>
                  <c:formatCode>General</c:formatCode>
                  <c:ptCount val="39"/>
                  <c:pt idx="9">
                    <c:v>126.65795706517667</c:v>
                  </c:pt>
                  <c:pt idx="10">
                    <c:v>170.48560939252042</c:v>
                  </c:pt>
                  <c:pt idx="11">
                    <c:v>205.2251741069465</c:v>
                  </c:pt>
                  <c:pt idx="12">
                    <c:v>234.94330678753681</c:v>
                  </c:pt>
                  <c:pt idx="13">
                    <c:v>261.35862535130468</c:v>
                  </c:pt>
                  <c:pt idx="14">
                    <c:v>285.38977748946394</c:v>
                  </c:pt>
                  <c:pt idx="15">
                    <c:v>307.59611772359068</c:v>
                  </c:pt>
                  <c:pt idx="16">
                    <c:v>328.34814261606186</c:v>
                  </c:pt>
                  <c:pt idx="17">
                    <c:v>347.90623814806776</c:v>
                  </c:pt>
                  <c:pt idx="18">
                    <c:v>366.46165839261829</c:v>
                  </c:pt>
                  <c:pt idx="19">
                    <c:v>384.1597642029655</c:v>
                  </c:pt>
                  <c:pt idx="20">
                    <c:v>401.11409188489773</c:v>
                  </c:pt>
                  <c:pt idx="21">
                    <c:v>417.41532073565355</c:v>
                  </c:pt>
                  <c:pt idx="22">
                    <c:v>433.13723269370576</c:v>
                  </c:pt>
                  <c:pt idx="23">
                    <c:v>448.34081219008033</c:v>
                  </c:pt>
                  <c:pt idx="24">
                    <c:v>463.07714979085631</c:v>
                  </c:pt>
                  <c:pt idx="25">
                    <c:v>477.38955034596682</c:v>
                  </c:pt>
                  <c:pt idx="26">
                    <c:v>491.31509677908429</c:v>
                  </c:pt>
                  <c:pt idx="27">
                    <c:v>504.88583201893141</c:v>
                  </c:pt>
                  <c:pt idx="28">
                    <c:v>518.12966718305563</c:v>
                  </c:pt>
                  <c:pt idx="29">
                    <c:v>531.07108971666207</c:v>
                  </c:pt>
                  <c:pt idx="30">
                    <c:v>543.73172282917415</c:v>
                  </c:pt>
                  <c:pt idx="31">
                    <c:v>556.13077269066559</c:v>
                  </c:pt>
                  <c:pt idx="32">
                    <c:v>568.28538973435172</c:v>
                  </c:pt>
                  <c:pt idx="33">
                    <c:v>580.21096340148506</c:v>
                  </c:pt>
                  <c:pt idx="34">
                    <c:v>591.92136472276411</c:v>
                  </c:pt>
                  <c:pt idx="35">
                    <c:v>603.42914759061841</c:v>
                  </c:pt>
                  <c:pt idx="36">
                    <c:v>614.74571700484262</c:v>
                  </c:pt>
                  <c:pt idx="37">
                    <c:v>625.88147068059857</c:v>
                  </c:pt>
                  <c:pt idx="38">
                    <c:v>636.84591899685529</c:v>
                  </c:pt>
                </c:numCache>
              </c:numRef>
            </c:plus>
            <c:minus>
              <c:numRef>
                <c:f>Sheet2!$D$2:$D$40</c:f>
                <c:numCache>
                  <c:formatCode>General</c:formatCode>
                  <c:ptCount val="39"/>
                  <c:pt idx="9">
                    <c:v>126.65795706517667</c:v>
                  </c:pt>
                  <c:pt idx="10">
                    <c:v>170.48560939252042</c:v>
                  </c:pt>
                  <c:pt idx="11">
                    <c:v>205.2251741069465</c:v>
                  </c:pt>
                  <c:pt idx="12">
                    <c:v>234.94330678753681</c:v>
                  </c:pt>
                  <c:pt idx="13">
                    <c:v>261.35862535130468</c:v>
                  </c:pt>
                  <c:pt idx="14">
                    <c:v>285.38977748946394</c:v>
                  </c:pt>
                  <c:pt idx="15">
                    <c:v>307.59611772359068</c:v>
                  </c:pt>
                  <c:pt idx="16">
                    <c:v>328.34814261606186</c:v>
                  </c:pt>
                  <c:pt idx="17">
                    <c:v>347.90623814806776</c:v>
                  </c:pt>
                  <c:pt idx="18">
                    <c:v>366.46165839261829</c:v>
                  </c:pt>
                  <c:pt idx="19">
                    <c:v>384.1597642029655</c:v>
                  </c:pt>
                  <c:pt idx="20">
                    <c:v>401.11409188489773</c:v>
                  </c:pt>
                  <c:pt idx="21">
                    <c:v>417.41532073565355</c:v>
                  </c:pt>
                  <c:pt idx="22">
                    <c:v>433.13723269370576</c:v>
                  </c:pt>
                  <c:pt idx="23">
                    <c:v>448.34081219008033</c:v>
                  </c:pt>
                  <c:pt idx="24">
                    <c:v>463.07714979085631</c:v>
                  </c:pt>
                  <c:pt idx="25">
                    <c:v>477.38955034596682</c:v>
                  </c:pt>
                  <c:pt idx="26">
                    <c:v>491.31509677908429</c:v>
                  </c:pt>
                  <c:pt idx="27">
                    <c:v>504.88583201893141</c:v>
                  </c:pt>
                  <c:pt idx="28">
                    <c:v>518.12966718305563</c:v>
                  </c:pt>
                  <c:pt idx="29">
                    <c:v>531.07108971666207</c:v>
                  </c:pt>
                  <c:pt idx="30">
                    <c:v>543.73172282917415</c:v>
                  </c:pt>
                  <c:pt idx="31">
                    <c:v>556.13077269066559</c:v>
                  </c:pt>
                  <c:pt idx="32">
                    <c:v>568.28538973435172</c:v>
                  </c:pt>
                  <c:pt idx="33">
                    <c:v>580.21096340148506</c:v>
                  </c:pt>
                  <c:pt idx="34">
                    <c:v>591.92136472276411</c:v>
                  </c:pt>
                  <c:pt idx="35">
                    <c:v>603.42914759061841</c:v>
                  </c:pt>
                  <c:pt idx="36">
                    <c:v>614.74571700484262</c:v>
                  </c:pt>
                  <c:pt idx="37">
                    <c:v>625.88147068059857</c:v>
                  </c:pt>
                  <c:pt idx="38">
                    <c:v>636.84591899685529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95959">
                    <a:alpha val="40392"/>
                  </a:srgbClr>
                </a:solidFill>
                <a:prstDash val="solid"/>
                <a:round/>
              </a:ln>
              <a:effectLst/>
            </c:spPr>
          </c:errBars>
          <c:cat>
            <c:numRef>
              <c:f>Sheet2!$A$2:$A$40</c:f>
              <c:numCache>
                <c:formatCode>General</c:formatCode>
                <c:ptCount val="3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</c:numCache>
            </c:numRef>
          </c:cat>
          <c:val>
            <c:numRef>
              <c:f>Sheet2!$C$2:$C$40</c:f>
              <c:numCache>
                <c:formatCode>General</c:formatCode>
                <c:ptCount val="39"/>
                <c:pt idx="9" formatCode="#,##0.00">
                  <c:v>2783.673940937043</c:v>
                </c:pt>
                <c:pt idx="10" formatCode="#,##0.00">
                  <c:v>2822.8599223355905</c:v>
                </c:pt>
                <c:pt idx="11" formatCode="#,##0.00">
                  <c:v>2862.0459037341384</c:v>
                </c:pt>
                <c:pt idx="12" formatCode="#,##0.00">
                  <c:v>2901.2318851326859</c:v>
                </c:pt>
                <c:pt idx="13" formatCode="#,##0.00">
                  <c:v>2940.4178665312338</c:v>
                </c:pt>
                <c:pt idx="14" formatCode="#,##0.00">
                  <c:v>2979.6038479297813</c:v>
                </c:pt>
                <c:pt idx="15" formatCode="#,##0.00">
                  <c:v>3018.7898293283292</c:v>
                </c:pt>
                <c:pt idx="16" formatCode="#,##0.00">
                  <c:v>3057.9758107268767</c:v>
                </c:pt>
                <c:pt idx="17" formatCode="#,##0.00">
                  <c:v>3097.1617921254247</c:v>
                </c:pt>
                <c:pt idx="18" formatCode="#,##0.00">
                  <c:v>3136.3477735239721</c:v>
                </c:pt>
                <c:pt idx="19" formatCode="#,##0.00">
                  <c:v>3175.5337549225201</c:v>
                </c:pt>
                <c:pt idx="20" formatCode="#,##0.00">
                  <c:v>3214.7197363210676</c:v>
                </c:pt>
                <c:pt idx="21" formatCode="#,##0.00">
                  <c:v>3253.9057177196155</c:v>
                </c:pt>
                <c:pt idx="22" formatCode="#,##0.00">
                  <c:v>3293.091699118163</c:v>
                </c:pt>
                <c:pt idx="23" formatCode="#,##0.00">
                  <c:v>3332.2776805167109</c:v>
                </c:pt>
                <c:pt idx="24" formatCode="#,##0.00">
                  <c:v>3371.4636619152589</c:v>
                </c:pt>
                <c:pt idx="25" formatCode="#,##0.00">
                  <c:v>3410.6496433138063</c:v>
                </c:pt>
                <c:pt idx="26" formatCode="#,##0.00">
                  <c:v>3449.8356247123538</c:v>
                </c:pt>
                <c:pt idx="27" formatCode="#,##0.00">
                  <c:v>3489.0216061109018</c:v>
                </c:pt>
                <c:pt idx="28" formatCode="#,##0.00">
                  <c:v>3528.2075875094497</c:v>
                </c:pt>
                <c:pt idx="29" formatCode="#,##0.00">
                  <c:v>3567.3935689079972</c:v>
                </c:pt>
                <c:pt idx="30" formatCode="#,##0.00">
                  <c:v>3606.5795503065451</c:v>
                </c:pt>
                <c:pt idx="31" formatCode="#,##0.00">
                  <c:v>3645.7655317050926</c:v>
                </c:pt>
                <c:pt idx="32" formatCode="#,##0.00">
                  <c:v>3684.9515131036405</c:v>
                </c:pt>
                <c:pt idx="33" formatCode="#,##0.00">
                  <c:v>3724.137494502188</c:v>
                </c:pt>
                <c:pt idx="34" formatCode="#,##0.00">
                  <c:v>3763.323475900736</c:v>
                </c:pt>
                <c:pt idx="35" formatCode="#,##0.00">
                  <c:v>3802.5094572992839</c:v>
                </c:pt>
                <c:pt idx="36" formatCode="#,##0.00">
                  <c:v>3841.6954386978314</c:v>
                </c:pt>
                <c:pt idx="37" formatCode="#,##0.00">
                  <c:v>3880.8814200963789</c:v>
                </c:pt>
                <c:pt idx="38" formatCode="#,##0.00">
                  <c:v>3920.0674014949268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34-4905-A668-29DD682FE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34559360"/>
        <c:axId val="528688224"/>
      </c:barChart>
      <c:catAx>
        <c:axId val="5345593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688224"/>
        <c:crosses val="autoZero"/>
        <c:auto val="1"/>
        <c:lblAlgn val="ctr"/>
        <c:lblOffset val="100"/>
        <c:noMultiLvlLbl val="0"/>
      </c:catAx>
      <c:valAx>
        <c:axId val="5286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55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324802</xdr:colOff>
      <xdr:row>8</xdr:row>
      <xdr:rowOff>19050</xdr:rowOff>
    </xdr:from>
    <xdr:to>
      <xdr:col>14</xdr:col>
      <xdr:colOff>361950</xdr:colOff>
      <xdr:row>29</xdr:row>
      <xdr:rowOff>78105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C7AD38-F6D4-424F-94FE-6A49928CB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B9D281-4B04-4A65-964F-FC1443651068}" name="表1" displayName="表1" ref="A1:D40" totalsRowShown="0">
  <autoFilter ref="A1:D40" xr:uid="{31F8B96A-14B5-4B4E-9A71-1EF24968E822}"/>
  <tableColumns count="4">
    <tableColumn id="1" xr3:uid="{F480B410-5FE7-482A-AB6F-3DE27C5BEF1C}" name="日程表" dataDxfId="2"/>
    <tableColumn id="2" xr3:uid="{F51A4A56-B856-4B46-BE4C-CC6B89D2A350}" name="值"/>
    <tableColumn id="3" xr3:uid="{111EB277-DCF8-47A9-97E2-77B3C436B2BE}" name="趋势预测" dataDxfId="1">
      <calculatedColumnFormula>_xlfn.FORECAST.ETS(A2,$B$2:$B$10,$A$2:$A$10,1,1)</calculatedColumnFormula>
    </tableColumn>
    <tableColumn id="4" xr3:uid="{FAEC0EF9-57E7-47E1-AE41-32D999323F26}" name="置信区间" dataDxfId="0">
      <calculatedColumnFormula>_xlfn.FORECAST.ETS.CONFINT(A2,$B$2:$B$10,$A$2:$A$10,0.9,1,1)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1C57-E8F0-4930-9707-CC6F150A14A5}">
  <dimension ref="A1:D40"/>
  <sheetViews>
    <sheetView tabSelected="1" workbookViewId="0">
      <selection activeCell="Q8" sqref="Q8"/>
    </sheetView>
  </sheetViews>
  <sheetFormatPr defaultRowHeight="13.8" x14ac:dyDescent="0.25"/>
  <cols>
    <col min="1" max="1" width="9.21875" customWidth="1"/>
    <col min="3" max="4" width="11.21875" customWidth="1"/>
  </cols>
  <sheetData>
    <row r="1" spans="1:4" x14ac:dyDescent="0.25">
      <c r="A1" t="s">
        <v>26</v>
      </c>
      <c r="B1" t="s">
        <v>27</v>
      </c>
      <c r="C1" t="s">
        <v>28</v>
      </c>
      <c r="D1" t="s">
        <v>29</v>
      </c>
    </row>
    <row r="2" spans="1:4" x14ac:dyDescent="0.25">
      <c r="A2" s="3">
        <v>2012</v>
      </c>
      <c r="B2" s="4">
        <v>2318.12</v>
      </c>
    </row>
    <row r="3" spans="1:4" x14ac:dyDescent="0.25">
      <c r="A3" s="3">
        <v>2013</v>
      </c>
      <c r="B3" s="4">
        <v>2557.7800000000002</v>
      </c>
    </row>
    <row r="4" spans="1:4" x14ac:dyDescent="0.25">
      <c r="A4" s="3">
        <v>2014</v>
      </c>
      <c r="B4" s="4">
        <v>2608.3000000000002</v>
      </c>
    </row>
    <row r="5" spans="1:4" x14ac:dyDescent="0.25">
      <c r="A5" s="3">
        <v>2015</v>
      </c>
      <c r="B5" s="4">
        <v>2584.04</v>
      </c>
    </row>
    <row r="6" spans="1:4" x14ac:dyDescent="0.25">
      <c r="A6" s="3">
        <v>2016</v>
      </c>
      <c r="B6" s="4">
        <v>2661.25</v>
      </c>
    </row>
    <row r="7" spans="1:4" x14ac:dyDescent="0.25">
      <c r="A7" s="3">
        <v>2017</v>
      </c>
      <c r="B7" s="4">
        <v>2693.6</v>
      </c>
    </row>
    <row r="8" spans="1:4" x14ac:dyDescent="0.25">
      <c r="A8" s="3">
        <v>2018</v>
      </c>
      <c r="B8" s="4">
        <v>2647.77</v>
      </c>
    </row>
    <row r="9" spans="1:4" x14ac:dyDescent="0.25">
      <c r="A9" s="3">
        <v>2019</v>
      </c>
      <c r="B9" s="4">
        <v>2707.87</v>
      </c>
    </row>
    <row r="10" spans="1:4" x14ac:dyDescent="0.25">
      <c r="A10" s="3">
        <v>2020</v>
      </c>
      <c r="B10" s="4">
        <v>2744.34</v>
      </c>
    </row>
    <row r="11" spans="1:4" x14ac:dyDescent="0.25">
      <c r="A11" s="3">
        <v>2021</v>
      </c>
      <c r="C11" s="4">
        <f>_xlfn.FORECAST.ETS(A11,$B$2:$B$10,$A$2:$A$10,1,1)</f>
        <v>2783.673940937043</v>
      </c>
      <c r="D11" s="4">
        <f>_xlfn.FORECAST.ETS.CONFINT(A11,$B$2:$B$10,$A$2:$A$10,0.9,1,1)</f>
        <v>126.65795706517667</v>
      </c>
    </row>
    <row r="12" spans="1:4" x14ac:dyDescent="0.25">
      <c r="A12" s="3">
        <v>2022</v>
      </c>
      <c r="C12" s="4">
        <f>_xlfn.FORECAST.ETS(A12,$B$2:$B$10,$A$2:$A$10,1,1)</f>
        <v>2822.8599223355905</v>
      </c>
      <c r="D12" s="4">
        <f>_xlfn.FORECAST.ETS.CONFINT(A12,$B$2:$B$10,$A$2:$A$10,0.9,1,1)</f>
        <v>170.48560939252042</v>
      </c>
    </row>
    <row r="13" spans="1:4" x14ac:dyDescent="0.25">
      <c r="A13" s="3">
        <v>2023</v>
      </c>
      <c r="C13" s="4">
        <f>_xlfn.FORECAST.ETS(A13,$B$2:$B$10,$A$2:$A$10,1,1)</f>
        <v>2862.0459037341384</v>
      </c>
      <c r="D13" s="4">
        <f>_xlfn.FORECAST.ETS.CONFINT(A13,$B$2:$B$10,$A$2:$A$10,0.9,1,1)</f>
        <v>205.2251741069465</v>
      </c>
    </row>
    <row r="14" spans="1:4" x14ac:dyDescent="0.25">
      <c r="A14" s="3">
        <v>2024</v>
      </c>
      <c r="C14" s="4">
        <f>_xlfn.FORECAST.ETS(A14,$B$2:$B$10,$A$2:$A$10,1,1)</f>
        <v>2901.2318851326859</v>
      </c>
      <c r="D14" s="4">
        <f>_xlfn.FORECAST.ETS.CONFINT(A14,$B$2:$B$10,$A$2:$A$10,0.9,1,1)</f>
        <v>234.94330678753681</v>
      </c>
    </row>
    <row r="15" spans="1:4" x14ac:dyDescent="0.25">
      <c r="A15" s="3">
        <v>2025</v>
      </c>
      <c r="C15" s="4">
        <f>_xlfn.FORECAST.ETS(A15,$B$2:$B$10,$A$2:$A$10,1,1)</f>
        <v>2940.4178665312338</v>
      </c>
      <c r="D15" s="4">
        <f>_xlfn.FORECAST.ETS.CONFINT(A15,$B$2:$B$10,$A$2:$A$10,0.9,1,1)</f>
        <v>261.35862535130468</v>
      </c>
    </row>
    <row r="16" spans="1:4" x14ac:dyDescent="0.25">
      <c r="A16" s="3">
        <v>2026</v>
      </c>
      <c r="C16" s="4">
        <f>_xlfn.FORECAST.ETS(A16,$B$2:$B$10,$A$2:$A$10,1,1)</f>
        <v>2979.6038479297813</v>
      </c>
      <c r="D16" s="4">
        <f>_xlfn.FORECAST.ETS.CONFINT(A16,$B$2:$B$10,$A$2:$A$10,0.9,1,1)</f>
        <v>285.38977748946394</v>
      </c>
    </row>
    <row r="17" spans="1:4" x14ac:dyDescent="0.25">
      <c r="A17" s="3">
        <v>2027</v>
      </c>
      <c r="C17" s="4">
        <f>_xlfn.FORECAST.ETS(A17,$B$2:$B$10,$A$2:$A$10,1,1)</f>
        <v>3018.7898293283292</v>
      </c>
      <c r="D17" s="4">
        <f>_xlfn.FORECAST.ETS.CONFINT(A17,$B$2:$B$10,$A$2:$A$10,0.9,1,1)</f>
        <v>307.59611772359068</v>
      </c>
    </row>
    <row r="18" spans="1:4" x14ac:dyDescent="0.25">
      <c r="A18" s="3">
        <v>2028</v>
      </c>
      <c r="C18" s="4">
        <f>_xlfn.FORECAST.ETS(A18,$B$2:$B$10,$A$2:$A$10,1,1)</f>
        <v>3057.9758107268767</v>
      </c>
      <c r="D18" s="4">
        <f>_xlfn.FORECAST.ETS.CONFINT(A18,$B$2:$B$10,$A$2:$A$10,0.9,1,1)</f>
        <v>328.34814261606186</v>
      </c>
    </row>
    <row r="19" spans="1:4" x14ac:dyDescent="0.25">
      <c r="A19" s="3">
        <v>2029</v>
      </c>
      <c r="C19" s="4">
        <f>_xlfn.FORECAST.ETS(A19,$B$2:$B$10,$A$2:$A$10,1,1)</f>
        <v>3097.1617921254247</v>
      </c>
      <c r="D19" s="4">
        <f>_xlfn.FORECAST.ETS.CONFINT(A19,$B$2:$B$10,$A$2:$A$10,0.9,1,1)</f>
        <v>347.90623814806776</v>
      </c>
    </row>
    <row r="20" spans="1:4" x14ac:dyDescent="0.25">
      <c r="A20" s="3">
        <v>2030</v>
      </c>
      <c r="C20" s="4">
        <f>_xlfn.FORECAST.ETS(A20,$B$2:$B$10,$A$2:$A$10,1,1)</f>
        <v>3136.3477735239721</v>
      </c>
      <c r="D20" s="4">
        <f>_xlfn.FORECAST.ETS.CONFINT(A20,$B$2:$B$10,$A$2:$A$10,0.9,1,1)</f>
        <v>366.46165839261829</v>
      </c>
    </row>
    <row r="21" spans="1:4" x14ac:dyDescent="0.25">
      <c r="A21" s="3">
        <v>2031</v>
      </c>
      <c r="C21" s="4">
        <f>_xlfn.FORECAST.ETS(A21,$B$2:$B$10,$A$2:$A$10,1,1)</f>
        <v>3175.5337549225201</v>
      </c>
      <c r="D21" s="4">
        <f>_xlfn.FORECAST.ETS.CONFINT(A21,$B$2:$B$10,$A$2:$A$10,0.9,1,1)</f>
        <v>384.1597642029655</v>
      </c>
    </row>
    <row r="22" spans="1:4" x14ac:dyDescent="0.25">
      <c r="A22" s="3">
        <v>2032</v>
      </c>
      <c r="C22" s="4">
        <f>_xlfn.FORECAST.ETS(A22,$B$2:$B$10,$A$2:$A$10,1,1)</f>
        <v>3214.7197363210676</v>
      </c>
      <c r="D22" s="4">
        <f>_xlfn.FORECAST.ETS.CONFINT(A22,$B$2:$B$10,$A$2:$A$10,0.9,1,1)</f>
        <v>401.11409188489773</v>
      </c>
    </row>
    <row r="23" spans="1:4" x14ac:dyDescent="0.25">
      <c r="A23" s="3">
        <v>2033</v>
      </c>
      <c r="C23" s="4">
        <f>_xlfn.FORECAST.ETS(A23,$B$2:$B$10,$A$2:$A$10,1,1)</f>
        <v>3253.9057177196155</v>
      </c>
      <c r="D23" s="4">
        <f>_xlfn.FORECAST.ETS.CONFINT(A23,$B$2:$B$10,$A$2:$A$10,0.9,1,1)</f>
        <v>417.41532073565355</v>
      </c>
    </row>
    <row r="24" spans="1:4" x14ac:dyDescent="0.25">
      <c r="A24" s="3">
        <v>2034</v>
      </c>
      <c r="C24" s="4">
        <f>_xlfn.FORECAST.ETS(A24,$B$2:$B$10,$A$2:$A$10,1,1)</f>
        <v>3293.091699118163</v>
      </c>
      <c r="D24" s="4">
        <f>_xlfn.FORECAST.ETS.CONFINT(A24,$B$2:$B$10,$A$2:$A$10,0.9,1,1)</f>
        <v>433.13723269370576</v>
      </c>
    </row>
    <row r="25" spans="1:4" x14ac:dyDescent="0.25">
      <c r="A25" s="3">
        <v>2035</v>
      </c>
      <c r="C25" s="4">
        <f>_xlfn.FORECAST.ETS(A25,$B$2:$B$10,$A$2:$A$10,1,1)</f>
        <v>3332.2776805167109</v>
      </c>
      <c r="D25" s="4">
        <f>_xlfn.FORECAST.ETS.CONFINT(A25,$B$2:$B$10,$A$2:$A$10,0.9,1,1)</f>
        <v>448.34081219008033</v>
      </c>
    </row>
    <row r="26" spans="1:4" x14ac:dyDescent="0.25">
      <c r="A26" s="3">
        <v>2036</v>
      </c>
      <c r="C26" s="4">
        <f>_xlfn.FORECAST.ETS(A26,$B$2:$B$10,$A$2:$A$10,1,1)</f>
        <v>3371.4636619152589</v>
      </c>
      <c r="D26" s="4">
        <f>_xlfn.FORECAST.ETS.CONFINT(A26,$B$2:$B$10,$A$2:$A$10,0.9,1,1)</f>
        <v>463.07714979085631</v>
      </c>
    </row>
    <row r="27" spans="1:4" x14ac:dyDescent="0.25">
      <c r="A27" s="3">
        <v>2037</v>
      </c>
      <c r="C27" s="4">
        <f>_xlfn.FORECAST.ETS(A27,$B$2:$B$10,$A$2:$A$10,1,1)</f>
        <v>3410.6496433138063</v>
      </c>
      <c r="D27" s="4">
        <f>_xlfn.FORECAST.ETS.CONFINT(A27,$B$2:$B$10,$A$2:$A$10,0.9,1,1)</f>
        <v>477.38955034596682</v>
      </c>
    </row>
    <row r="28" spans="1:4" x14ac:dyDescent="0.25">
      <c r="A28" s="3">
        <v>2038</v>
      </c>
      <c r="C28" s="4">
        <f>_xlfn.FORECAST.ETS(A28,$B$2:$B$10,$A$2:$A$10,1,1)</f>
        <v>3449.8356247123538</v>
      </c>
      <c r="D28" s="4">
        <f>_xlfn.FORECAST.ETS.CONFINT(A28,$B$2:$B$10,$A$2:$A$10,0.9,1,1)</f>
        <v>491.31509677908429</v>
      </c>
    </row>
    <row r="29" spans="1:4" x14ac:dyDescent="0.25">
      <c r="A29" s="3">
        <v>2039</v>
      </c>
      <c r="C29" s="4">
        <f>_xlfn.FORECAST.ETS(A29,$B$2:$B$10,$A$2:$A$10,1,1)</f>
        <v>3489.0216061109018</v>
      </c>
      <c r="D29" s="4">
        <f>_xlfn.FORECAST.ETS.CONFINT(A29,$B$2:$B$10,$A$2:$A$10,0.9,1,1)</f>
        <v>504.88583201893141</v>
      </c>
    </row>
    <row r="30" spans="1:4" x14ac:dyDescent="0.25">
      <c r="A30" s="3">
        <v>2040</v>
      </c>
      <c r="C30" s="4">
        <f>_xlfn.FORECAST.ETS(A30,$B$2:$B$10,$A$2:$A$10,1,1)</f>
        <v>3528.2075875094497</v>
      </c>
      <c r="D30" s="4">
        <f>_xlfn.FORECAST.ETS.CONFINT(A30,$B$2:$B$10,$A$2:$A$10,0.9,1,1)</f>
        <v>518.12966718305563</v>
      </c>
    </row>
    <row r="31" spans="1:4" x14ac:dyDescent="0.25">
      <c r="A31" s="3">
        <v>2041</v>
      </c>
      <c r="C31" s="4">
        <f>_xlfn.FORECAST.ETS(A31,$B$2:$B$10,$A$2:$A$10,1,1)</f>
        <v>3567.3935689079972</v>
      </c>
      <c r="D31" s="4">
        <f>_xlfn.FORECAST.ETS.CONFINT(A31,$B$2:$B$10,$A$2:$A$10,0.9,1,1)</f>
        <v>531.07108971666207</v>
      </c>
    </row>
    <row r="32" spans="1:4" x14ac:dyDescent="0.25">
      <c r="A32" s="3">
        <v>2042</v>
      </c>
      <c r="C32" s="4">
        <f>_xlfn.FORECAST.ETS(A32,$B$2:$B$10,$A$2:$A$10,1,1)</f>
        <v>3606.5795503065451</v>
      </c>
      <c r="D32" s="4">
        <f>_xlfn.FORECAST.ETS.CONFINT(A32,$B$2:$B$10,$A$2:$A$10,0.9,1,1)</f>
        <v>543.73172282917415</v>
      </c>
    </row>
    <row r="33" spans="1:4" x14ac:dyDescent="0.25">
      <c r="A33" s="3">
        <v>2043</v>
      </c>
      <c r="C33" s="4">
        <f>_xlfn.FORECAST.ETS(A33,$B$2:$B$10,$A$2:$A$10,1,1)</f>
        <v>3645.7655317050926</v>
      </c>
      <c r="D33" s="4">
        <f>_xlfn.FORECAST.ETS.CONFINT(A33,$B$2:$B$10,$A$2:$A$10,0.9,1,1)</f>
        <v>556.13077269066559</v>
      </c>
    </row>
    <row r="34" spans="1:4" x14ac:dyDescent="0.25">
      <c r="A34" s="3">
        <v>2044</v>
      </c>
      <c r="C34" s="4">
        <f>_xlfn.FORECAST.ETS(A34,$B$2:$B$10,$A$2:$A$10,1,1)</f>
        <v>3684.9515131036405</v>
      </c>
      <c r="D34" s="4">
        <f>_xlfn.FORECAST.ETS.CONFINT(A34,$B$2:$B$10,$A$2:$A$10,0.9,1,1)</f>
        <v>568.28538973435172</v>
      </c>
    </row>
    <row r="35" spans="1:4" x14ac:dyDescent="0.25">
      <c r="A35" s="3">
        <v>2045</v>
      </c>
      <c r="C35" s="4">
        <f>_xlfn.FORECAST.ETS(A35,$B$2:$B$10,$A$2:$A$10,1,1)</f>
        <v>3724.137494502188</v>
      </c>
      <c r="D35" s="4">
        <f>_xlfn.FORECAST.ETS.CONFINT(A35,$B$2:$B$10,$A$2:$A$10,0.9,1,1)</f>
        <v>580.21096340148506</v>
      </c>
    </row>
    <row r="36" spans="1:4" x14ac:dyDescent="0.25">
      <c r="A36" s="3">
        <v>2046</v>
      </c>
      <c r="C36" s="4">
        <f>_xlfn.FORECAST.ETS(A36,$B$2:$B$10,$A$2:$A$10,1,1)</f>
        <v>3763.323475900736</v>
      </c>
      <c r="D36" s="4">
        <f>_xlfn.FORECAST.ETS.CONFINT(A36,$B$2:$B$10,$A$2:$A$10,0.9,1,1)</f>
        <v>591.92136472276411</v>
      </c>
    </row>
    <row r="37" spans="1:4" x14ac:dyDescent="0.25">
      <c r="A37" s="3">
        <v>2047</v>
      </c>
      <c r="C37" s="4">
        <f>_xlfn.FORECAST.ETS(A37,$B$2:$B$10,$A$2:$A$10,1,1)</f>
        <v>3802.5094572992839</v>
      </c>
      <c r="D37" s="4">
        <f>_xlfn.FORECAST.ETS.CONFINT(A37,$B$2:$B$10,$A$2:$A$10,0.9,1,1)</f>
        <v>603.42914759061841</v>
      </c>
    </row>
    <row r="38" spans="1:4" x14ac:dyDescent="0.25">
      <c r="A38" s="3">
        <v>2048</v>
      </c>
      <c r="C38" s="4">
        <f>_xlfn.FORECAST.ETS(A38,$B$2:$B$10,$A$2:$A$10,1,1)</f>
        <v>3841.6954386978314</v>
      </c>
      <c r="D38" s="4">
        <f>_xlfn.FORECAST.ETS.CONFINT(A38,$B$2:$B$10,$A$2:$A$10,0.9,1,1)</f>
        <v>614.74571700484262</v>
      </c>
    </row>
    <row r="39" spans="1:4" x14ac:dyDescent="0.25">
      <c r="A39" s="3">
        <v>2049</v>
      </c>
      <c r="C39" s="4">
        <f>_xlfn.FORECAST.ETS(A39,$B$2:$B$10,$A$2:$A$10,1,1)</f>
        <v>3880.8814200963789</v>
      </c>
      <c r="D39" s="4">
        <f>_xlfn.FORECAST.ETS.CONFINT(A39,$B$2:$B$10,$A$2:$A$10,0.9,1,1)</f>
        <v>625.88147068059857</v>
      </c>
    </row>
    <row r="40" spans="1:4" x14ac:dyDescent="0.25">
      <c r="A40" s="3">
        <v>2050</v>
      </c>
      <c r="C40" s="4">
        <f>_xlfn.FORECAST.ETS(A40,$B$2:$B$10,$A$2:$A$10,1,1)</f>
        <v>3920.0674014949268</v>
      </c>
      <c r="D40" s="4">
        <f>_xlfn.FORECAST.ETS.CONFINT(A40,$B$2:$B$10,$A$2:$A$10,0.9,1,1)</f>
        <v>636.84591899685529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opLeftCell="A16" workbookViewId="0">
      <selection activeCell="B28" sqref="B28:J29"/>
    </sheetView>
  </sheetViews>
  <sheetFormatPr defaultRowHeight="13.8" x14ac:dyDescent="0.25"/>
  <cols>
    <col min="1" max="1" width="27.88671875" customWidth="1"/>
    <col min="12" max="12" width="24" customWidth="1"/>
  </cols>
  <sheetData>
    <row r="1" spans="1:12" x14ac:dyDescent="0.25">
      <c r="A1" s="1" t="s">
        <v>24</v>
      </c>
      <c r="B1" s="1">
        <v>2012</v>
      </c>
      <c r="C1">
        <v>2013</v>
      </c>
      <c r="D1" s="1">
        <v>2014</v>
      </c>
      <c r="E1">
        <v>2015</v>
      </c>
      <c r="F1" s="1">
        <v>2016</v>
      </c>
      <c r="G1">
        <v>2017</v>
      </c>
      <c r="H1" s="1">
        <v>2018</v>
      </c>
      <c r="I1">
        <v>2019</v>
      </c>
      <c r="J1" s="1">
        <v>2020</v>
      </c>
      <c r="L1" t="s">
        <v>25</v>
      </c>
    </row>
    <row r="2" spans="1:12" x14ac:dyDescent="0.25">
      <c r="A2" s="1" t="s">
        <v>0</v>
      </c>
      <c r="B2" s="1">
        <v>40.380000000000003</v>
      </c>
      <c r="C2" s="1">
        <v>51.22</v>
      </c>
      <c r="D2" s="1">
        <v>55.05</v>
      </c>
      <c r="E2" s="1">
        <v>54.81</v>
      </c>
      <c r="F2" s="1">
        <v>66.400000000000006</v>
      </c>
      <c r="G2" s="1">
        <v>75.8</v>
      </c>
      <c r="H2" s="1">
        <v>71.17</v>
      </c>
      <c r="I2" s="1">
        <v>83.84</v>
      </c>
      <c r="J2" s="1">
        <v>83.79</v>
      </c>
      <c r="K2">
        <f t="shared" ref="K2:K25" si="0">SUM(F2:J2)</f>
        <v>381.00000000000006</v>
      </c>
      <c r="L2">
        <f t="shared" ref="L2:L25" si="1">K2/5</f>
        <v>76.200000000000017</v>
      </c>
    </row>
    <row r="3" spans="1:12" x14ac:dyDescent="0.25">
      <c r="A3" s="1" t="s">
        <v>1</v>
      </c>
      <c r="B3" s="1">
        <v>35</v>
      </c>
      <c r="C3" s="1">
        <v>39.43</v>
      </c>
      <c r="D3" s="1">
        <v>36.01</v>
      </c>
      <c r="E3" s="1">
        <v>35.99</v>
      </c>
      <c r="F3" s="1">
        <v>50.28</v>
      </c>
      <c r="G3" s="1">
        <v>33.630000000000003</v>
      </c>
      <c r="H3" s="1">
        <v>29.88</v>
      </c>
      <c r="I3" s="1">
        <v>26.81</v>
      </c>
      <c r="J3" s="1">
        <v>45.55</v>
      </c>
      <c r="K3">
        <f t="shared" si="0"/>
        <v>186.14999999999998</v>
      </c>
      <c r="L3">
        <f t="shared" si="1"/>
        <v>37.229999999999997</v>
      </c>
    </row>
    <row r="4" spans="1:12" x14ac:dyDescent="0.25">
      <c r="A4" s="1" t="s">
        <v>2</v>
      </c>
      <c r="B4" s="1">
        <v>86.35</v>
      </c>
      <c r="C4" s="1">
        <v>97.23</v>
      </c>
      <c r="D4" s="1">
        <v>97.4</v>
      </c>
      <c r="E4" s="1">
        <v>102.13</v>
      </c>
      <c r="F4" s="1">
        <v>79.88</v>
      </c>
      <c r="G4" s="1">
        <v>113.33</v>
      </c>
      <c r="H4" s="1">
        <v>97.69</v>
      </c>
      <c r="I4" s="1">
        <v>116.1</v>
      </c>
      <c r="J4" s="1">
        <v>120.12</v>
      </c>
      <c r="K4">
        <f t="shared" si="0"/>
        <v>527.12</v>
      </c>
      <c r="L4">
        <f t="shared" si="1"/>
        <v>105.42400000000001</v>
      </c>
    </row>
    <row r="5" spans="1:12" x14ac:dyDescent="0.25">
      <c r="A5" s="1" t="s">
        <v>3</v>
      </c>
      <c r="B5" s="1">
        <v>51.8</v>
      </c>
      <c r="C5" s="1">
        <v>66.5</v>
      </c>
      <c r="D5" s="1">
        <v>51.64</v>
      </c>
      <c r="E5" s="1">
        <v>53.54</v>
      </c>
      <c r="F5" s="1">
        <v>58.85</v>
      </c>
      <c r="G5" s="1">
        <v>56.73</v>
      </c>
      <c r="H5" s="1">
        <v>58.65</v>
      </c>
      <c r="I5" s="1">
        <v>61.06</v>
      </c>
      <c r="J5" s="1">
        <v>64.95</v>
      </c>
      <c r="K5">
        <f t="shared" si="0"/>
        <v>300.24</v>
      </c>
      <c r="L5">
        <f t="shared" si="1"/>
        <v>60.048000000000002</v>
      </c>
    </row>
    <row r="6" spans="1:12" x14ac:dyDescent="0.25">
      <c r="A6" s="1" t="s">
        <v>4</v>
      </c>
      <c r="B6" s="1">
        <v>502.49</v>
      </c>
      <c r="C6" s="1">
        <v>522.57000000000005</v>
      </c>
      <c r="D6" s="1">
        <v>531.6</v>
      </c>
      <c r="E6" s="1">
        <v>552.01</v>
      </c>
      <c r="F6" s="1">
        <v>550.72</v>
      </c>
      <c r="G6" s="1">
        <v>547.94000000000005</v>
      </c>
      <c r="H6" s="1">
        <v>542.92999999999995</v>
      </c>
      <c r="I6" s="1">
        <v>546.87</v>
      </c>
      <c r="J6" s="1">
        <v>549.27</v>
      </c>
      <c r="K6">
        <f t="shared" si="0"/>
        <v>2737.73</v>
      </c>
      <c r="L6">
        <f t="shared" si="1"/>
        <v>547.54600000000005</v>
      </c>
    </row>
    <row r="7" spans="1:12" x14ac:dyDescent="0.25">
      <c r="A7" s="1" t="s">
        <v>5</v>
      </c>
      <c r="B7" s="1">
        <v>22.54</v>
      </c>
      <c r="C7" s="1">
        <v>23.49</v>
      </c>
      <c r="D7" s="1">
        <v>23.28</v>
      </c>
      <c r="E7" s="1">
        <v>23.08</v>
      </c>
      <c r="F7" s="1">
        <v>23.5</v>
      </c>
      <c r="G7" s="1">
        <v>22.71</v>
      </c>
      <c r="H7" s="1">
        <v>19.920000000000002</v>
      </c>
      <c r="I7" s="1">
        <v>22.07</v>
      </c>
      <c r="J7" s="1">
        <v>22.07</v>
      </c>
      <c r="K7">
        <f t="shared" si="0"/>
        <v>110.26999999999998</v>
      </c>
      <c r="L7">
        <f t="shared" si="1"/>
        <v>22.053999999999995</v>
      </c>
    </row>
    <row r="8" spans="1:12" x14ac:dyDescent="0.25">
      <c r="A8" s="1" t="s">
        <v>6</v>
      </c>
      <c r="B8" s="1">
        <v>278.35000000000002</v>
      </c>
      <c r="C8" s="1">
        <v>309.35000000000002</v>
      </c>
      <c r="D8" s="1">
        <v>332.78</v>
      </c>
      <c r="E8" s="1">
        <v>316.27</v>
      </c>
      <c r="F8" s="1">
        <v>301.12</v>
      </c>
      <c r="G8" s="1">
        <v>309.72000000000003</v>
      </c>
      <c r="H8" s="1">
        <v>294.16000000000003</v>
      </c>
      <c r="I8" s="1">
        <v>324.05</v>
      </c>
      <c r="J8" s="1">
        <v>278.22000000000003</v>
      </c>
      <c r="K8">
        <f t="shared" si="0"/>
        <v>1507.27</v>
      </c>
      <c r="L8">
        <f t="shared" si="1"/>
        <v>301.45400000000001</v>
      </c>
    </row>
    <row r="9" spans="1:12" x14ac:dyDescent="0.25">
      <c r="A9" s="1" t="s">
        <v>7</v>
      </c>
      <c r="B9" s="1">
        <v>240.73</v>
      </c>
      <c r="C9" s="1">
        <v>242.36</v>
      </c>
      <c r="D9" s="1">
        <v>244.29</v>
      </c>
      <c r="E9" s="1">
        <v>232.2</v>
      </c>
      <c r="F9" s="1">
        <v>243.85</v>
      </c>
      <c r="G9" s="1">
        <v>257.89999999999998</v>
      </c>
      <c r="H9" s="1">
        <v>262.29000000000002</v>
      </c>
      <c r="I9" s="1">
        <v>266.01</v>
      </c>
      <c r="J9" s="1">
        <v>276.49</v>
      </c>
      <c r="K9">
        <f t="shared" si="0"/>
        <v>1306.54</v>
      </c>
      <c r="L9">
        <f t="shared" si="1"/>
        <v>261.30799999999999</v>
      </c>
    </row>
    <row r="10" spans="1:12" x14ac:dyDescent="0.25">
      <c r="A10" s="1" t="s">
        <v>8</v>
      </c>
      <c r="B10" s="1">
        <v>56.85</v>
      </c>
      <c r="C10" s="1">
        <v>56.22</v>
      </c>
      <c r="D10" s="1">
        <v>56.06</v>
      </c>
      <c r="E10" s="1">
        <v>57.9</v>
      </c>
      <c r="F10" s="1">
        <v>57.63</v>
      </c>
      <c r="G10" s="1">
        <v>57.79</v>
      </c>
      <c r="H10" s="1">
        <v>59.56</v>
      </c>
      <c r="I10" s="1">
        <v>57.54</v>
      </c>
      <c r="J10" s="1">
        <v>57.81</v>
      </c>
      <c r="K10">
        <f t="shared" si="0"/>
        <v>290.33000000000004</v>
      </c>
      <c r="L10">
        <f t="shared" si="1"/>
        <v>58.06600000000001</v>
      </c>
    </row>
    <row r="11" spans="1:12" x14ac:dyDescent="0.25">
      <c r="A11" s="1" t="s">
        <v>9</v>
      </c>
      <c r="B11" s="1">
        <v>8.93</v>
      </c>
      <c r="C11" s="1">
        <v>8.92</v>
      </c>
      <c r="D11" s="1">
        <v>8.8699999999999992</v>
      </c>
      <c r="E11" s="1">
        <v>8.85</v>
      </c>
      <c r="F11" s="1">
        <v>8.74</v>
      </c>
      <c r="G11" s="1">
        <v>8.66</v>
      </c>
      <c r="H11" s="1">
        <v>8.4</v>
      </c>
      <c r="I11" s="1">
        <v>8.6300000000000008</v>
      </c>
      <c r="J11" s="1">
        <v>8.6199999999999992</v>
      </c>
      <c r="K11">
        <f t="shared" si="0"/>
        <v>43.05</v>
      </c>
      <c r="L11">
        <f t="shared" si="1"/>
        <v>8.61</v>
      </c>
    </row>
    <row r="12" spans="1:12" x14ac:dyDescent="0.25">
      <c r="A12" s="1" t="s">
        <v>10</v>
      </c>
      <c r="B12" s="1">
        <v>12.31</v>
      </c>
      <c r="C12" s="1">
        <v>17.7</v>
      </c>
      <c r="D12" s="1">
        <v>16.690000000000001</v>
      </c>
      <c r="E12" s="1">
        <v>17.8</v>
      </c>
      <c r="F12" s="1">
        <v>19.82</v>
      </c>
      <c r="G12" s="1">
        <v>19.71</v>
      </c>
      <c r="H12" s="1">
        <v>19.59</v>
      </c>
      <c r="I12" s="1">
        <v>16.940000000000001</v>
      </c>
      <c r="J12" s="1">
        <v>18.399999999999999</v>
      </c>
      <c r="K12">
        <f t="shared" si="0"/>
        <v>94.460000000000008</v>
      </c>
      <c r="L12">
        <f t="shared" si="1"/>
        <v>18.892000000000003</v>
      </c>
    </row>
    <row r="13" spans="1:12" x14ac:dyDescent="0.25">
      <c r="A13" s="1" t="s">
        <v>11</v>
      </c>
      <c r="B13" s="1">
        <v>33.56</v>
      </c>
      <c r="C13" s="1">
        <v>33.14</v>
      </c>
      <c r="D13" s="1">
        <v>36.46</v>
      </c>
      <c r="E13" s="1">
        <v>34.58</v>
      </c>
      <c r="F13" s="1">
        <v>38.340000000000003</v>
      </c>
      <c r="G13" s="1">
        <v>37.39</v>
      </c>
      <c r="H13" s="1">
        <v>35.93</v>
      </c>
      <c r="I13" s="1">
        <v>36.07</v>
      </c>
      <c r="J13" s="1">
        <v>36.79</v>
      </c>
      <c r="K13">
        <f t="shared" si="0"/>
        <v>184.51999999999998</v>
      </c>
      <c r="L13">
        <f t="shared" si="1"/>
        <v>36.903999999999996</v>
      </c>
    </row>
    <row r="14" spans="1:12" x14ac:dyDescent="0.25">
      <c r="A14" s="1" t="s">
        <v>12</v>
      </c>
      <c r="B14" s="1">
        <v>19.239999999999998</v>
      </c>
      <c r="C14" s="1">
        <v>21.06</v>
      </c>
      <c r="D14" s="1">
        <v>23.03</v>
      </c>
      <c r="E14" s="1">
        <v>21.36</v>
      </c>
      <c r="F14" s="1">
        <v>22.32</v>
      </c>
      <c r="G14" s="1">
        <v>23.74</v>
      </c>
      <c r="H14" s="1">
        <v>26.55</v>
      </c>
      <c r="I14" s="1">
        <v>26.5</v>
      </c>
      <c r="J14" s="1">
        <v>25.04</v>
      </c>
      <c r="K14">
        <f t="shared" si="0"/>
        <v>124.15</v>
      </c>
      <c r="L14">
        <f t="shared" si="1"/>
        <v>24.830000000000002</v>
      </c>
    </row>
    <row r="15" spans="1:12" x14ac:dyDescent="0.25">
      <c r="A15" s="1" t="s">
        <v>13</v>
      </c>
      <c r="B15" s="1">
        <v>19.27</v>
      </c>
      <c r="C15" s="1">
        <v>19.690000000000001</v>
      </c>
      <c r="D15" s="1">
        <v>20.14</v>
      </c>
      <c r="E15" s="1">
        <v>18.95</v>
      </c>
      <c r="F15" s="1">
        <v>19.350000000000001</v>
      </c>
      <c r="G15" s="1">
        <v>20.62</v>
      </c>
      <c r="H15" s="1">
        <v>19.95</v>
      </c>
      <c r="I15" s="1">
        <v>20.36</v>
      </c>
      <c r="J15" s="1">
        <v>20.98</v>
      </c>
      <c r="K15">
        <f t="shared" si="0"/>
        <v>101.26</v>
      </c>
      <c r="L15">
        <f t="shared" si="1"/>
        <v>20.252000000000002</v>
      </c>
    </row>
    <row r="16" spans="1:12" x14ac:dyDescent="0.25">
      <c r="A16" s="1" t="s">
        <v>14</v>
      </c>
      <c r="B16" s="1">
        <v>4.24</v>
      </c>
      <c r="C16" s="1">
        <v>4.43</v>
      </c>
      <c r="D16" s="1">
        <v>4.49</v>
      </c>
      <c r="E16" s="1">
        <v>4.5599999999999996</v>
      </c>
      <c r="F16" s="1">
        <v>4.45</v>
      </c>
      <c r="G16" s="1">
        <v>4.22</v>
      </c>
      <c r="H16" s="1">
        <v>4.1100000000000003</v>
      </c>
      <c r="I16" s="1">
        <v>3.98</v>
      </c>
      <c r="J16" s="1">
        <v>3.74</v>
      </c>
      <c r="K16">
        <f t="shared" si="0"/>
        <v>20.5</v>
      </c>
      <c r="L16">
        <f t="shared" si="1"/>
        <v>4.0999999999999996</v>
      </c>
    </row>
    <row r="17" spans="1:12" x14ac:dyDescent="0.25">
      <c r="A17" s="1" t="s">
        <v>15</v>
      </c>
      <c r="B17" s="1">
        <v>68.38</v>
      </c>
      <c r="C17" s="1">
        <v>90.09</v>
      </c>
      <c r="D17" s="1">
        <v>102.77</v>
      </c>
      <c r="E17" s="1">
        <v>102.09</v>
      </c>
      <c r="F17" s="1">
        <v>117.42</v>
      </c>
      <c r="G17" s="1">
        <v>130.94</v>
      </c>
      <c r="H17" s="1">
        <v>109.47</v>
      </c>
      <c r="I17" s="1">
        <v>117.49</v>
      </c>
      <c r="J17" s="1">
        <v>126.36</v>
      </c>
      <c r="K17">
        <f t="shared" si="0"/>
        <v>601.68000000000006</v>
      </c>
      <c r="L17">
        <f t="shared" si="1"/>
        <v>120.33600000000001</v>
      </c>
    </row>
    <row r="18" spans="1:12" x14ac:dyDescent="0.25">
      <c r="A18" s="1" t="s">
        <v>16</v>
      </c>
      <c r="B18" s="1">
        <v>1.08</v>
      </c>
      <c r="C18" s="1">
        <v>0.88</v>
      </c>
      <c r="D18" s="1">
        <v>0.99</v>
      </c>
      <c r="E18" s="1">
        <v>0.27</v>
      </c>
      <c r="F18" s="1">
        <v>0.27</v>
      </c>
      <c r="G18" s="1">
        <v>0.28000000000000003</v>
      </c>
      <c r="H18" s="1">
        <v>0.84</v>
      </c>
      <c r="I18" s="1">
        <v>0.47</v>
      </c>
      <c r="J18" s="1">
        <v>0.78</v>
      </c>
      <c r="K18">
        <f t="shared" si="0"/>
        <v>2.64</v>
      </c>
      <c r="L18">
        <f t="shared" si="1"/>
        <v>0.52800000000000002</v>
      </c>
    </row>
    <row r="19" spans="1:12" x14ac:dyDescent="0.25">
      <c r="A19" s="1" t="s">
        <v>17</v>
      </c>
      <c r="B19" s="1">
        <v>15.14</v>
      </c>
      <c r="C19" s="1">
        <v>14.82</v>
      </c>
      <c r="D19" s="1">
        <v>17.29</v>
      </c>
      <c r="E19" s="1">
        <v>12.58</v>
      </c>
      <c r="F19" s="1">
        <v>10.62</v>
      </c>
      <c r="G19" s="1">
        <v>19.579999999999998</v>
      </c>
      <c r="H19" s="1">
        <v>15.56</v>
      </c>
      <c r="I19" s="1">
        <v>13.87</v>
      </c>
      <c r="J19" s="1">
        <v>18.88</v>
      </c>
      <c r="K19">
        <f t="shared" si="0"/>
        <v>78.509999999999991</v>
      </c>
      <c r="L19">
        <f t="shared" si="1"/>
        <v>15.701999999999998</v>
      </c>
    </row>
    <row r="20" spans="1:12" x14ac:dyDescent="0.25">
      <c r="A20" s="1" t="s">
        <v>18</v>
      </c>
      <c r="B20" s="1">
        <v>30.28</v>
      </c>
      <c r="C20" s="1">
        <v>29.39</v>
      </c>
      <c r="D20" s="1">
        <v>25.84</v>
      </c>
      <c r="E20" s="1">
        <v>22.94</v>
      </c>
      <c r="F20" s="1">
        <v>25.88</v>
      </c>
      <c r="G20" s="1">
        <v>26.77</v>
      </c>
      <c r="H20" s="1">
        <v>26.64</v>
      </c>
      <c r="I20" s="1">
        <v>23.21</v>
      </c>
      <c r="J20" s="1">
        <v>24.43</v>
      </c>
      <c r="K20">
        <f t="shared" si="0"/>
        <v>126.93</v>
      </c>
      <c r="L20">
        <f t="shared" si="1"/>
        <v>25.386000000000003</v>
      </c>
    </row>
    <row r="21" spans="1:12" x14ac:dyDescent="0.25">
      <c r="A21" s="1" t="s">
        <v>19</v>
      </c>
      <c r="B21" s="1">
        <v>33.03</v>
      </c>
      <c r="C21" s="1">
        <v>37.11</v>
      </c>
      <c r="D21" s="1">
        <v>32.369999999999997</v>
      </c>
      <c r="E21" s="1">
        <v>38.26</v>
      </c>
      <c r="F21" s="1">
        <v>34.909999999999997</v>
      </c>
      <c r="G21" s="1">
        <v>35.770000000000003</v>
      </c>
      <c r="H21" s="1">
        <v>33.979999999999997</v>
      </c>
      <c r="I21" s="1">
        <v>33.909999999999997</v>
      </c>
      <c r="J21" s="1">
        <v>36.19</v>
      </c>
      <c r="K21">
        <f t="shared" si="0"/>
        <v>174.76</v>
      </c>
      <c r="L21">
        <f t="shared" si="1"/>
        <v>34.951999999999998</v>
      </c>
    </row>
    <row r="22" spans="1:12" x14ac:dyDescent="0.25">
      <c r="A22" s="1" t="s">
        <v>20</v>
      </c>
      <c r="B22" s="1">
        <v>45.88</v>
      </c>
      <c r="C22" s="1">
        <v>62.9</v>
      </c>
      <c r="D22" s="1">
        <v>63.65</v>
      </c>
      <c r="E22" s="1">
        <v>59.94</v>
      </c>
      <c r="F22" s="1">
        <v>65.53</v>
      </c>
      <c r="G22" s="1">
        <v>60.83</v>
      </c>
      <c r="H22" s="1">
        <v>69.290000000000006</v>
      </c>
      <c r="I22" s="1">
        <v>74.73</v>
      </c>
      <c r="J22" s="1">
        <v>64.47</v>
      </c>
      <c r="K22">
        <f t="shared" si="0"/>
        <v>334.85</v>
      </c>
      <c r="L22">
        <f t="shared" si="1"/>
        <v>66.97</v>
      </c>
    </row>
    <row r="23" spans="1:12" x14ac:dyDescent="0.25">
      <c r="A23" s="1" t="s">
        <v>21</v>
      </c>
      <c r="B23" s="1">
        <v>353.09</v>
      </c>
      <c r="C23" s="1">
        <v>431.79</v>
      </c>
      <c r="D23" s="1">
        <v>439.86</v>
      </c>
      <c r="E23" s="1">
        <v>429.64</v>
      </c>
      <c r="F23" s="1">
        <v>472.96</v>
      </c>
      <c r="G23" s="1">
        <v>437.9</v>
      </c>
      <c r="H23" s="1">
        <v>436.71</v>
      </c>
      <c r="I23" s="1">
        <v>418.25</v>
      </c>
      <c r="J23" s="1">
        <v>431.87</v>
      </c>
      <c r="K23">
        <f t="shared" si="0"/>
        <v>2197.69</v>
      </c>
      <c r="L23">
        <f t="shared" si="1"/>
        <v>439.53800000000001</v>
      </c>
    </row>
    <row r="24" spans="1:12" x14ac:dyDescent="0.25">
      <c r="A24" s="1" t="s">
        <v>22</v>
      </c>
      <c r="B24" s="1">
        <v>33.4</v>
      </c>
      <c r="C24" s="1">
        <v>33.82</v>
      </c>
      <c r="D24" s="1">
        <v>34.44</v>
      </c>
      <c r="E24" s="1">
        <v>34.6</v>
      </c>
      <c r="F24" s="1">
        <v>33.31</v>
      </c>
      <c r="G24" s="1">
        <v>32.89</v>
      </c>
      <c r="H24" s="1">
        <v>33.51</v>
      </c>
      <c r="I24" s="1">
        <v>33.049999999999997</v>
      </c>
      <c r="J24" s="1">
        <v>32.39</v>
      </c>
      <c r="K24">
        <f t="shared" si="0"/>
        <v>165.14999999999998</v>
      </c>
      <c r="L24">
        <f t="shared" si="1"/>
        <v>33.029999999999994</v>
      </c>
    </row>
    <row r="25" spans="1:12" x14ac:dyDescent="0.25">
      <c r="A25" s="1" t="s">
        <v>23</v>
      </c>
      <c r="B25" s="2">
        <v>2318.12</v>
      </c>
      <c r="C25" s="2">
        <v>2557.7800000000002</v>
      </c>
      <c r="D25" s="2">
        <v>2608.3000000000002</v>
      </c>
      <c r="E25" s="2">
        <v>2584.04</v>
      </c>
      <c r="F25" s="2">
        <v>2661.25</v>
      </c>
      <c r="G25" s="2">
        <v>2693.6</v>
      </c>
      <c r="H25" s="2">
        <v>2647.77</v>
      </c>
      <c r="I25" s="2">
        <v>2707.87</v>
      </c>
      <c r="J25" s="2">
        <v>2744.34</v>
      </c>
      <c r="K25">
        <f t="shared" si="0"/>
        <v>13454.830000000002</v>
      </c>
      <c r="L25">
        <f t="shared" si="1"/>
        <v>2690.9660000000003</v>
      </c>
    </row>
    <row r="26" spans="1:12" x14ac:dyDescent="0.25">
      <c r="I26" s="2"/>
      <c r="J26" s="2"/>
    </row>
    <row r="28" spans="1:12" x14ac:dyDescent="0.25">
      <c r="B28">
        <v>2012</v>
      </c>
      <c r="C28">
        <v>2013</v>
      </c>
      <c r="D28">
        <v>2014</v>
      </c>
      <c r="E28">
        <v>2015</v>
      </c>
      <c r="F28">
        <v>2016</v>
      </c>
      <c r="G28">
        <v>2017</v>
      </c>
      <c r="H28">
        <v>2018</v>
      </c>
      <c r="I28">
        <v>2019</v>
      </c>
      <c r="J28">
        <v>2020</v>
      </c>
    </row>
    <row r="29" spans="1:12" x14ac:dyDescent="0.25">
      <c r="B29" s="2">
        <v>2318.12</v>
      </c>
      <c r="C29" s="2">
        <v>2557.7800000000002</v>
      </c>
      <c r="D29" s="2">
        <v>2608.3000000000002</v>
      </c>
      <c r="E29" s="2">
        <v>2584.04</v>
      </c>
      <c r="F29" s="2">
        <v>2661.25</v>
      </c>
      <c r="G29" s="2">
        <v>2693.6</v>
      </c>
      <c r="H29" s="2">
        <v>2647.77</v>
      </c>
      <c r="I29" s="2">
        <v>2707.87</v>
      </c>
      <c r="J29" s="2">
        <v>2744.34</v>
      </c>
    </row>
  </sheetData>
  <sortState ref="A2:L25">
    <sortCondition ref="A2:A25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2021-02-08T11:09:22Z</dcterms:modified>
</cp:coreProperties>
</file>