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90E7BA84-E675-4C88-A920-168BAA55D5BB}" xr6:coauthVersionLast="36" xr6:coauthVersionMax="36" xr10:uidLastSave="{00000000-0000-0000-0000-000000000000}"/>
  <bookViews>
    <workbookView minimized="1"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J25" i="1" l="1"/>
  <c r="J24" i="1"/>
  <c r="I24" i="1"/>
  <c r="J22" i="1"/>
  <c r="J23" i="1"/>
  <c r="J21" i="1"/>
  <c r="I22" i="1"/>
  <c r="I23" i="1"/>
  <c r="I21" i="1"/>
  <c r="H25" i="1"/>
  <c r="H22" i="1"/>
  <c r="H23" i="1"/>
  <c r="H24" i="1"/>
  <c r="H21" i="1"/>
  <c r="G25" i="1"/>
  <c r="M11" i="1" l="1"/>
  <c r="F25" i="1"/>
  <c r="L7" i="1"/>
  <c r="L8" i="1"/>
  <c r="L9" i="1"/>
  <c r="L10" i="1"/>
  <c r="L11" i="1"/>
  <c r="K7" i="1"/>
  <c r="K8" i="1"/>
  <c r="K9" i="1"/>
  <c r="K10" i="1"/>
  <c r="K11" i="1"/>
  <c r="C11" i="1"/>
  <c r="D11" i="1"/>
  <c r="E11" i="1"/>
  <c r="F11" i="1"/>
  <c r="G11" i="1"/>
  <c r="H11" i="1"/>
  <c r="I11" i="1"/>
  <c r="J11" i="1"/>
  <c r="B11" i="1"/>
</calcChain>
</file>

<file path=xl/sharedStrings.xml><?xml version="1.0" encoding="utf-8"?>
<sst xmlns="http://schemas.openxmlformats.org/spreadsheetml/2006/main" count="26" uniqueCount="19">
  <si>
    <t>Nigeria</t>
  </si>
  <si>
    <t>Egypt</t>
  </si>
  <si>
    <t>Turkey</t>
  </si>
  <si>
    <t>Saudi Arabia</t>
  </si>
  <si>
    <t>PCA评价的效率得分</t>
    <phoneticPr fontId="3" type="noConversion"/>
  </si>
  <si>
    <t>盈利能力(出口)</t>
  </si>
  <si>
    <t>可持续性</t>
  </si>
  <si>
    <t>国家总得分</t>
  </si>
  <si>
    <t>近五年库存量</t>
  </si>
  <si>
    <r>
      <rPr>
        <sz val="10"/>
        <color rgb="FF000000"/>
        <rFont val="等线"/>
        <family val="2"/>
      </rPr>
      <t>生产量</t>
    </r>
    <phoneticPr fontId="3" type="noConversion"/>
  </si>
  <si>
    <t>sum</t>
    <phoneticPr fontId="3" type="noConversion"/>
  </si>
  <si>
    <t>Egypt</t>
    <phoneticPr fontId="3" type="noConversion"/>
  </si>
  <si>
    <t>Nigeria</t>
    <phoneticPr fontId="3" type="noConversion"/>
  </si>
  <si>
    <t>Turkey</t>
    <phoneticPr fontId="3" type="noConversion"/>
  </si>
  <si>
    <t>Saudi Arabia</t>
    <phoneticPr fontId="3" type="noConversion"/>
  </si>
  <si>
    <t>优化1</t>
    <phoneticPr fontId="3" type="noConversion"/>
  </si>
  <si>
    <t>优化2</t>
    <phoneticPr fontId="3" type="noConversion"/>
  </si>
  <si>
    <t>原本</t>
    <phoneticPr fontId="3" type="noConversion"/>
  </si>
  <si>
    <t>PCA评价的效率得分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</si>
</sst>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22" zoomScale="85" zoomScaleNormal="85" workbookViewId="0">
      <selection activeCell="G39" sqref="G39"/>
    </sheetView>
  </sheetViews>
  <sheetFormatPr defaultRowHeight="13.8" x14ac:dyDescent="0.25"/>
  <cols>
    <col min="1" max="1" width="14.88671875" customWidth="1"/>
    <col min="2" max="2" width="19.33203125" customWidth="1"/>
    <col min="3" max="11" width="14.88671875" customWidth="1"/>
  </cols>
  <sheetData>
    <row r="1" spans="1:15" x14ac:dyDescent="0.25">
      <c r="A1" s="1" t="s">
        <v>1</v>
      </c>
      <c r="B1" s="2">
        <v>0.25208776199999999</v>
      </c>
      <c r="C1" s="3">
        <v>3.2129293000000003E-2</v>
      </c>
      <c r="D1" s="2">
        <v>0.17072680000000001</v>
      </c>
      <c r="E1" s="4">
        <v>0.151647952</v>
      </c>
    </row>
    <row r="2" spans="1:15" x14ac:dyDescent="0.25">
      <c r="A2" s="1" t="s">
        <v>0</v>
      </c>
      <c r="B2" s="2">
        <v>0.81203088899999998</v>
      </c>
      <c r="C2" s="3">
        <v>4.0018692000000002E-2</v>
      </c>
      <c r="D2" s="2">
        <v>0.2471701</v>
      </c>
      <c r="E2" s="4">
        <v>0.36640655999999999</v>
      </c>
    </row>
    <row r="3" spans="1:15" x14ac:dyDescent="0.25">
      <c r="A3" s="1" t="s">
        <v>2</v>
      </c>
      <c r="B3" s="2">
        <v>0.46672045600000001</v>
      </c>
      <c r="C3" s="3">
        <v>0.320721231</v>
      </c>
      <c r="D3" s="2">
        <v>0.80068729999999999</v>
      </c>
      <c r="E3" s="4">
        <v>0.52937632899999998</v>
      </c>
    </row>
    <row r="4" spans="1:15" x14ac:dyDescent="0.25">
      <c r="A4" s="1" t="s">
        <v>3</v>
      </c>
      <c r="B4" s="2">
        <v>0.25900215300000001</v>
      </c>
      <c r="C4" s="3">
        <v>0</v>
      </c>
      <c r="D4" s="2">
        <v>1.1704216999999999</v>
      </c>
      <c r="E4" s="4">
        <v>0.47647461800000002</v>
      </c>
    </row>
    <row r="5" spans="1:15" x14ac:dyDescent="0.25">
      <c r="M5" t="s">
        <v>15</v>
      </c>
      <c r="N5" t="s">
        <v>16</v>
      </c>
      <c r="O5" t="s">
        <v>17</v>
      </c>
    </row>
    <row r="6" spans="1:15" x14ac:dyDescent="0.25">
      <c r="B6">
        <v>2012</v>
      </c>
      <c r="C6">
        <v>2013</v>
      </c>
      <c r="D6">
        <v>2014</v>
      </c>
      <c r="E6">
        <v>2015</v>
      </c>
      <c r="F6">
        <v>2016</v>
      </c>
      <c r="G6">
        <v>2017</v>
      </c>
      <c r="H6">
        <v>2018</v>
      </c>
      <c r="I6">
        <v>2019</v>
      </c>
      <c r="J6">
        <v>2020</v>
      </c>
      <c r="M6">
        <v>2030</v>
      </c>
      <c r="N6">
        <v>2030</v>
      </c>
    </row>
    <row r="7" spans="1:15" x14ac:dyDescent="0.25">
      <c r="A7" s="1" t="s">
        <v>11</v>
      </c>
      <c r="B7" s="6">
        <v>22.54</v>
      </c>
      <c r="C7" s="6">
        <v>23.49</v>
      </c>
      <c r="D7" s="6">
        <v>23.28</v>
      </c>
      <c r="E7" s="6">
        <v>23.08</v>
      </c>
      <c r="F7" s="6">
        <v>23.5</v>
      </c>
      <c r="G7" s="6">
        <v>22.71</v>
      </c>
      <c r="H7" s="6">
        <v>19.920000000000002</v>
      </c>
      <c r="I7" s="6">
        <v>22.07</v>
      </c>
      <c r="J7" s="6">
        <v>22.07</v>
      </c>
      <c r="K7">
        <f t="shared" ref="K7:K10" si="0">J7-B7</f>
        <v>-0.46999999999999886</v>
      </c>
      <c r="L7">
        <f t="shared" ref="L7:L10" si="1">(J7/B7)^(1/8)-1</f>
        <v>-2.6305700138186117E-3</v>
      </c>
      <c r="M7">
        <v>25.9917818336537</v>
      </c>
    </row>
    <row r="8" spans="1:15" x14ac:dyDescent="0.25">
      <c r="A8" s="1" t="s">
        <v>12</v>
      </c>
      <c r="B8" s="6">
        <v>19.239999999999998</v>
      </c>
      <c r="C8" s="6">
        <v>21.06</v>
      </c>
      <c r="D8" s="6">
        <v>23.03</v>
      </c>
      <c r="E8" s="6">
        <v>21.36</v>
      </c>
      <c r="F8" s="6">
        <v>22.32</v>
      </c>
      <c r="G8" s="6">
        <v>23.74</v>
      </c>
      <c r="H8" s="6">
        <v>26.55</v>
      </c>
      <c r="I8" s="6">
        <v>26.5</v>
      </c>
      <c r="J8" s="6">
        <v>25.04</v>
      </c>
      <c r="K8">
        <f t="shared" si="0"/>
        <v>5.8000000000000007</v>
      </c>
      <c r="L8">
        <f t="shared" si="1"/>
        <v>3.3483761242916854E-2</v>
      </c>
      <c r="M8">
        <v>29.489543140674598</v>
      </c>
    </row>
    <row r="9" spans="1:15" x14ac:dyDescent="0.25">
      <c r="A9" s="1" t="s">
        <v>13</v>
      </c>
      <c r="B9" s="6">
        <v>33.03</v>
      </c>
      <c r="C9" s="6">
        <v>37.11</v>
      </c>
      <c r="D9" s="6">
        <v>32.369999999999997</v>
      </c>
      <c r="E9" s="6">
        <v>38.26</v>
      </c>
      <c r="F9" s="6">
        <v>34.909999999999997</v>
      </c>
      <c r="G9" s="6">
        <v>35.770000000000003</v>
      </c>
      <c r="H9" s="6">
        <v>33.979999999999997</v>
      </c>
      <c r="I9" s="6">
        <v>33.909999999999997</v>
      </c>
      <c r="J9" s="6">
        <v>36.19</v>
      </c>
      <c r="K9">
        <f t="shared" si="0"/>
        <v>3.1599999999999966</v>
      </c>
      <c r="L9">
        <f t="shared" si="1"/>
        <v>1.1486291381030078E-2</v>
      </c>
      <c r="M9">
        <v>42.620869259625202</v>
      </c>
    </row>
    <row r="10" spans="1:15" x14ac:dyDescent="0.25">
      <c r="A10" s="1" t="s">
        <v>14</v>
      </c>
      <c r="B10" s="6">
        <v>1.08</v>
      </c>
      <c r="C10" s="6">
        <v>0.88</v>
      </c>
      <c r="D10" s="6">
        <v>0.99</v>
      </c>
      <c r="E10" s="6">
        <v>0.27</v>
      </c>
      <c r="F10" s="6">
        <v>0.27</v>
      </c>
      <c r="G10" s="6">
        <v>0.28000000000000003</v>
      </c>
      <c r="H10" s="6">
        <v>0.84</v>
      </c>
      <c r="I10" s="6">
        <v>0.47</v>
      </c>
      <c r="J10" s="6">
        <v>0.78</v>
      </c>
      <c r="K10">
        <f t="shared" si="0"/>
        <v>-0.30000000000000004</v>
      </c>
      <c r="L10">
        <f t="shared" si="1"/>
        <v>-3.9861563332049599E-2</v>
      </c>
      <c r="M10">
        <v>0.91860397962165596</v>
      </c>
    </row>
    <row r="11" spans="1:15" x14ac:dyDescent="0.25">
      <c r="A11" s="1" t="s">
        <v>10</v>
      </c>
      <c r="B11">
        <f>SUM(B7:B10)</f>
        <v>75.89</v>
      </c>
      <c r="C11">
        <f t="shared" ref="C11:J11" si="2">SUM(C7:C10)</f>
        <v>82.539999999999992</v>
      </c>
      <c r="D11">
        <f t="shared" si="2"/>
        <v>79.67</v>
      </c>
      <c r="E11">
        <f t="shared" si="2"/>
        <v>82.969999999999985</v>
      </c>
      <c r="F11">
        <f t="shared" si="2"/>
        <v>80.999999999999986</v>
      </c>
      <c r="G11">
        <f t="shared" si="2"/>
        <v>82.5</v>
      </c>
      <c r="H11">
        <f t="shared" si="2"/>
        <v>81.289999999999992</v>
      </c>
      <c r="I11">
        <f t="shared" si="2"/>
        <v>82.949999999999989</v>
      </c>
      <c r="J11">
        <f t="shared" si="2"/>
        <v>84.08</v>
      </c>
      <c r="K11">
        <f>J11-B11</f>
        <v>8.1899999999999977</v>
      </c>
      <c r="L11">
        <f>(J11/B11)^(1/8)-1</f>
        <v>1.2892881043229165E-2</v>
      </c>
      <c r="M11">
        <f>SUM(M7:M10)</f>
        <v>99.020798213575148</v>
      </c>
      <c r="N11">
        <v>116.87705852024</v>
      </c>
      <c r="O11">
        <v>95.5713873811155</v>
      </c>
    </row>
    <row r="20" spans="1:10" x14ac:dyDescent="0.25">
      <c r="B20" t="s">
        <v>4</v>
      </c>
      <c r="C20" s="5" t="s">
        <v>5</v>
      </c>
      <c r="D20" s="5" t="s">
        <v>6</v>
      </c>
      <c r="E20" s="5" t="s">
        <v>7</v>
      </c>
      <c r="F20" s="5" t="s">
        <v>8</v>
      </c>
      <c r="G20" s="5" t="s">
        <v>9</v>
      </c>
    </row>
    <row r="21" spans="1:10" x14ac:dyDescent="0.25">
      <c r="A21" s="1" t="s">
        <v>11</v>
      </c>
      <c r="B21" s="2">
        <v>0.25208776199999999</v>
      </c>
      <c r="C21" s="3">
        <v>3.2129293000000003E-2</v>
      </c>
      <c r="D21" s="2">
        <v>0.17072680000000001</v>
      </c>
      <c r="E21" s="4">
        <v>0.151647952</v>
      </c>
      <c r="F21" s="2">
        <v>6.5339999999999998</v>
      </c>
      <c r="G21" s="2">
        <v>22.053999999999998</v>
      </c>
      <c r="H21">
        <f>G21/$G$25</f>
        <v>0.26776261473459273</v>
      </c>
      <c r="I21">
        <f>H21*0.01</f>
        <v>2.6776261473459274E-3</v>
      </c>
      <c r="J21">
        <f>H21-I21</f>
        <v>0.26508498858724683</v>
      </c>
    </row>
    <row r="22" spans="1:10" x14ac:dyDescent="0.25">
      <c r="A22" s="1" t="s">
        <v>12</v>
      </c>
      <c r="B22" s="2">
        <v>0.81203088899999998</v>
      </c>
      <c r="C22" s="3">
        <v>4.0018692000000002E-2</v>
      </c>
      <c r="D22" s="2">
        <v>0.2471701</v>
      </c>
      <c r="E22" s="4">
        <v>0.36640655999999999</v>
      </c>
      <c r="F22" s="2">
        <v>3.09</v>
      </c>
      <c r="G22" s="2">
        <v>24.83</v>
      </c>
      <c r="H22">
        <f t="shared" ref="H22:H24" si="3">G22/$G$25</f>
        <v>0.30146666019134571</v>
      </c>
      <c r="I22">
        <f t="shared" ref="I22:I23" si="4">H22*0.01</f>
        <v>3.0146666019134571E-3</v>
      </c>
      <c r="J22">
        <f t="shared" ref="J22:J23" si="5">H22-I22</f>
        <v>0.29845199358943225</v>
      </c>
    </row>
    <row r="23" spans="1:10" x14ac:dyDescent="0.25">
      <c r="A23" s="1" t="s">
        <v>13</v>
      </c>
      <c r="B23" s="2">
        <v>0.46672045600000001</v>
      </c>
      <c r="C23" s="3">
        <v>0.320721231</v>
      </c>
      <c r="D23" s="2">
        <v>0.80068729999999999</v>
      </c>
      <c r="E23" s="4">
        <v>0.52937632899999998</v>
      </c>
      <c r="F23" s="2">
        <v>7.944</v>
      </c>
      <c r="G23" s="2">
        <v>34.951999999999998</v>
      </c>
      <c r="H23">
        <f t="shared" si="3"/>
        <v>0.42436015735029864</v>
      </c>
      <c r="I23">
        <f t="shared" si="4"/>
        <v>4.2436015735029869E-3</v>
      </c>
      <c r="J23">
        <f t="shared" si="5"/>
        <v>0.42011655577679563</v>
      </c>
    </row>
    <row r="24" spans="1:10" x14ac:dyDescent="0.25">
      <c r="A24" s="1" t="s">
        <v>14</v>
      </c>
      <c r="B24" s="2">
        <v>0.25900215300000001</v>
      </c>
      <c r="C24" s="3">
        <v>0</v>
      </c>
      <c r="D24" s="2">
        <v>1.1704216999999999</v>
      </c>
      <c r="E24" s="4">
        <v>0.47647461800000002</v>
      </c>
      <c r="F24" s="2">
        <v>5.8140000000000001</v>
      </c>
      <c r="G24" s="2">
        <v>0.52800000000000002</v>
      </c>
      <c r="H24">
        <f t="shared" si="3"/>
        <v>6.4105677237628091E-3</v>
      </c>
      <c r="I24">
        <f>SUM(I21:I23)</f>
        <v>9.9358943227623713E-3</v>
      </c>
      <c r="J24">
        <f>H24+I24</f>
        <v>1.6346462046525179E-2</v>
      </c>
    </row>
    <row r="25" spans="1:10" x14ac:dyDescent="0.25">
      <c r="F25">
        <f>SUM(F21:F24)</f>
        <v>23.381999999999998</v>
      </c>
      <c r="G25">
        <f>SUM(G21:G24)</f>
        <v>82.364000000000004</v>
      </c>
      <c r="H25">
        <f>SUM(H21:H24)</f>
        <v>0.99999999999999989</v>
      </c>
      <c r="J25">
        <f>SUM(J21:J24)</f>
        <v>1</v>
      </c>
    </row>
    <row r="29" spans="1:10" x14ac:dyDescent="0.25">
      <c r="B29" s="5" t="s">
        <v>18</v>
      </c>
      <c r="C29" s="5" t="s">
        <v>5</v>
      </c>
      <c r="D29" s="5" t="s">
        <v>6</v>
      </c>
      <c r="E29" s="5" t="s">
        <v>7</v>
      </c>
    </row>
    <row r="30" spans="1:10" x14ac:dyDescent="0.25">
      <c r="B30" s="2">
        <v>1.369985215</v>
      </c>
      <c r="C30" s="3">
        <v>2.6469506250000001</v>
      </c>
      <c r="D30" s="2">
        <v>0.85478229999999999</v>
      </c>
      <c r="E30" s="4">
        <v>1.623906047</v>
      </c>
    </row>
    <row r="31" spans="1:10" x14ac:dyDescent="0.25">
      <c r="B31" s="2">
        <v>1.29012634</v>
      </c>
      <c r="C31" s="3">
        <v>1.247096781</v>
      </c>
      <c r="D31" s="2">
        <v>1.4330718</v>
      </c>
      <c r="E31" s="4">
        <v>1.3234316399999999</v>
      </c>
    </row>
    <row r="32" spans="1:10" x14ac:dyDescent="0.25">
      <c r="B32" s="2">
        <v>3.0331363759999999</v>
      </c>
      <c r="C32" s="3">
        <v>1.7381833010000001</v>
      </c>
      <c r="D32" s="2">
        <v>1.0978696999999999</v>
      </c>
      <c r="E32" s="4">
        <v>1.956396459</v>
      </c>
    </row>
    <row r="33" spans="2:5" x14ac:dyDescent="0.25">
      <c r="B33" s="2">
        <v>4.1308620170000001</v>
      </c>
      <c r="C33" s="3">
        <v>1.636650162</v>
      </c>
      <c r="D33" s="2">
        <v>1.8539030999999999</v>
      </c>
      <c r="E33" s="4">
        <v>2.54047176</v>
      </c>
    </row>
    <row r="34" spans="2:5" x14ac:dyDescent="0.25">
      <c r="B34" s="2">
        <v>0.42005092300000002</v>
      </c>
      <c r="C34" s="3">
        <v>0.14829783799999999</v>
      </c>
      <c r="D34" s="2">
        <v>0.82316310000000004</v>
      </c>
      <c r="E34" s="4">
        <v>0.46383728699999999</v>
      </c>
    </row>
    <row r="35" spans="2:5" x14ac:dyDescent="0.25">
      <c r="B35" s="2">
        <v>0.25208776199999999</v>
      </c>
      <c r="C35" s="3">
        <v>3.2129293000000003E-2</v>
      </c>
      <c r="D35" s="2">
        <v>0.17072680000000001</v>
      </c>
      <c r="E35" s="4">
        <v>0.151647952</v>
      </c>
    </row>
    <row r="36" spans="2:5" x14ac:dyDescent="0.25">
      <c r="B36" s="2">
        <v>0.50590202200000001</v>
      </c>
      <c r="C36" s="3">
        <v>2.1225914220000002</v>
      </c>
      <c r="D36" s="2">
        <v>1.1109256999999999</v>
      </c>
      <c r="E36" s="4">
        <v>1.2464730479999999</v>
      </c>
    </row>
    <row r="37" spans="2:5" x14ac:dyDescent="0.25">
      <c r="B37" s="2">
        <v>0.74576949599999998</v>
      </c>
      <c r="C37" s="3">
        <v>0.84370836599999999</v>
      </c>
      <c r="D37" s="2">
        <v>0.52598060000000002</v>
      </c>
      <c r="E37" s="4">
        <v>0.70515282099999999</v>
      </c>
    </row>
    <row r="38" spans="2:5" x14ac:dyDescent="0.25">
      <c r="B38" s="2">
        <v>1.742797513</v>
      </c>
      <c r="C38" s="3">
        <v>8.9184510000000009E-3</v>
      </c>
      <c r="D38" s="2">
        <v>0.90815440000000003</v>
      </c>
      <c r="E38" s="4">
        <v>0.88662345499999995</v>
      </c>
    </row>
    <row r="39" spans="2:5" x14ac:dyDescent="0.25">
      <c r="B39" s="2">
        <v>0.95422971099999998</v>
      </c>
      <c r="C39" s="3">
        <v>1.5550120000000001E-2</v>
      </c>
      <c r="D39" s="2">
        <v>1.75071</v>
      </c>
      <c r="E39" s="4">
        <v>0.90682994400000005</v>
      </c>
    </row>
    <row r="40" spans="2:5" x14ac:dyDescent="0.25">
      <c r="B40" s="2">
        <v>0.45917835800000001</v>
      </c>
      <c r="C40" s="3">
        <v>0.50675097899999999</v>
      </c>
      <c r="D40" s="2">
        <v>1.1563026000000001</v>
      </c>
      <c r="E40" s="4">
        <v>0.70741064600000003</v>
      </c>
    </row>
    <row r="41" spans="2:5" x14ac:dyDescent="0.25">
      <c r="B41" s="2">
        <v>0.691602783</v>
      </c>
      <c r="C41" s="3">
        <v>0.11799797200000001</v>
      </c>
      <c r="D41" s="2">
        <v>0.86609460000000005</v>
      </c>
      <c r="E41" s="4">
        <v>0.55856511799999997</v>
      </c>
    </row>
    <row r="42" spans="2:5" x14ac:dyDescent="0.25">
      <c r="B42" s="2">
        <v>0.81203088899999998</v>
      </c>
      <c r="C42" s="3">
        <v>4.0018692000000002E-2</v>
      </c>
      <c r="D42" s="2">
        <v>0.2471701</v>
      </c>
      <c r="E42" s="4">
        <v>0.36640655999999999</v>
      </c>
    </row>
    <row r="43" spans="2:5" x14ac:dyDescent="0.25">
      <c r="B43" s="2">
        <v>1.4426165609999999</v>
      </c>
      <c r="C43" s="3">
        <v>2.5154610000000001E-3</v>
      </c>
      <c r="D43" s="2">
        <v>0.47220459999999997</v>
      </c>
      <c r="E43" s="4">
        <v>0.63911220700000004</v>
      </c>
    </row>
    <row r="44" spans="2:5" x14ac:dyDescent="0.25">
      <c r="B44" s="2">
        <v>0.60798061800000003</v>
      </c>
      <c r="C44" s="3">
        <v>5.0309209999999998E-3</v>
      </c>
      <c r="D44" s="2">
        <v>1.8800787999999999</v>
      </c>
      <c r="E44" s="4">
        <v>0.83103011299999996</v>
      </c>
    </row>
    <row r="45" spans="2:5" x14ac:dyDescent="0.25">
      <c r="B45" s="2">
        <v>1.7113916140000001</v>
      </c>
      <c r="C45" s="3">
        <v>2.5592525199999998</v>
      </c>
      <c r="D45" s="2">
        <v>1.5043267</v>
      </c>
      <c r="E45" s="4">
        <v>1.9249902780000001</v>
      </c>
    </row>
    <row r="46" spans="2:5" x14ac:dyDescent="0.25">
      <c r="B46" s="2">
        <v>0.25900215300000001</v>
      </c>
      <c r="C46" s="3">
        <v>0</v>
      </c>
      <c r="D46" s="2">
        <v>1.1704216999999999</v>
      </c>
      <c r="E46" s="4">
        <v>0.47647461800000002</v>
      </c>
    </row>
    <row r="47" spans="2:5" x14ac:dyDescent="0.25">
      <c r="B47" s="2">
        <v>0.42353205799999999</v>
      </c>
      <c r="C47" s="3">
        <v>0.107593112</v>
      </c>
      <c r="D47" s="2">
        <v>0.65724190000000005</v>
      </c>
      <c r="E47" s="4">
        <v>0.39612235699999998</v>
      </c>
    </row>
    <row r="48" spans="2:5" x14ac:dyDescent="0.25">
      <c r="B48" s="2">
        <v>1.2409990879999999</v>
      </c>
      <c r="C48" s="3">
        <v>0.501034023</v>
      </c>
      <c r="D48" s="2">
        <v>0.76190219999999997</v>
      </c>
      <c r="E48" s="4">
        <v>0.83464510400000003</v>
      </c>
    </row>
    <row r="49" spans="2:5" x14ac:dyDescent="0.25">
      <c r="B49" s="2">
        <v>0.46672045600000001</v>
      </c>
      <c r="C49" s="3">
        <v>0.320721231</v>
      </c>
      <c r="D49" s="2">
        <v>0.80068729999999999</v>
      </c>
      <c r="E49" s="4">
        <v>0.52937632899999998</v>
      </c>
    </row>
    <row r="50" spans="2:5" x14ac:dyDescent="0.25">
      <c r="B50" s="2">
        <v>0.50103827999999995</v>
      </c>
      <c r="C50" s="3">
        <v>2.7001183160000002</v>
      </c>
      <c r="D50" s="2">
        <v>0.61756370000000005</v>
      </c>
      <c r="E50" s="4">
        <v>1.2729067650000001</v>
      </c>
    </row>
    <row r="51" spans="2:5" x14ac:dyDescent="0.25">
      <c r="B51" s="2">
        <v>0.83500581399999996</v>
      </c>
      <c r="C51" s="3">
        <v>5.2993895289999999</v>
      </c>
      <c r="D51" s="2">
        <v>1.5855968</v>
      </c>
      <c r="E51" s="4">
        <v>2.5733307139999999</v>
      </c>
    </row>
    <row r="52" spans="2:5" x14ac:dyDescent="0.25">
      <c r="B52" s="2">
        <v>1.444669473</v>
      </c>
      <c r="C52" s="3">
        <v>0.39950088499999997</v>
      </c>
      <c r="D52" s="2">
        <v>0.75112140000000005</v>
      </c>
      <c r="E52" s="4">
        <v>0.86509725299999995</v>
      </c>
    </row>
    <row r="53" spans="2:5" x14ac:dyDescent="0.25">
      <c r="B53">
        <f>SUM(B30:B52)</f>
        <v>25.34071552</v>
      </c>
      <c r="C53">
        <f>SUM(C30:C52)</f>
        <v>22.999999999999996</v>
      </c>
      <c r="D53">
        <f>SUM(D30:D52)</f>
        <v>22.999999899999999</v>
      </c>
      <c r="E53">
        <f>SUM(E30:E52)</f>
        <v>23.780238475000001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2021-02-08T11:09:16Z</dcterms:modified>
</cp:coreProperties>
</file>