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39B01CB8-9FFF-4FF7-B442-B43BA07C3FD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F25" i="1"/>
  <c r="L7" i="1"/>
  <c r="L8" i="1"/>
  <c r="L9" i="1"/>
  <c r="L10" i="1"/>
  <c r="L11" i="1"/>
  <c r="K7" i="1"/>
  <c r="K8" i="1"/>
  <c r="K9" i="1"/>
  <c r="K10" i="1"/>
  <c r="K11" i="1"/>
  <c r="C11" i="1"/>
  <c r="D11" i="1"/>
  <c r="E11" i="1"/>
  <c r="F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<sst xmlns="http://schemas.openxmlformats.org/spreadsheetml/2006/main" count="22" uniqueCount="18">
  <si>
    <t>Nigeria</t>
  </si>
  <si>
    <t>Egypt</t>
  </si>
  <si>
    <t>Turkey</t>
  </si>
  <si>
    <t>Saudi Arabia</t>
  </si>
  <si>
    <t>PCA评价的效率得分</t>
    <phoneticPr fontId="3" type="noConversion"/>
  </si>
  <si>
    <t>盈利能力(出口)</t>
  </si>
  <si>
    <t>可持续性</t>
  </si>
  <si>
    <t>国家总得分</t>
  </si>
  <si>
    <t>近五年库存量</t>
  </si>
  <si>
    <r>
      <rPr>
        <sz val="10"/>
        <color rgb="FF000000"/>
        <rFont val="等线"/>
        <family val="2"/>
      </rPr>
      <t>生产量</t>
    </r>
    <phoneticPr fontId="3" type="noConversion"/>
  </si>
  <si>
    <t>sum</t>
    <phoneticPr fontId="3" type="noConversion"/>
  </si>
  <si>
    <t>Egypt</t>
    <phoneticPr fontId="3" type="noConversion"/>
  </si>
  <si>
    <t>Nigeria</t>
    <phoneticPr fontId="3" type="noConversion"/>
  </si>
  <si>
    <t>Turkey</t>
    <phoneticPr fontId="3" type="noConversion"/>
  </si>
  <si>
    <t>Saudi Arabia</t>
    <phoneticPr fontId="3" type="noConversion"/>
  </si>
  <si>
    <t>优化1</t>
    <phoneticPr fontId="3" type="noConversion"/>
  </si>
  <si>
    <t>优化2</t>
    <phoneticPr fontId="3" type="noConversion"/>
  </si>
  <si>
    <t>原本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</si>
</sst>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zoomScale="85" zoomScaleNormal="85" workbookViewId="0">
      <selection activeCell="O11" sqref="O11"/>
    </sheetView>
  </sheetViews>
  <sheetFormatPr defaultRowHeight="13.8" x14ac:dyDescent="0.25"/>
  <cols>
    <col min="1" max="1" width="14.88671875" customWidth="1"/>
    <col min="2" max="2" width="19.33203125" customWidth="1"/>
    <col min="3" max="11" width="14.88671875" customWidth="1"/>
  </cols>
  <sheetData>
    <row r="1" spans="1:15" x14ac:dyDescent="0.25">
      <c r="A1" s="1" t="s">
        <v>1</v>
      </c>
      <c r="B1" s="2">
        <v>0.25208776199999999</v>
      </c>
      <c r="C1" s="3">
        <v>3.2129293000000003E-2</v>
      </c>
      <c r="D1" s="2">
        <v>0.17072680000000001</v>
      </c>
      <c r="E1" s="4">
        <v>0.151647952</v>
      </c>
    </row>
    <row r="2" spans="1:15" x14ac:dyDescent="0.25">
      <c r="A2" s="1" t="s">
        <v>0</v>
      </c>
      <c r="B2" s="2">
        <v>0.81203088899999998</v>
      </c>
      <c r="C2" s="3">
        <v>4.0018692000000002E-2</v>
      </c>
      <c r="D2" s="2">
        <v>0.2471701</v>
      </c>
      <c r="E2" s="4">
        <v>0.36640655999999999</v>
      </c>
    </row>
    <row r="3" spans="1:15" x14ac:dyDescent="0.25">
      <c r="A3" s="1" t="s">
        <v>2</v>
      </c>
      <c r="B3" s="2">
        <v>0.46672045600000001</v>
      </c>
      <c r="C3" s="3">
        <v>0.320721231</v>
      </c>
      <c r="D3" s="2">
        <v>0.80068729999999999</v>
      </c>
      <c r="E3" s="4">
        <v>0.52937632899999998</v>
      </c>
    </row>
    <row r="4" spans="1:15" x14ac:dyDescent="0.25">
      <c r="A4" s="1" t="s">
        <v>3</v>
      </c>
      <c r="B4" s="2">
        <v>0.25900215300000001</v>
      </c>
      <c r="C4" s="3">
        <v>0</v>
      </c>
      <c r="D4" s="2">
        <v>1.1704216999999999</v>
      </c>
      <c r="E4" s="4">
        <v>0.47647461800000002</v>
      </c>
    </row>
    <row r="5" spans="1:15" x14ac:dyDescent="0.25">
      <c r="M5" t="s">
        <v>15</v>
      </c>
      <c r="N5" t="s">
        <v>16</v>
      </c>
      <c r="O5" t="s">
        <v>17</v>
      </c>
    </row>
    <row r="6" spans="1:15" x14ac:dyDescent="0.25"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  <c r="I6">
        <v>2019</v>
      </c>
      <c r="J6">
        <v>2020</v>
      </c>
      <c r="M6">
        <v>2030</v>
      </c>
      <c r="N6">
        <v>2030</v>
      </c>
    </row>
    <row r="7" spans="1:15" x14ac:dyDescent="0.25">
      <c r="A7" s="1" t="s">
        <v>11</v>
      </c>
      <c r="B7" s="6">
        <v>22.54</v>
      </c>
      <c r="C7" s="6">
        <v>23.49</v>
      </c>
      <c r="D7" s="6">
        <v>23.28</v>
      </c>
      <c r="E7" s="6">
        <v>23.08</v>
      </c>
      <c r="F7" s="6">
        <v>23.5</v>
      </c>
      <c r="G7" s="6">
        <v>22.71</v>
      </c>
      <c r="H7" s="6">
        <v>19.920000000000002</v>
      </c>
      <c r="I7" s="6">
        <v>22.07</v>
      </c>
      <c r="J7" s="6">
        <v>22.07</v>
      </c>
      <c r="K7">
        <f t="shared" ref="K6:K10" si="0">J7-B7</f>
        <v>-0.46999999999999886</v>
      </c>
      <c r="L7">
        <f t="shared" ref="L7:L10" si="1">(J7/B7)^(1/8)-1</f>
        <v>-2.6305700138186117E-3</v>
      </c>
      <c r="M7">
        <v>25.9917818336537</v>
      </c>
    </row>
    <row r="8" spans="1:15" x14ac:dyDescent="0.25">
      <c r="A8" s="1" t="s">
        <v>12</v>
      </c>
      <c r="B8" s="6">
        <v>19.239999999999998</v>
      </c>
      <c r="C8" s="6">
        <v>21.06</v>
      </c>
      <c r="D8" s="6">
        <v>23.03</v>
      </c>
      <c r="E8" s="6">
        <v>21.36</v>
      </c>
      <c r="F8" s="6">
        <v>22.32</v>
      </c>
      <c r="G8" s="6">
        <v>23.74</v>
      </c>
      <c r="H8" s="6">
        <v>26.55</v>
      </c>
      <c r="I8" s="6">
        <v>26.5</v>
      </c>
      <c r="J8" s="6">
        <v>25.04</v>
      </c>
      <c r="K8">
        <f t="shared" si="0"/>
        <v>5.8000000000000007</v>
      </c>
      <c r="L8">
        <f t="shared" si="1"/>
        <v>3.3483761242916854E-2</v>
      </c>
      <c r="M8">
        <v>29.489543140674598</v>
      </c>
    </row>
    <row r="9" spans="1:15" x14ac:dyDescent="0.25">
      <c r="A9" s="1" t="s">
        <v>13</v>
      </c>
      <c r="B9" s="6">
        <v>33.03</v>
      </c>
      <c r="C9" s="6">
        <v>37.11</v>
      </c>
      <c r="D9" s="6">
        <v>32.369999999999997</v>
      </c>
      <c r="E9" s="6">
        <v>38.26</v>
      </c>
      <c r="F9" s="6">
        <v>34.909999999999997</v>
      </c>
      <c r="G9" s="6">
        <v>35.770000000000003</v>
      </c>
      <c r="H9" s="6">
        <v>33.979999999999997</v>
      </c>
      <c r="I9" s="6">
        <v>33.909999999999997</v>
      </c>
      <c r="J9" s="6">
        <v>36.19</v>
      </c>
      <c r="K9">
        <f t="shared" si="0"/>
        <v>3.1599999999999966</v>
      </c>
      <c r="L9">
        <f t="shared" si="1"/>
        <v>1.1486291381030078E-2</v>
      </c>
      <c r="M9">
        <v>42.620869259625202</v>
      </c>
    </row>
    <row r="10" spans="1:15" x14ac:dyDescent="0.25">
      <c r="A10" s="1" t="s">
        <v>14</v>
      </c>
      <c r="B10" s="6">
        <v>1.08</v>
      </c>
      <c r="C10" s="6">
        <v>0.88</v>
      </c>
      <c r="D10" s="6">
        <v>0.99</v>
      </c>
      <c r="E10" s="6">
        <v>0.27</v>
      </c>
      <c r="F10" s="6">
        <v>0.27</v>
      </c>
      <c r="G10" s="6">
        <v>0.28000000000000003</v>
      </c>
      <c r="H10" s="6">
        <v>0.84</v>
      </c>
      <c r="I10" s="6">
        <v>0.47</v>
      </c>
      <c r="J10" s="6">
        <v>0.78</v>
      </c>
      <c r="K10">
        <f t="shared" si="0"/>
        <v>-0.30000000000000004</v>
      </c>
      <c r="L10">
        <f t="shared" si="1"/>
        <v>-3.9861563332049599E-2</v>
      </c>
      <c r="M10">
        <v>0.91860397962165596</v>
      </c>
    </row>
    <row r="11" spans="1:15" x14ac:dyDescent="0.25">
      <c r="A11" s="1" t="s">
        <v>10</v>
      </c>
      <c r="B11">
        <f>SUM(B7:B10)</f>
        <v>75.89</v>
      </c>
      <c r="C11">
        <f t="shared" ref="C11:J11" si="2">SUM(C7:C10)</f>
        <v>82.539999999999992</v>
      </c>
      <c r="D11">
        <f t="shared" si="2"/>
        <v>79.67</v>
      </c>
      <c r="E11">
        <f t="shared" si="2"/>
        <v>82.969999999999985</v>
      </c>
      <c r="F11">
        <f t="shared" si="2"/>
        <v>80.999999999999986</v>
      </c>
      <c r="G11">
        <f t="shared" si="2"/>
        <v>82.5</v>
      </c>
      <c r="H11">
        <f t="shared" si="2"/>
        <v>81.289999999999992</v>
      </c>
      <c r="I11">
        <f t="shared" si="2"/>
        <v>82.949999999999989</v>
      </c>
      <c r="J11">
        <f t="shared" si="2"/>
        <v>84.08</v>
      </c>
      <c r="K11">
        <f>J11-B11</f>
        <v>8.1899999999999977</v>
      </c>
      <c r="L11">
        <f>(J11/B11)^(1/8)-1</f>
        <v>1.2892881043229165E-2</v>
      </c>
      <c r="M11">
        <f>SUM(M7:M10)</f>
        <v>99.020798213575148</v>
      </c>
      <c r="N11">
        <v>116.87705852024</v>
      </c>
      <c r="O11">
        <v>95.5713873811155</v>
      </c>
    </row>
    <row r="20" spans="1:7" x14ac:dyDescent="0.25">
      <c r="B20" t="s">
        <v>4</v>
      </c>
      <c r="C20" s="5" t="s">
        <v>5</v>
      </c>
      <c r="D20" s="5" t="s">
        <v>6</v>
      </c>
      <c r="E20" s="5" t="s">
        <v>7</v>
      </c>
      <c r="F20" s="5" t="s">
        <v>8</v>
      </c>
      <c r="G20" s="5" t="s">
        <v>9</v>
      </c>
    </row>
    <row r="21" spans="1:7" x14ac:dyDescent="0.25">
      <c r="A21" s="1" t="s">
        <v>11</v>
      </c>
      <c r="B21" s="2">
        <v>0.25208776199999999</v>
      </c>
      <c r="C21" s="3">
        <v>3.2129293000000003E-2</v>
      </c>
      <c r="D21" s="2">
        <v>0.17072680000000001</v>
      </c>
      <c r="E21" s="4">
        <v>0.151647952</v>
      </c>
      <c r="F21" s="2">
        <v>6.5339999999999998</v>
      </c>
      <c r="G21" s="2">
        <v>22.053999999999998</v>
      </c>
    </row>
    <row r="22" spans="1:7" x14ac:dyDescent="0.25">
      <c r="A22" s="1" t="s">
        <v>12</v>
      </c>
      <c r="B22" s="2">
        <v>0.81203088899999998</v>
      </c>
      <c r="C22" s="3">
        <v>4.0018692000000002E-2</v>
      </c>
      <c r="D22" s="2">
        <v>0.2471701</v>
      </c>
      <c r="E22" s="4">
        <v>0.36640655999999999</v>
      </c>
      <c r="F22" s="2">
        <v>3.09</v>
      </c>
      <c r="G22" s="2">
        <v>24.83</v>
      </c>
    </row>
    <row r="23" spans="1:7" x14ac:dyDescent="0.25">
      <c r="A23" s="1" t="s">
        <v>13</v>
      </c>
      <c r="B23" s="2">
        <v>0.46672045600000001</v>
      </c>
      <c r="C23" s="3">
        <v>0.320721231</v>
      </c>
      <c r="D23" s="2">
        <v>0.80068729999999999</v>
      </c>
      <c r="E23" s="4">
        <v>0.52937632899999998</v>
      </c>
      <c r="F23" s="2">
        <v>7.944</v>
      </c>
      <c r="G23" s="2">
        <v>34.951999999999998</v>
      </c>
    </row>
    <row r="24" spans="1:7" x14ac:dyDescent="0.25">
      <c r="A24" s="1" t="s">
        <v>14</v>
      </c>
      <c r="B24" s="2">
        <v>0.25900215300000001</v>
      </c>
      <c r="C24" s="3">
        <v>0</v>
      </c>
      <c r="D24" s="2">
        <v>1.1704216999999999</v>
      </c>
      <c r="E24" s="4">
        <v>0.47647461800000002</v>
      </c>
      <c r="F24" s="2">
        <v>5.8140000000000001</v>
      </c>
      <c r="G24" s="2">
        <v>0.52800000000000002</v>
      </c>
    </row>
    <row r="25" spans="1:7" x14ac:dyDescent="0.25">
      <c r="F25">
        <f>SUM(F21:F24)</f>
        <v>23.381999999999998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2021-02-07T11:53:24Z</dcterms:modified>
</cp:coreProperties>
</file>