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from Group 1" sheetId="1" r:id="rId4"/>
    <sheet state="visible" name="Dataset from Group 2" sheetId="2" r:id="rId5"/>
    <sheet state="visible" name="Sheet4" sheetId="3" r:id="rId6"/>
    <sheet state="visible" name="Dataset from Group 3" sheetId="4" r:id="rId7"/>
  </sheets>
  <definedNames>
    <definedName hidden="1" localSheetId="0" name="_xlnm._FilterDatabase">'Dataset from Group 1'!$A$1:$I$12</definedName>
  </definedNames>
  <calcPr/>
</workbook>
</file>

<file path=xl/sharedStrings.xml><?xml version="1.0" encoding="utf-8"?>
<sst xmlns="http://schemas.openxmlformats.org/spreadsheetml/2006/main" count="38" uniqueCount="36">
  <si>
    <t>Year</t>
  </si>
  <si>
    <r>
      <rPr>
        <rFont val="Arial"/>
        <b/>
        <color theme="1"/>
      </rPr>
      <t xml:space="preserve">Apple Sales </t>
    </r>
    <r>
      <rPr>
        <rFont val="Arial"/>
        <b val="0"/>
        <color theme="1"/>
      </rPr>
      <t>(in Billions)</t>
    </r>
  </si>
  <si>
    <r>
      <rPr>
        <rFont val="Arial"/>
        <b/>
        <color theme="1"/>
      </rPr>
      <t xml:space="preserve">Huawei Sales </t>
    </r>
    <r>
      <rPr>
        <rFont val="Arial"/>
        <b val="0"/>
        <color theme="1"/>
      </rPr>
      <t>(in Billions)</t>
    </r>
  </si>
  <si>
    <t>Naive (A)</t>
  </si>
  <si>
    <t>H</t>
  </si>
  <si>
    <t>Moving Avg. (A)</t>
  </si>
  <si>
    <t>Regression</t>
  </si>
  <si>
    <t>Forecast</t>
  </si>
  <si>
    <t>1</t>
  </si>
  <si>
    <t>2</t>
  </si>
  <si>
    <t>3</t>
  </si>
  <si>
    <t>84.07+</t>
  </si>
  <si>
    <t>4</t>
  </si>
  <si>
    <t>5</t>
  </si>
  <si>
    <t>6</t>
  </si>
  <si>
    <t>7</t>
  </si>
  <si>
    <t>8</t>
  </si>
  <si>
    <t>9</t>
  </si>
  <si>
    <t>10</t>
  </si>
  <si>
    <t>11</t>
  </si>
  <si>
    <t>gasolihne</t>
  </si>
  <si>
    <t>car units</t>
  </si>
  <si>
    <t>trend</t>
  </si>
  <si>
    <t>sales</t>
  </si>
  <si>
    <t>q1</t>
  </si>
  <si>
    <t>q2</t>
  </si>
  <si>
    <t>q3</t>
  </si>
  <si>
    <t>average quartery temperature</t>
  </si>
  <si>
    <t xml:space="preserve"> 4  period moving avaerage</t>
  </si>
  <si>
    <t>Naïve methods</t>
  </si>
  <si>
    <t>Moving averages</t>
  </si>
  <si>
    <t xml:space="preserve">Year </t>
  </si>
  <si>
    <t xml:space="preserve">GDP Per Capita </t>
  </si>
  <si>
    <t>Grocery store sales (in millions)</t>
  </si>
  <si>
    <t>Naive: GDP/Capita</t>
  </si>
  <si>
    <t>Naive: Store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</si>
</sst>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"/>
    <numFmt numFmtId="166" formatCode="&quot;$&quot;#,##0.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&quot;Aptos Narrow&quot;"/>
    </font>
    <font>
      <sz val="9.0"/>
      <color theme="1"/>
      <name val="&quot;Times New Roman&quot;"/>
    </font>
    <font>
      <sz val="11.0"/>
      <color theme="1"/>
      <name val="Calibri"/>
    </font>
    <font>
      <sz val="11.0"/>
      <color rgb="FF000000"/>
      <name val="Arial"/>
    </font>
    <font>
      <sz val="11.0"/>
      <color rgb="FF000000"/>
      <name val="Calibri"/>
    </font>
    <font>
      <sz val="12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center"/>
    </xf>
    <xf quotePrefix="1"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2" numFmtId="165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shrinkToFit="0" wrapText="0"/>
    </xf>
    <xf borderId="0" fillId="0" fontId="2" numFmtId="165" xfId="0" applyFont="1" applyNumberFormat="1"/>
    <xf borderId="0" fillId="0" fontId="2" numFmtId="166" xfId="0" applyFont="1" applyNumberFormat="1"/>
    <xf borderId="0" fillId="0" fontId="3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Moving Average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from Group 1'!$B$14:$B$25</c:f>
            </c:strRef>
          </c:cat>
          <c:val>
            <c:numRef>
              <c:f>'Dataset from Group 1'!$B$2:$B$12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'Dataset from Group 1'!$B$14:$B$25</c:f>
            </c:strRef>
          </c:cat>
          <c:val>
            <c:numRef>
              <c:f>'Dataset from Group 1'!$C$14:$C$25</c:f>
              <c:numCache/>
            </c:numRef>
          </c:val>
          <c:smooth val="0"/>
        </c:ser>
        <c:axId val="259238181"/>
        <c:axId val="1455916490"/>
      </c:lineChart>
      <c:catAx>
        <c:axId val="259238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916490"/>
      </c:catAx>
      <c:valAx>
        <c:axId val="1455916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238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13</xdr:row>
      <xdr:rowOff>9525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3.25"/>
    <col customWidth="1" min="3" max="3" width="26.38"/>
    <col hidden="1" min="4" max="4" width="12.63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  <c r="G1" s="2" t="s">
        <v>5</v>
      </c>
      <c r="H1" s="2" t="s">
        <v>4</v>
      </c>
      <c r="I1" s="2" t="s">
        <v>6</v>
      </c>
    </row>
    <row r="2">
      <c r="A2" s="3">
        <v>2012.0</v>
      </c>
      <c r="B2" s="3">
        <v>78.96</v>
      </c>
      <c r="C2" s="4">
        <f t="shared" ref="C2:C12" si="1">D2/7</f>
        <v>31.45714286</v>
      </c>
      <c r="D2" s="2">
        <v>220.2</v>
      </c>
    </row>
    <row r="3">
      <c r="A3" s="3">
        <v>2013.0</v>
      </c>
      <c r="B3" s="3">
        <v>91.28</v>
      </c>
      <c r="C3" s="4">
        <f t="shared" si="1"/>
        <v>34.14714286</v>
      </c>
      <c r="D3" s="2">
        <v>239.03</v>
      </c>
    </row>
    <row r="4">
      <c r="A4" s="3">
        <v>2014.0</v>
      </c>
      <c r="B4" s="3">
        <v>101.99</v>
      </c>
      <c r="C4" s="4">
        <f t="shared" si="1"/>
        <v>41.17142857</v>
      </c>
      <c r="D4" s="2">
        <v>288.2</v>
      </c>
    </row>
    <row r="5">
      <c r="A5" s="3">
        <v>2015.0</v>
      </c>
      <c r="B5" s="3">
        <v>155.04</v>
      </c>
      <c r="C5" s="4">
        <f t="shared" si="1"/>
        <v>56.43</v>
      </c>
      <c r="D5" s="2">
        <v>395.01</v>
      </c>
    </row>
    <row r="6">
      <c r="A6" s="3">
        <v>2016.0</v>
      </c>
      <c r="B6" s="3">
        <v>136.7</v>
      </c>
      <c r="C6" s="4">
        <f t="shared" si="1"/>
        <v>74.51</v>
      </c>
      <c r="D6" s="2">
        <v>521.57</v>
      </c>
    </row>
    <row r="7">
      <c r="A7" s="3">
        <v>2017.0</v>
      </c>
      <c r="B7" s="3">
        <v>141.32</v>
      </c>
      <c r="C7" s="4">
        <f t="shared" si="1"/>
        <v>86.23285714</v>
      </c>
      <c r="D7" s="2">
        <v>603.63</v>
      </c>
    </row>
    <row r="8">
      <c r="A8" s="3">
        <v>2018.0</v>
      </c>
      <c r="B8" s="3">
        <v>166.27</v>
      </c>
      <c r="C8" s="4">
        <f t="shared" si="1"/>
        <v>103.0285714</v>
      </c>
      <c r="D8" s="2">
        <v>721.2</v>
      </c>
    </row>
    <row r="9">
      <c r="A9" s="3">
        <v>2019.0</v>
      </c>
      <c r="B9" s="3">
        <v>142.38</v>
      </c>
      <c r="C9" s="4">
        <f t="shared" si="1"/>
        <v>122.69</v>
      </c>
      <c r="D9" s="2">
        <v>858.83</v>
      </c>
    </row>
    <row r="10">
      <c r="A10" s="3">
        <v>2020.0</v>
      </c>
      <c r="B10" s="3">
        <v>137.78</v>
      </c>
      <c r="C10" s="4">
        <f t="shared" si="1"/>
        <v>127.3385714</v>
      </c>
      <c r="D10" s="2">
        <v>891.37</v>
      </c>
    </row>
    <row r="11">
      <c r="A11" s="3">
        <v>2021.0</v>
      </c>
      <c r="B11" s="3">
        <v>191.97</v>
      </c>
      <c r="C11" s="4">
        <f t="shared" si="1"/>
        <v>90.97285714</v>
      </c>
      <c r="D11" s="2">
        <v>636.81</v>
      </c>
    </row>
    <row r="12">
      <c r="A12" s="3">
        <v>2022.0</v>
      </c>
      <c r="B12" s="3">
        <v>205.49</v>
      </c>
      <c r="C12" s="4">
        <f t="shared" si="1"/>
        <v>91.76285714</v>
      </c>
      <c r="D12" s="2">
        <v>642.34</v>
      </c>
      <c r="E12" s="5">
        <f>191.97</f>
        <v>191.97</v>
      </c>
      <c r="F12" s="6">
        <f>C11</f>
        <v>90.97285714</v>
      </c>
      <c r="G12" s="2">
        <v>140.52</v>
      </c>
    </row>
    <row r="13">
      <c r="A13" s="7"/>
      <c r="B13" s="7"/>
      <c r="C13" s="7"/>
    </row>
    <row r="14">
      <c r="A14" s="7"/>
      <c r="B14" s="7"/>
      <c r="C14" s="3" t="s">
        <v>7</v>
      </c>
    </row>
    <row r="15">
      <c r="A15" s="7"/>
      <c r="B15" s="8" t="s">
        <v>8</v>
      </c>
      <c r="C15" s="3" t="e">
        <v>#N/A</v>
      </c>
      <c r="D15" s="2" t="e">
        <v>#N/A</v>
      </c>
    </row>
    <row r="16">
      <c r="A16" s="7"/>
      <c r="B16" s="8" t="s">
        <v>9</v>
      </c>
      <c r="C16" s="7" t="str">
        <f t="shared" ref="C16:D16" si="2">#N/A</f>
        <v>#N/A</v>
      </c>
      <c r="D16" s="2" t="str">
        <f t="shared" si="2"/>
        <v>#N/A</v>
      </c>
    </row>
    <row r="17">
      <c r="A17" s="7"/>
      <c r="B17" s="8" t="s">
        <v>10</v>
      </c>
      <c r="C17" s="3" t="s">
        <v>11</v>
      </c>
      <c r="D17" s="2" t="str">
        <f>#N/A</f>
        <v>#N/A</v>
      </c>
    </row>
    <row r="18">
      <c r="A18" s="7"/>
      <c r="B18" s="8" t="s">
        <v>12</v>
      </c>
      <c r="C18" s="7" t="str">
        <f t="shared" ref="C18:D18" si="3">#N/A</f>
        <v>#N/A</v>
      </c>
      <c r="D18" s="2" t="str">
        <f t="shared" si="3"/>
        <v>#N/A</v>
      </c>
    </row>
    <row r="19">
      <c r="A19" s="7"/>
      <c r="B19" s="8" t="s">
        <v>13</v>
      </c>
      <c r="C19" s="7" t="str">
        <f t="shared" ref="C19:D19" si="4">#N/A</f>
        <v>#N/A</v>
      </c>
      <c r="D19" s="5" t="str">
        <f t="shared" si="4"/>
        <v>#N/A</v>
      </c>
    </row>
    <row r="20">
      <c r="A20" s="7"/>
      <c r="B20" s="8" t="s">
        <v>14</v>
      </c>
      <c r="C20" s="7" t="str">
        <f t="shared" ref="C20:D20" si="5">#N/A</f>
        <v>#N/A</v>
      </c>
      <c r="D20" s="5" t="str">
        <f t="shared" si="5"/>
        <v>#N/A</v>
      </c>
    </row>
    <row r="21">
      <c r="A21" s="7"/>
      <c r="B21" s="8" t="s">
        <v>15</v>
      </c>
      <c r="C21" s="7" t="str">
        <f t="shared" ref="C21:D21" si="6">#N/A</f>
        <v>#N/A</v>
      </c>
      <c r="D21" s="5" t="str">
        <f t="shared" si="6"/>
        <v>#N/A</v>
      </c>
    </row>
    <row r="22">
      <c r="A22" s="7"/>
      <c r="B22" s="8" t="s">
        <v>16</v>
      </c>
      <c r="C22" s="7" t="str">
        <f t="shared" ref="C22:D22" si="7">#N/A</f>
        <v>#N/A</v>
      </c>
      <c r="D22" s="5" t="str">
        <f t="shared" si="7"/>
        <v>#N/A</v>
      </c>
    </row>
    <row r="23">
      <c r="A23" s="7"/>
      <c r="B23" s="8" t="s">
        <v>17</v>
      </c>
      <c r="C23" s="7">
        <f t="shared" ref="C23:C24" si="8">Average(B2:B10)</f>
        <v>127.9688889</v>
      </c>
      <c r="D23" s="5" t="str">
        <f t="shared" ref="D23:D24" si="9">#N/A</f>
        <v>#N/A</v>
      </c>
    </row>
    <row r="24">
      <c r="A24" s="7"/>
      <c r="B24" s="8" t="s">
        <v>18</v>
      </c>
      <c r="C24" s="7">
        <f t="shared" si="8"/>
        <v>140.5255556</v>
      </c>
      <c r="D24" s="5" t="str">
        <f t="shared" si="9"/>
        <v>#N/A</v>
      </c>
    </row>
    <row r="25">
      <c r="A25" s="7"/>
      <c r="B25" s="8" t="s">
        <v>19</v>
      </c>
      <c r="C25" s="7"/>
    </row>
    <row r="26">
      <c r="A26" s="7"/>
      <c r="B26" s="7"/>
      <c r="C26" s="7"/>
    </row>
    <row r="27">
      <c r="A27" s="7"/>
      <c r="B27" s="7">
        <f>AVERAGE(B3:B11)</f>
        <v>140.5255556</v>
      </c>
      <c r="C27" s="7"/>
    </row>
    <row r="28">
      <c r="A28" s="7"/>
      <c r="B28" s="7"/>
      <c r="C28" s="7"/>
    </row>
    <row r="29">
      <c r="A29" s="7"/>
      <c r="B29" s="7"/>
      <c r="C29" s="7"/>
    </row>
    <row r="30">
      <c r="A30" s="7"/>
      <c r="B30" s="7"/>
      <c r="C30" s="7"/>
    </row>
    <row r="31">
      <c r="A31" s="7"/>
      <c r="B31" s="7"/>
      <c r="C31" s="7"/>
    </row>
    <row r="32">
      <c r="A32" s="7"/>
      <c r="B32" s="7"/>
      <c r="C32" s="7"/>
    </row>
    <row r="33">
      <c r="A33" s="7"/>
      <c r="B33" s="7"/>
      <c r="C33" s="7"/>
    </row>
    <row r="34">
      <c r="A34" s="7"/>
      <c r="B34" s="7"/>
      <c r="C34" s="7"/>
    </row>
    <row r="35">
      <c r="A35" s="7"/>
      <c r="B35" s="7"/>
      <c r="C35" s="7"/>
    </row>
    <row r="36">
      <c r="A36" s="7"/>
      <c r="B36" s="7"/>
      <c r="C36" s="7"/>
    </row>
    <row r="37">
      <c r="A37" s="7"/>
      <c r="B37" s="7"/>
      <c r="C37" s="7"/>
    </row>
    <row r="38">
      <c r="A38" s="7"/>
      <c r="B38" s="7"/>
      <c r="C38" s="7"/>
    </row>
    <row r="39">
      <c r="A39" s="7"/>
      <c r="B39" s="7"/>
      <c r="C39" s="7"/>
    </row>
    <row r="40">
      <c r="A40" s="7"/>
      <c r="B40" s="7"/>
      <c r="C40" s="7"/>
    </row>
    <row r="41">
      <c r="A41" s="7"/>
      <c r="B41" s="7"/>
      <c r="C41" s="7"/>
    </row>
    <row r="42">
      <c r="A42" s="7"/>
      <c r="B42" s="7"/>
      <c r="C42" s="7"/>
    </row>
    <row r="43">
      <c r="A43" s="7"/>
      <c r="B43" s="7"/>
      <c r="C43" s="7"/>
    </row>
    <row r="44">
      <c r="A44" s="7"/>
      <c r="B44" s="7"/>
      <c r="C44" s="7"/>
    </row>
    <row r="45">
      <c r="A45" s="7"/>
      <c r="B45" s="7"/>
      <c r="C45" s="7"/>
    </row>
    <row r="46">
      <c r="A46" s="7"/>
      <c r="B46" s="7"/>
      <c r="C46" s="7"/>
    </row>
    <row r="47">
      <c r="A47" s="7"/>
      <c r="B47" s="7"/>
      <c r="C47" s="7"/>
    </row>
    <row r="48">
      <c r="A48" s="7"/>
      <c r="B48" s="7"/>
      <c r="C48" s="7"/>
    </row>
    <row r="49">
      <c r="A49" s="7"/>
      <c r="B49" s="7"/>
      <c r="C49" s="7"/>
    </row>
    <row r="50">
      <c r="A50" s="7"/>
      <c r="B50" s="7"/>
      <c r="C50" s="7"/>
    </row>
    <row r="51">
      <c r="A51" s="7"/>
      <c r="B51" s="7"/>
      <c r="C51" s="7"/>
    </row>
    <row r="52">
      <c r="A52" s="7"/>
      <c r="B52" s="7"/>
      <c r="C52" s="7"/>
    </row>
    <row r="53">
      <c r="A53" s="7"/>
      <c r="B53" s="7"/>
      <c r="C53" s="7"/>
    </row>
    <row r="54">
      <c r="A54" s="7"/>
      <c r="B54" s="7"/>
      <c r="C54" s="7"/>
    </row>
    <row r="55">
      <c r="A55" s="7"/>
      <c r="B55" s="7"/>
      <c r="C55" s="7"/>
    </row>
    <row r="56">
      <c r="A56" s="7"/>
      <c r="B56" s="7"/>
      <c r="C56" s="7"/>
    </row>
    <row r="57">
      <c r="A57" s="7"/>
      <c r="B57" s="7"/>
      <c r="C57" s="7"/>
    </row>
    <row r="58">
      <c r="A58" s="7"/>
      <c r="B58" s="7"/>
      <c r="C58" s="7"/>
    </row>
    <row r="59">
      <c r="A59" s="7"/>
      <c r="B59" s="7"/>
      <c r="C59" s="7"/>
    </row>
    <row r="60">
      <c r="A60" s="7"/>
      <c r="B60" s="7"/>
      <c r="C60" s="7"/>
    </row>
    <row r="61">
      <c r="A61" s="7"/>
      <c r="B61" s="7"/>
      <c r="C61" s="7"/>
    </row>
    <row r="62">
      <c r="A62" s="7"/>
      <c r="B62" s="7"/>
      <c r="C62" s="7"/>
    </row>
    <row r="63">
      <c r="A63" s="7"/>
      <c r="B63" s="7"/>
      <c r="C63" s="7"/>
    </row>
    <row r="64">
      <c r="A64" s="7"/>
      <c r="B64" s="7"/>
      <c r="C64" s="7"/>
    </row>
    <row r="65">
      <c r="A65" s="7"/>
      <c r="B65" s="7"/>
      <c r="C65" s="7"/>
    </row>
    <row r="66">
      <c r="A66" s="7"/>
      <c r="B66" s="7"/>
      <c r="C66" s="7"/>
    </row>
    <row r="67">
      <c r="A67" s="7"/>
      <c r="B67" s="7"/>
      <c r="C67" s="7"/>
    </row>
    <row r="68">
      <c r="A68" s="7"/>
      <c r="B68" s="7"/>
      <c r="C68" s="7"/>
    </row>
    <row r="69">
      <c r="A69" s="7"/>
      <c r="B69" s="7"/>
      <c r="C69" s="7"/>
    </row>
    <row r="70">
      <c r="A70" s="7"/>
      <c r="B70" s="7"/>
      <c r="C70" s="7"/>
    </row>
    <row r="71">
      <c r="A71" s="7"/>
      <c r="B71" s="7"/>
      <c r="C71" s="7"/>
    </row>
    <row r="72">
      <c r="A72" s="7"/>
      <c r="B72" s="7"/>
      <c r="C72" s="7"/>
    </row>
    <row r="73">
      <c r="A73" s="7"/>
      <c r="B73" s="7"/>
      <c r="C73" s="7"/>
    </row>
    <row r="74">
      <c r="A74" s="7"/>
      <c r="B74" s="7"/>
      <c r="C74" s="7"/>
    </row>
    <row r="75">
      <c r="A75" s="7"/>
      <c r="B75" s="7"/>
      <c r="C75" s="7"/>
    </row>
    <row r="76">
      <c r="A76" s="7"/>
      <c r="B76" s="7"/>
      <c r="C76" s="7"/>
    </row>
    <row r="77">
      <c r="A77" s="7"/>
      <c r="B77" s="7"/>
      <c r="C77" s="7"/>
    </row>
    <row r="78">
      <c r="A78" s="7"/>
      <c r="B78" s="7"/>
      <c r="C78" s="7"/>
    </row>
    <row r="79">
      <c r="A79" s="7"/>
      <c r="B79" s="7"/>
      <c r="C79" s="7"/>
    </row>
    <row r="80">
      <c r="A80" s="7"/>
      <c r="B80" s="7"/>
      <c r="C80" s="7"/>
    </row>
    <row r="81">
      <c r="A81" s="7"/>
      <c r="B81" s="7"/>
      <c r="C81" s="7"/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</sheetData>
  <autoFilter ref="$A$1:$I$12">
    <sortState ref="A1:I12">
      <sortCondition descending="1" ref="A1:A1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9" t="s">
        <v>20</v>
      </c>
      <c r="C1" s="3" t="s">
        <v>21</v>
      </c>
      <c r="D1" s="10"/>
    </row>
    <row r="2">
      <c r="A2" s="9">
        <v>2022.0</v>
      </c>
      <c r="B2" s="11">
        <v>2.258</v>
      </c>
      <c r="C2" s="12">
        <v>14.2288333333333</v>
      </c>
      <c r="D2" s="13"/>
    </row>
    <row r="3">
      <c r="A3" s="9">
        <v>2021.0</v>
      </c>
      <c r="B3" s="11">
        <v>3.1</v>
      </c>
      <c r="C3" s="12">
        <v>15.4088333333333</v>
      </c>
      <c r="D3" s="13"/>
    </row>
    <row r="4">
      <c r="A4" s="9">
        <v>2020.0</v>
      </c>
      <c r="B4" s="11">
        <v>4.059</v>
      </c>
      <c r="C4" s="12">
        <v>14.8806666666666</v>
      </c>
      <c r="D4" s="13"/>
    </row>
    <row r="5">
      <c r="A5" s="9">
        <v>2019.0</v>
      </c>
      <c r="B5" s="11">
        <v>2.835</v>
      </c>
      <c r="C5" s="12">
        <v>17.48875</v>
      </c>
      <c r="D5" s="13"/>
    </row>
    <row r="6">
      <c r="A6" s="9">
        <v>2018.0</v>
      </c>
      <c r="B6" s="11">
        <v>3.576</v>
      </c>
      <c r="C6" s="12">
        <v>17.7115833333333</v>
      </c>
      <c r="D6" s="13"/>
    </row>
    <row r="7">
      <c r="A7" s="9">
        <v>2017.0</v>
      </c>
      <c r="B7" s="11">
        <v>3.68</v>
      </c>
      <c r="C7" s="12">
        <v>17.5635</v>
      </c>
      <c r="D7" s="13"/>
    </row>
    <row r="8">
      <c r="A8" s="9">
        <v>2016.0</v>
      </c>
      <c r="B8" s="11">
        <v>3.575</v>
      </c>
      <c r="C8" s="12">
        <v>17.8795833333333</v>
      </c>
      <c r="D8" s="13"/>
    </row>
    <row r="9">
      <c r="A9" s="9">
        <v>2015.0</v>
      </c>
      <c r="B9" s="11">
        <v>3.437</v>
      </c>
      <c r="C9" s="12">
        <v>17.8570833333333</v>
      </c>
      <c r="D9" s="13"/>
    </row>
    <row r="10">
      <c r="A10" s="9">
        <v>2014.0</v>
      </c>
      <c r="B10" s="11">
        <v>2.52</v>
      </c>
      <c r="C10" s="12">
        <v>16.8581666666666</v>
      </c>
      <c r="D10" s="13"/>
    </row>
    <row r="11">
      <c r="A11" s="9">
        <v>2013.0</v>
      </c>
      <c r="B11" s="11">
        <v>2.25</v>
      </c>
      <c r="C11" s="12">
        <v>15.8820833333333</v>
      </c>
      <c r="D11" s="13"/>
    </row>
    <row r="12">
      <c r="A12" s="9">
        <v>2012.0</v>
      </c>
      <c r="B12" s="11">
        <v>2.528</v>
      </c>
      <c r="C12" s="12">
        <v>14.7805833333333</v>
      </c>
    </row>
    <row r="13">
      <c r="A13" s="7"/>
      <c r="B13" s="7"/>
      <c r="C13" s="7"/>
    </row>
    <row r="14">
      <c r="A14" s="7"/>
      <c r="B14" s="7"/>
      <c r="C14" s="7"/>
    </row>
    <row r="15">
      <c r="A15" s="7"/>
      <c r="B15" s="7"/>
      <c r="C15" s="7"/>
    </row>
    <row r="16">
      <c r="A16" s="14" t="s">
        <v>22</v>
      </c>
      <c r="B16" s="14" t="s">
        <v>23</v>
      </c>
      <c r="C16" s="14" t="s">
        <v>24</v>
      </c>
      <c r="D16" s="15" t="s">
        <v>25</v>
      </c>
      <c r="E16" s="15" t="s">
        <v>26</v>
      </c>
      <c r="F16" s="15" t="s">
        <v>27</v>
      </c>
      <c r="I16" s="2" t="s">
        <v>28</v>
      </c>
    </row>
    <row r="17">
      <c r="A17" s="14">
        <v>1.0</v>
      </c>
      <c r="B17" s="14">
        <v>57.41467</v>
      </c>
      <c r="C17" s="14">
        <v>1.0</v>
      </c>
      <c r="D17" s="16">
        <v>0.0</v>
      </c>
      <c r="E17" s="16">
        <v>0.0</v>
      </c>
      <c r="F17" s="16">
        <v>58.23914</v>
      </c>
    </row>
    <row r="18">
      <c r="A18" s="14">
        <v>2.0</v>
      </c>
      <c r="B18" s="14">
        <v>118.0069</v>
      </c>
      <c r="C18" s="14">
        <v>0.0</v>
      </c>
      <c r="D18" s="16">
        <v>1.0</v>
      </c>
      <c r="E18" s="16">
        <v>0.0</v>
      </c>
      <c r="F18" s="16">
        <v>88.52639</v>
      </c>
    </row>
    <row r="19">
      <c r="A19" s="14">
        <v>3.0</v>
      </c>
      <c r="B19" s="14">
        <v>62.9023</v>
      </c>
      <c r="C19" s="14">
        <v>0.0</v>
      </c>
      <c r="D19" s="16">
        <v>0.0</v>
      </c>
      <c r="E19" s="16">
        <v>1.0</v>
      </c>
      <c r="F19" s="16">
        <v>70.03426</v>
      </c>
    </row>
    <row r="20">
      <c r="A20" s="14">
        <v>4.0</v>
      </c>
      <c r="B20" s="14">
        <v>99.82524</v>
      </c>
      <c r="C20" s="14">
        <v>0.0</v>
      </c>
      <c r="D20" s="16">
        <v>0.0</v>
      </c>
      <c r="E20" s="16">
        <v>0.0</v>
      </c>
      <c r="F20" s="16">
        <v>101.2868</v>
      </c>
    </row>
    <row r="21">
      <c r="A21" s="14">
        <v>5.0</v>
      </c>
      <c r="B21" s="14">
        <v>94.34216</v>
      </c>
      <c r="C21" s="14">
        <v>1.0</v>
      </c>
      <c r="D21" s="16">
        <v>0.0</v>
      </c>
      <c r="E21" s="16">
        <v>0.0</v>
      </c>
      <c r="F21" s="16">
        <v>91.00202</v>
      </c>
      <c r="I21" s="5">
        <f t="shared" ref="I21:I67" si="1">average(B17:B19)</f>
        <v>79.44129</v>
      </c>
    </row>
    <row r="22">
      <c r="A22" s="14">
        <v>6.0</v>
      </c>
      <c r="B22" s="14">
        <v>110.3237</v>
      </c>
      <c r="C22" s="14">
        <v>0.0</v>
      </c>
      <c r="D22" s="16">
        <v>1.0</v>
      </c>
      <c r="E22" s="16">
        <v>0.0</v>
      </c>
      <c r="F22" s="16">
        <v>108.8975</v>
      </c>
      <c r="I22" s="5">
        <f t="shared" si="1"/>
        <v>93.57814667</v>
      </c>
    </row>
    <row r="23">
      <c r="A23" s="14">
        <v>7.0</v>
      </c>
      <c r="B23" s="14">
        <v>137.7242</v>
      </c>
      <c r="C23" s="14">
        <v>0.0</v>
      </c>
      <c r="D23" s="16">
        <v>0.0</v>
      </c>
      <c r="E23" s="16">
        <v>1.0</v>
      </c>
      <c r="F23" s="16">
        <v>94.00528</v>
      </c>
      <c r="I23" s="5">
        <f t="shared" si="1"/>
        <v>85.6899</v>
      </c>
    </row>
    <row r="24">
      <c r="A24" s="14">
        <v>8.0</v>
      </c>
      <c r="B24" s="14">
        <v>101.3558</v>
      </c>
      <c r="C24" s="14">
        <v>0.0</v>
      </c>
      <c r="D24" s="16">
        <v>0.0</v>
      </c>
      <c r="E24" s="16">
        <v>0.0</v>
      </c>
      <c r="F24" s="16">
        <v>85.11623</v>
      </c>
      <c r="I24" s="5">
        <f t="shared" si="1"/>
        <v>101.4970333</v>
      </c>
    </row>
    <row r="25">
      <c r="A25" s="14">
        <v>9.0</v>
      </c>
      <c r="B25" s="14">
        <v>88.28545</v>
      </c>
      <c r="C25" s="14">
        <v>1.0</v>
      </c>
      <c r="D25" s="16">
        <v>0.0</v>
      </c>
      <c r="E25" s="16">
        <v>0.0</v>
      </c>
      <c r="F25" s="16">
        <v>67.71272</v>
      </c>
      <c r="I25" s="5">
        <f t="shared" si="1"/>
        <v>114.13002</v>
      </c>
    </row>
    <row r="26">
      <c r="A26" s="14">
        <v>10.0</v>
      </c>
      <c r="B26" s="14">
        <v>136.8703</v>
      </c>
      <c r="C26" s="14">
        <v>0.0</v>
      </c>
      <c r="D26" s="16">
        <v>1.0</v>
      </c>
      <c r="E26" s="16">
        <v>0.0</v>
      </c>
      <c r="F26" s="16">
        <v>51.92799</v>
      </c>
      <c r="I26" s="5">
        <f t="shared" si="1"/>
        <v>116.4679</v>
      </c>
    </row>
    <row r="27">
      <c r="A27" s="14">
        <v>11.0</v>
      </c>
      <c r="B27" s="14">
        <v>78.71025</v>
      </c>
      <c r="C27" s="14">
        <v>0.0</v>
      </c>
      <c r="D27" s="16">
        <v>0.0</v>
      </c>
      <c r="E27" s="16">
        <v>1.0</v>
      </c>
      <c r="F27" s="16">
        <v>58.67925</v>
      </c>
      <c r="I27" s="5">
        <f t="shared" si="1"/>
        <v>109.1218167</v>
      </c>
    </row>
    <row r="28">
      <c r="A28" s="14">
        <v>12.0</v>
      </c>
      <c r="B28" s="14">
        <v>61.33029</v>
      </c>
      <c r="C28" s="14">
        <v>0.0</v>
      </c>
      <c r="D28" s="16">
        <v>0.0</v>
      </c>
      <c r="E28" s="16">
        <v>0.0</v>
      </c>
      <c r="F28" s="16">
        <v>69.08692</v>
      </c>
      <c r="I28" s="5">
        <f t="shared" si="1"/>
        <v>108.8371833</v>
      </c>
    </row>
    <row r="29">
      <c r="A29" s="14">
        <v>13.0</v>
      </c>
      <c r="B29" s="14">
        <v>124.8498</v>
      </c>
      <c r="C29" s="14">
        <v>1.0</v>
      </c>
      <c r="D29" s="16">
        <v>0.0</v>
      </c>
      <c r="E29" s="16">
        <v>0.0</v>
      </c>
      <c r="F29" s="16">
        <v>85.96054</v>
      </c>
      <c r="I29" s="5">
        <f t="shared" si="1"/>
        <v>101.2886667</v>
      </c>
    </row>
    <row r="30">
      <c r="A30" s="14">
        <v>14.0</v>
      </c>
      <c r="B30" s="14">
        <v>122.5312</v>
      </c>
      <c r="C30" s="14">
        <v>0.0</v>
      </c>
      <c r="D30" s="16">
        <v>1.0</v>
      </c>
      <c r="E30" s="16">
        <v>0.0</v>
      </c>
      <c r="F30" s="16">
        <v>62.6047</v>
      </c>
      <c r="I30" s="5">
        <f t="shared" si="1"/>
        <v>92.30361333</v>
      </c>
    </row>
    <row r="31">
      <c r="A31" s="14">
        <v>15.0</v>
      </c>
      <c r="B31" s="14">
        <v>101.4081</v>
      </c>
      <c r="C31" s="14">
        <v>0.0</v>
      </c>
      <c r="D31" s="16">
        <v>0.0</v>
      </c>
      <c r="E31" s="16">
        <v>1.0</v>
      </c>
      <c r="F31" s="16">
        <v>52.54954</v>
      </c>
      <c r="I31" s="5">
        <f t="shared" si="1"/>
        <v>88.29678</v>
      </c>
    </row>
    <row r="32">
      <c r="A32" s="14">
        <v>16.0</v>
      </c>
      <c r="B32" s="14">
        <v>141.3898</v>
      </c>
      <c r="C32" s="14">
        <v>0.0</v>
      </c>
      <c r="D32" s="16">
        <v>0.0</v>
      </c>
      <c r="E32" s="16">
        <v>0.0</v>
      </c>
      <c r="F32" s="16">
        <v>92.61164</v>
      </c>
      <c r="I32" s="5">
        <f t="shared" si="1"/>
        <v>102.9037633</v>
      </c>
    </row>
    <row r="33">
      <c r="A33" s="14">
        <v>17.0</v>
      </c>
      <c r="B33" s="14">
        <v>118.9457</v>
      </c>
      <c r="C33" s="14">
        <v>1.0</v>
      </c>
      <c r="D33" s="16">
        <v>0.0</v>
      </c>
      <c r="E33" s="16">
        <v>0.0</v>
      </c>
      <c r="F33" s="16">
        <v>97.95894</v>
      </c>
      <c r="I33" s="5">
        <f t="shared" si="1"/>
        <v>116.2630333</v>
      </c>
    </row>
    <row r="34">
      <c r="A34" s="14">
        <v>18.0</v>
      </c>
      <c r="B34" s="14">
        <v>73.51497</v>
      </c>
      <c r="C34" s="14">
        <v>0.0</v>
      </c>
      <c r="D34" s="16">
        <v>1.0</v>
      </c>
      <c r="E34" s="16">
        <v>0.0</v>
      </c>
      <c r="F34" s="16">
        <v>67.75215</v>
      </c>
      <c r="I34" s="5">
        <f t="shared" si="1"/>
        <v>121.7763667</v>
      </c>
    </row>
    <row r="35">
      <c r="A35" s="14">
        <v>19.0</v>
      </c>
      <c r="B35" s="14">
        <v>125.6061</v>
      </c>
      <c r="C35" s="14">
        <v>0.0</v>
      </c>
      <c r="D35" s="16">
        <v>0.0</v>
      </c>
      <c r="E35" s="16">
        <v>1.0</v>
      </c>
      <c r="F35" s="16">
        <v>98.94332</v>
      </c>
      <c r="I35" s="5">
        <f t="shared" si="1"/>
        <v>120.5812</v>
      </c>
    </row>
    <row r="36">
      <c r="A36" s="14">
        <v>20.0</v>
      </c>
      <c r="B36" s="14">
        <v>105.8866</v>
      </c>
      <c r="C36" s="14">
        <v>0.0</v>
      </c>
      <c r="D36" s="16">
        <v>0.0</v>
      </c>
      <c r="E36" s="16">
        <v>0.0</v>
      </c>
      <c r="F36" s="16">
        <v>62.70179</v>
      </c>
      <c r="I36" s="5">
        <f t="shared" si="1"/>
        <v>111.28349</v>
      </c>
    </row>
    <row r="37">
      <c r="A37" s="14">
        <v>21.0</v>
      </c>
      <c r="B37" s="14">
        <v>68.32719</v>
      </c>
      <c r="C37" s="14">
        <v>1.0</v>
      </c>
      <c r="D37" s="16">
        <v>0.0</v>
      </c>
      <c r="E37" s="16">
        <v>0.0</v>
      </c>
      <c r="F37" s="16">
        <v>58.0998</v>
      </c>
      <c r="I37" s="5">
        <f t="shared" si="1"/>
        <v>106.0222567</v>
      </c>
    </row>
    <row r="38">
      <c r="A38" s="14">
        <v>22.0</v>
      </c>
      <c r="B38" s="14">
        <v>76.75276</v>
      </c>
      <c r="C38" s="14">
        <v>0.0</v>
      </c>
      <c r="D38" s="16">
        <v>1.0</v>
      </c>
      <c r="E38" s="16">
        <v>0.0</v>
      </c>
      <c r="F38" s="16">
        <v>93.41969</v>
      </c>
      <c r="I38" s="5">
        <f t="shared" si="1"/>
        <v>101.6692233</v>
      </c>
    </row>
    <row r="39">
      <c r="A39" s="14">
        <v>23.0</v>
      </c>
      <c r="B39" s="14">
        <v>101.164</v>
      </c>
      <c r="C39" s="14">
        <v>0.0</v>
      </c>
      <c r="D39" s="16">
        <v>0.0</v>
      </c>
      <c r="E39" s="16">
        <v>1.0</v>
      </c>
      <c r="F39" s="16">
        <v>84.18074</v>
      </c>
      <c r="I39" s="5">
        <f t="shared" si="1"/>
        <v>99.93996333</v>
      </c>
    </row>
    <row r="40">
      <c r="A40" s="14">
        <v>24.0</v>
      </c>
      <c r="B40" s="14">
        <v>57.5908</v>
      </c>
      <c r="C40" s="14">
        <v>0.0</v>
      </c>
      <c r="D40" s="16">
        <v>0.0</v>
      </c>
      <c r="E40" s="16">
        <v>0.0</v>
      </c>
      <c r="F40" s="16">
        <v>87.31729</v>
      </c>
      <c r="I40" s="5">
        <f t="shared" si="1"/>
        <v>83.65551667</v>
      </c>
    </row>
    <row r="41">
      <c r="A41" s="14">
        <v>25.0</v>
      </c>
      <c r="B41" s="14">
        <v>74.6517</v>
      </c>
      <c r="C41" s="14">
        <v>1.0</v>
      </c>
      <c r="D41" s="16">
        <v>0.0</v>
      </c>
      <c r="E41" s="16">
        <v>0.0</v>
      </c>
      <c r="F41" s="16">
        <v>65.68904</v>
      </c>
      <c r="I41" s="5">
        <f t="shared" si="1"/>
        <v>82.08131667</v>
      </c>
    </row>
    <row r="42">
      <c r="A42" s="14">
        <v>26.0</v>
      </c>
      <c r="B42" s="14">
        <v>53.20753</v>
      </c>
      <c r="C42" s="14">
        <v>0.0</v>
      </c>
      <c r="D42" s="16">
        <v>1.0</v>
      </c>
      <c r="E42" s="16">
        <v>0.0</v>
      </c>
      <c r="F42" s="16">
        <v>57.53825</v>
      </c>
      <c r="I42" s="5">
        <f t="shared" si="1"/>
        <v>78.50252</v>
      </c>
    </row>
    <row r="43">
      <c r="A43" s="14">
        <v>27.0</v>
      </c>
      <c r="B43" s="14">
        <v>95.12346</v>
      </c>
      <c r="C43" s="14">
        <v>0.0</v>
      </c>
      <c r="D43" s="16">
        <v>0.0</v>
      </c>
      <c r="E43" s="16">
        <v>1.0</v>
      </c>
      <c r="F43" s="16">
        <v>100.6435</v>
      </c>
      <c r="I43" s="5">
        <f t="shared" si="1"/>
        <v>77.80216667</v>
      </c>
    </row>
    <row r="44">
      <c r="A44" s="14">
        <v>28.0</v>
      </c>
      <c r="B44" s="14">
        <v>123.2048</v>
      </c>
      <c r="C44" s="14">
        <v>0.0</v>
      </c>
      <c r="D44" s="16">
        <v>0.0</v>
      </c>
      <c r="E44" s="16">
        <v>0.0</v>
      </c>
      <c r="F44" s="16">
        <v>105.2213</v>
      </c>
      <c r="I44" s="5">
        <f t="shared" si="1"/>
        <v>61.81667667</v>
      </c>
    </row>
    <row r="45">
      <c r="A45" s="14">
        <v>29.0</v>
      </c>
      <c r="B45" s="14">
        <v>55.28788</v>
      </c>
      <c r="C45" s="14">
        <v>1.0</v>
      </c>
      <c r="D45" s="16">
        <v>0.0</v>
      </c>
      <c r="E45" s="16">
        <v>0.0</v>
      </c>
      <c r="F45" s="16">
        <v>92.31491</v>
      </c>
      <c r="I45" s="5">
        <f t="shared" si="1"/>
        <v>74.32756333</v>
      </c>
    </row>
    <row r="46">
      <c r="A46" s="14">
        <v>30.0</v>
      </c>
      <c r="B46" s="14">
        <v>136.4731</v>
      </c>
      <c r="C46" s="14">
        <v>0.0</v>
      </c>
      <c r="D46" s="16">
        <v>1.0</v>
      </c>
      <c r="E46" s="16">
        <v>0.0</v>
      </c>
      <c r="F46" s="16">
        <v>74.72385</v>
      </c>
      <c r="I46" s="5">
        <f t="shared" si="1"/>
        <v>90.51193</v>
      </c>
    </row>
    <row r="47">
      <c r="A47" s="14">
        <v>31.0</v>
      </c>
      <c r="B47" s="14">
        <v>64.62441</v>
      </c>
      <c r="C47" s="14">
        <v>0.0</v>
      </c>
      <c r="D47" s="16">
        <v>0.0</v>
      </c>
      <c r="E47" s="16">
        <v>1.0</v>
      </c>
      <c r="F47" s="16">
        <v>62.87032</v>
      </c>
      <c r="I47" s="5">
        <f t="shared" si="1"/>
        <v>91.20538</v>
      </c>
    </row>
    <row r="48">
      <c r="A48" s="14">
        <v>32.0</v>
      </c>
      <c r="B48" s="14">
        <v>94.96633</v>
      </c>
      <c r="C48" s="14">
        <v>0.0</v>
      </c>
      <c r="D48" s="16">
        <v>0.0</v>
      </c>
      <c r="E48" s="16">
        <v>0.0</v>
      </c>
      <c r="F48" s="16">
        <v>54.55658</v>
      </c>
      <c r="I48" s="5">
        <f t="shared" si="1"/>
        <v>104.9885933</v>
      </c>
    </row>
    <row r="49">
      <c r="A49" s="14">
        <v>33.0</v>
      </c>
      <c r="B49" s="14">
        <v>96.21247</v>
      </c>
      <c r="C49" s="14">
        <v>1.0</v>
      </c>
      <c r="D49" s="16">
        <v>0.0</v>
      </c>
      <c r="E49" s="16">
        <v>0.0</v>
      </c>
      <c r="F49" s="16">
        <v>81.69146</v>
      </c>
      <c r="I49" s="5">
        <f t="shared" si="1"/>
        <v>85.46179667</v>
      </c>
    </row>
    <row r="50">
      <c r="A50" s="14">
        <v>34.0</v>
      </c>
      <c r="B50" s="14">
        <v>142.8458</v>
      </c>
      <c r="C50" s="14">
        <v>0.0</v>
      </c>
      <c r="D50" s="16">
        <v>1.0</v>
      </c>
      <c r="E50" s="16">
        <v>0.0</v>
      </c>
      <c r="F50" s="16">
        <v>77.05359</v>
      </c>
      <c r="I50" s="5">
        <f t="shared" si="1"/>
        <v>98.68794667</v>
      </c>
    </row>
    <row r="51">
      <c r="A51" s="14">
        <v>35.0</v>
      </c>
      <c r="B51" s="14">
        <v>64.78349</v>
      </c>
      <c r="C51" s="14">
        <v>0.0</v>
      </c>
      <c r="D51" s="16">
        <v>0.0</v>
      </c>
      <c r="E51" s="16">
        <v>1.0</v>
      </c>
      <c r="F51" s="16">
        <v>68.54658</v>
      </c>
      <c r="I51" s="5">
        <f t="shared" si="1"/>
        <v>85.26773667</v>
      </c>
    </row>
    <row r="52">
      <c r="A52" s="14">
        <v>36.0</v>
      </c>
      <c r="B52" s="14">
        <v>63.0577</v>
      </c>
      <c r="C52" s="14">
        <v>0.0</v>
      </c>
      <c r="D52" s="16">
        <v>0.0</v>
      </c>
      <c r="E52" s="16">
        <v>0.0</v>
      </c>
      <c r="F52" s="16">
        <v>70.69331</v>
      </c>
      <c r="I52" s="5">
        <f t="shared" si="1"/>
        <v>111.3415333</v>
      </c>
    </row>
    <row r="53">
      <c r="A53" s="14">
        <v>37.0</v>
      </c>
      <c r="B53" s="14">
        <v>131.5319</v>
      </c>
      <c r="C53" s="14">
        <v>1.0</v>
      </c>
      <c r="D53" s="16">
        <v>0.0</v>
      </c>
      <c r="E53" s="16">
        <v>0.0</v>
      </c>
      <c r="F53" s="16">
        <v>102.9386</v>
      </c>
      <c r="I53" s="5">
        <f t="shared" si="1"/>
        <v>101.2805867</v>
      </c>
    </row>
    <row r="54">
      <c r="A54" s="14">
        <v>38.0</v>
      </c>
      <c r="B54" s="14">
        <v>119.3942</v>
      </c>
      <c r="C54" s="14">
        <v>0.0</v>
      </c>
      <c r="D54" s="16">
        <v>1.0</v>
      </c>
      <c r="E54" s="16">
        <v>0.0</v>
      </c>
      <c r="F54" s="16">
        <v>101.0552</v>
      </c>
      <c r="I54" s="5">
        <f t="shared" si="1"/>
        <v>90.22899667</v>
      </c>
    </row>
    <row r="55">
      <c r="A55" s="14">
        <v>39.0</v>
      </c>
      <c r="B55" s="14">
        <v>57.78689</v>
      </c>
      <c r="C55" s="14">
        <v>0.0</v>
      </c>
      <c r="D55" s="16">
        <v>0.0</v>
      </c>
      <c r="E55" s="16">
        <v>1.0</v>
      </c>
      <c r="F55" s="16">
        <v>96.44079</v>
      </c>
      <c r="I55" s="5">
        <f t="shared" si="1"/>
        <v>86.45769667</v>
      </c>
    </row>
    <row r="56">
      <c r="A56" s="14">
        <v>40.0</v>
      </c>
      <c r="B56" s="14">
        <v>59.7939</v>
      </c>
      <c r="C56" s="14">
        <v>0.0</v>
      </c>
      <c r="D56" s="16">
        <v>0.0</v>
      </c>
      <c r="E56" s="16">
        <v>0.0</v>
      </c>
      <c r="F56" s="16">
        <v>71.09568</v>
      </c>
      <c r="I56" s="5">
        <f t="shared" si="1"/>
        <v>104.6612667</v>
      </c>
    </row>
    <row r="57">
      <c r="A57" s="14">
        <v>41.0</v>
      </c>
      <c r="B57" s="14">
        <v>74.2723</v>
      </c>
      <c r="C57" s="14">
        <v>1.0</v>
      </c>
      <c r="D57" s="16">
        <v>0.0</v>
      </c>
      <c r="E57" s="16">
        <v>0.0</v>
      </c>
      <c r="F57" s="16">
        <v>73.30256</v>
      </c>
      <c r="I57" s="5">
        <f t="shared" si="1"/>
        <v>102.90433</v>
      </c>
    </row>
    <row r="58">
      <c r="A58" s="14">
        <v>42.0</v>
      </c>
      <c r="B58" s="14">
        <v>131.4299</v>
      </c>
      <c r="C58" s="14">
        <v>0.0</v>
      </c>
      <c r="D58" s="16">
        <v>1.0</v>
      </c>
      <c r="E58" s="16">
        <v>0.0</v>
      </c>
      <c r="F58" s="16">
        <v>64.31639</v>
      </c>
      <c r="I58" s="5">
        <f t="shared" si="1"/>
        <v>78.99166333</v>
      </c>
    </row>
    <row r="59">
      <c r="A59" s="14">
        <v>43.0</v>
      </c>
      <c r="B59" s="14">
        <v>109.3986</v>
      </c>
      <c r="C59" s="14">
        <v>0.0</v>
      </c>
      <c r="D59" s="16">
        <v>0.0</v>
      </c>
      <c r="E59" s="16">
        <v>1.0</v>
      </c>
      <c r="F59" s="16">
        <v>56.78739</v>
      </c>
      <c r="I59" s="5">
        <f t="shared" si="1"/>
        <v>63.95103</v>
      </c>
    </row>
    <row r="60">
      <c r="A60" s="14">
        <v>44.0</v>
      </c>
      <c r="B60" s="14">
        <v>100.8856</v>
      </c>
      <c r="C60" s="14">
        <v>0.0</v>
      </c>
      <c r="D60" s="16">
        <v>0.0</v>
      </c>
      <c r="E60" s="16">
        <v>0.0</v>
      </c>
      <c r="F60" s="16">
        <v>66.48596</v>
      </c>
      <c r="I60" s="5">
        <f t="shared" si="1"/>
        <v>88.4987</v>
      </c>
    </row>
    <row r="61">
      <c r="A61" s="14">
        <v>45.0</v>
      </c>
      <c r="B61" s="14">
        <v>127.8852</v>
      </c>
      <c r="C61" s="14">
        <v>1.0</v>
      </c>
      <c r="D61" s="16">
        <v>0.0</v>
      </c>
      <c r="E61" s="16">
        <v>0.0</v>
      </c>
      <c r="F61" s="16">
        <v>77.88162</v>
      </c>
      <c r="I61" s="5">
        <f t="shared" si="1"/>
        <v>105.0336</v>
      </c>
    </row>
    <row r="62">
      <c r="A62" s="14">
        <v>46.0</v>
      </c>
      <c r="B62" s="14">
        <v>75.89041</v>
      </c>
      <c r="C62" s="14">
        <v>0.0</v>
      </c>
      <c r="D62" s="16">
        <v>1.0</v>
      </c>
      <c r="E62" s="16">
        <v>0.0</v>
      </c>
      <c r="F62" s="16">
        <v>105.7576</v>
      </c>
      <c r="I62" s="5">
        <f t="shared" si="1"/>
        <v>113.9047</v>
      </c>
    </row>
    <row r="63">
      <c r="A63" s="14">
        <v>47.0</v>
      </c>
      <c r="B63" s="14">
        <v>51.16268</v>
      </c>
      <c r="C63" s="14">
        <v>0.0</v>
      </c>
      <c r="D63" s="16">
        <v>0.0</v>
      </c>
      <c r="E63" s="16">
        <v>1.0</v>
      </c>
      <c r="F63" s="16">
        <v>52.274</v>
      </c>
      <c r="I63" s="5">
        <f t="shared" si="1"/>
        <v>112.7231333</v>
      </c>
    </row>
    <row r="64">
      <c r="A64" s="14">
        <v>48.0</v>
      </c>
      <c r="B64" s="14">
        <v>118.5983</v>
      </c>
      <c r="C64" s="14">
        <v>0.0</v>
      </c>
      <c r="D64" s="16">
        <v>0.0</v>
      </c>
      <c r="E64" s="16">
        <v>0.0</v>
      </c>
      <c r="F64" s="16">
        <v>62.58741</v>
      </c>
      <c r="I64" s="5">
        <f t="shared" si="1"/>
        <v>101.5537367</v>
      </c>
    </row>
    <row r="65">
      <c r="A65" s="14">
        <v>49.0</v>
      </c>
      <c r="B65" s="14">
        <v>118.9467</v>
      </c>
      <c r="C65" s="14">
        <v>1.0</v>
      </c>
      <c r="D65" s="16">
        <v>0.0</v>
      </c>
      <c r="E65" s="16">
        <v>0.0</v>
      </c>
      <c r="F65" s="16">
        <v>107.779</v>
      </c>
      <c r="I65" s="5">
        <f t="shared" si="1"/>
        <v>84.97943</v>
      </c>
    </row>
    <row r="66">
      <c r="A66" s="14">
        <v>50.0</v>
      </c>
      <c r="B66" s="14">
        <v>91.54878</v>
      </c>
      <c r="C66" s="14">
        <v>0.0</v>
      </c>
      <c r="D66" s="16">
        <v>1.0</v>
      </c>
      <c r="E66" s="16">
        <v>0.0</v>
      </c>
      <c r="F66" s="16">
        <v>109.4591</v>
      </c>
      <c r="I66" s="5">
        <f t="shared" si="1"/>
        <v>81.88379667</v>
      </c>
    </row>
    <row r="67">
      <c r="A67" s="7"/>
      <c r="B67" s="7"/>
      <c r="C67" s="7"/>
      <c r="I67" s="5">
        <f t="shared" si="1"/>
        <v>96.23589333</v>
      </c>
    </row>
    <row r="68">
      <c r="A68" s="7"/>
      <c r="B68" s="7"/>
      <c r="C68" s="7"/>
    </row>
    <row r="69">
      <c r="A69" s="7"/>
      <c r="B69" s="7"/>
      <c r="C69" s="7"/>
    </row>
    <row r="70">
      <c r="A70" s="7"/>
      <c r="B70" s="7"/>
      <c r="C70" s="7"/>
    </row>
    <row r="71">
      <c r="A71" s="7"/>
      <c r="B71" s="7"/>
      <c r="C71" s="7"/>
    </row>
    <row r="72">
      <c r="A72" s="7"/>
      <c r="B72" s="7"/>
      <c r="C72" s="7"/>
    </row>
    <row r="73">
      <c r="A73" s="7"/>
      <c r="B73" s="7"/>
      <c r="C73" s="7"/>
    </row>
    <row r="74">
      <c r="A74" s="7"/>
      <c r="B74" s="7"/>
      <c r="C74" s="7"/>
    </row>
    <row r="75">
      <c r="A75" s="7"/>
      <c r="B75" s="7"/>
      <c r="C75" s="7"/>
    </row>
    <row r="76">
      <c r="A76" s="7"/>
      <c r="B76" s="7"/>
      <c r="C76" s="7"/>
    </row>
    <row r="77">
      <c r="A77" s="7"/>
      <c r="B77" s="7"/>
      <c r="C77" s="7"/>
    </row>
    <row r="78">
      <c r="A78" s="7"/>
      <c r="B78" s="7"/>
      <c r="C78" s="7"/>
    </row>
    <row r="79">
      <c r="A79" s="7"/>
      <c r="B79" s="7"/>
      <c r="C79" s="7"/>
    </row>
    <row r="80">
      <c r="A80" s="7"/>
      <c r="B80" s="7"/>
      <c r="C80" s="7"/>
    </row>
    <row r="81">
      <c r="A81" s="7"/>
      <c r="B81" s="7"/>
      <c r="C81" s="7"/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7" t="s">
        <v>29</v>
      </c>
      <c r="H1" s="17" t="s">
        <v>30</v>
      </c>
      <c r="J1" s="18" t="s"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7.75"/>
    <col customWidth="1" min="4" max="4" width="23.75"/>
    <col customWidth="1" min="5" max="5" width="19.13"/>
  </cols>
  <sheetData>
    <row r="1">
      <c r="A1" s="1" t="s">
        <v>31</v>
      </c>
      <c r="B1" s="1" t="s">
        <v>32</v>
      </c>
      <c r="D1" s="2" t="s">
        <v>33</v>
      </c>
      <c r="E1" s="1" t="s">
        <v>34</v>
      </c>
      <c r="F1" s="19" t="s">
        <v>35</v>
      </c>
    </row>
    <row r="2">
      <c r="A2" s="3">
        <v>2012.0</v>
      </c>
      <c r="B2" s="20">
        <v>51749.0</v>
      </c>
      <c r="D2" s="21">
        <v>563.65</v>
      </c>
    </row>
    <row r="3">
      <c r="A3" s="3">
        <v>2013.0</v>
      </c>
      <c r="B3" s="20">
        <v>53042.0</v>
      </c>
      <c r="D3" s="21">
        <v>575.48</v>
      </c>
    </row>
    <row r="4">
      <c r="A4" s="3">
        <v>2014.0</v>
      </c>
      <c r="B4" s="20">
        <v>55292.0</v>
      </c>
      <c r="D4" s="21">
        <v>601.5</v>
      </c>
    </row>
    <row r="5">
      <c r="A5" s="3">
        <v>2015.0</v>
      </c>
      <c r="B5" s="20">
        <v>56716.0</v>
      </c>
      <c r="D5" s="21">
        <v>616.09</v>
      </c>
    </row>
    <row r="6">
      <c r="A6" s="3">
        <v>2016.0</v>
      </c>
      <c r="B6" s="20">
        <v>57588.0</v>
      </c>
      <c r="D6" s="21">
        <v>627.87</v>
      </c>
    </row>
    <row r="7">
      <c r="A7" s="3">
        <v>2017.0</v>
      </c>
      <c r="B7" s="20">
        <v>59532.0</v>
      </c>
      <c r="D7" s="21">
        <v>653.18</v>
      </c>
    </row>
    <row r="8">
      <c r="A8" s="3">
        <v>2018.0</v>
      </c>
      <c r="B8" s="20">
        <v>62606.0</v>
      </c>
      <c r="D8" s="21">
        <v>671.33</v>
      </c>
    </row>
    <row r="9">
      <c r="A9" s="3">
        <v>2019.0</v>
      </c>
      <c r="B9" s="20">
        <v>65297.0</v>
      </c>
      <c r="D9" s="21">
        <v>694.37</v>
      </c>
    </row>
    <row r="10">
      <c r="A10" s="3">
        <v>2020.0</v>
      </c>
      <c r="B10" s="20">
        <v>63544.0</v>
      </c>
      <c r="D10" s="21">
        <v>759.75</v>
      </c>
    </row>
    <row r="11">
      <c r="A11" s="3">
        <v>2021.0</v>
      </c>
      <c r="B11" s="20">
        <v>70248.0</v>
      </c>
      <c r="D11" s="21">
        <v>783.17</v>
      </c>
      <c r="E11" s="22">
        <f>B10</f>
        <v>63544</v>
      </c>
      <c r="F11" s="23">
        <f>D10</f>
        <v>759.75</v>
      </c>
    </row>
    <row r="12">
      <c r="D12" s="24"/>
    </row>
  </sheetData>
  <drawing r:id="rId1"/>
</worksheet>
</file>