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waitz/Documents/MATLAB/MATLAB_UROPTRANCIK/Coal/"/>
    </mc:Choice>
  </mc:AlternateContent>
  <xr:revisionPtr revIDLastSave="0" documentId="13_ncr:1_{6FB740D0-61F9-1048-9312-8938BA23984D}" xr6:coauthVersionLast="40" xr6:coauthVersionMax="40" xr10:uidLastSave="{00000000-0000-0000-0000-000000000000}"/>
  <bookViews>
    <workbookView xWindow="5340" yWindow="1400" windowWidth="24120" windowHeight="16160" xr2:uid="{573A67DB-2996-D944-95C5-A73280D51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5" i="1"/>
  <c r="B6" i="1"/>
  <c r="B7" i="1"/>
  <c r="B8" i="1"/>
  <c r="B9" i="1"/>
  <c r="B10" i="1"/>
  <c r="B11" i="1"/>
  <c r="B12" i="1"/>
  <c r="B14" i="1"/>
  <c r="B16" i="1"/>
  <c r="B18" i="1"/>
  <c r="B20" i="1"/>
  <c r="B2" i="1"/>
  <c r="F25" i="1"/>
  <c r="F26" i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27" i="1" l="1"/>
  <c r="E26" i="1"/>
  <c r="E14" i="1"/>
  <c r="E15" i="1"/>
  <c r="E16" i="1"/>
  <c r="E13" i="1"/>
  <c r="E25" i="1"/>
  <c r="E22" i="1"/>
  <c r="E12" i="1"/>
  <c r="E11" i="1"/>
  <c r="E8" i="1"/>
  <c r="E9" i="1"/>
  <c r="E7" i="1"/>
  <c r="E18" i="1"/>
  <c r="E19" i="1"/>
  <c r="E20" i="1"/>
  <c r="E21" i="1"/>
  <c r="E24" i="1"/>
  <c r="E23" i="1"/>
  <c r="E10" i="1"/>
  <c r="E17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<sst xmlns="http://schemas.openxmlformats.org/spreadsheetml/2006/main" count="97" uniqueCount="47">
  <si>
    <t>FUEL_CODE</t>
  </si>
  <si>
    <t>Quantity units</t>
  </si>
  <si>
    <t>BIT</t>
  </si>
  <si>
    <t>SC</t>
  </si>
  <si>
    <t>SUB</t>
  </si>
  <si>
    <t>WC</t>
  </si>
  <si>
    <t>DFO</t>
  </si>
  <si>
    <t>KER</t>
  </si>
  <si>
    <t>PC</t>
  </si>
  <si>
    <t>RFO</t>
  </si>
  <si>
    <t>WO</t>
  </si>
  <si>
    <t>JF</t>
  </si>
  <si>
    <t>LIG</t>
  </si>
  <si>
    <t>BFG</t>
  </si>
  <si>
    <t>NG</t>
  </si>
  <si>
    <t>OG</t>
  </si>
  <si>
    <t>PG</t>
  </si>
  <si>
    <t>AB</t>
  </si>
  <si>
    <t>MSW</t>
  </si>
  <si>
    <t>OBS</t>
  </si>
  <si>
    <t>TDF</t>
  </si>
  <si>
    <t>WDS</t>
  </si>
  <si>
    <t>OBL</t>
  </si>
  <si>
    <t>SLW</t>
  </si>
  <si>
    <t>BLQ</t>
  </si>
  <si>
    <t>WDL</t>
  </si>
  <si>
    <t>OBG</t>
  </si>
  <si>
    <t>LFG</t>
  </si>
  <si>
    <t>PUR</t>
  </si>
  <si>
    <t>OTH</t>
  </si>
  <si>
    <t>lbs</t>
  </si>
  <si>
    <t>gal</t>
  </si>
  <si>
    <t>cubic ft</t>
  </si>
  <si>
    <t>NA</t>
  </si>
  <si>
    <t>thous tons</t>
  </si>
  <si>
    <t>thous barrels</t>
  </si>
  <si>
    <t>thous cubic ft</t>
  </si>
  <si>
    <t>Heat content units [Btu per..]</t>
  </si>
  <si>
    <t>want everything in 1mmBtu = 1000000*Btu</t>
  </si>
  <si>
    <t>1 lb = 0.0005 US ton</t>
  </si>
  <si>
    <t>Conversion factor to Btu</t>
  </si>
  <si>
    <t xml:space="preserve">1 US fluid barrel = </t>
  </si>
  <si>
    <t>US gallons</t>
  </si>
  <si>
    <t>1 US oil barrel</t>
  </si>
  <si>
    <t>CONVERSION</t>
  </si>
  <si>
    <t>Conversion MMBtu to kg CO2</t>
  </si>
  <si>
    <t>Conversion Btu to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</si>
</sst>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EE67-E43D-7941-B7EE-DD8ADB56AFD7}">
  <dimension ref="A1:L29"/>
  <sheetViews>
    <sheetView tabSelected="1" workbookViewId="0">
      <selection activeCell="C31" sqref="C31"/>
    </sheetView>
  </sheetViews>
  <sheetFormatPr baseColWidth="10" defaultRowHeight="16" x14ac:dyDescent="0.2"/>
  <cols>
    <col min="3" max="3" width="13.1640625" customWidth="1"/>
    <col min="4" max="4" width="26.33203125" customWidth="1"/>
    <col min="5" max="5" width="21.1640625" customWidth="1"/>
    <col min="6" max="6" width="24.1640625" customWidth="1"/>
    <col min="7" max="7" width="22.33203125" customWidth="1"/>
  </cols>
  <sheetData>
    <row r="1" spans="1:12" x14ac:dyDescent="0.2">
      <c r="A1" t="s">
        <v>0</v>
      </c>
      <c r="B1" t="s">
        <v>44</v>
      </c>
      <c r="C1" t="s">
        <v>1</v>
      </c>
      <c r="D1" t="s">
        <v>37</v>
      </c>
      <c r="E1" t="s">
        <v>40</v>
      </c>
      <c r="F1" t="s">
        <v>46</v>
      </c>
      <c r="G1" t="s">
        <v>45</v>
      </c>
    </row>
    <row r="2" spans="1:12" x14ac:dyDescent="0.2">
      <c r="A2" t="s">
        <v>2</v>
      </c>
      <c r="B2">
        <f>F2*G2</f>
        <v>186.6</v>
      </c>
      <c r="C2" t="s">
        <v>34</v>
      </c>
      <c r="D2" t="s">
        <v>30</v>
      </c>
      <c r="E2">
        <f>1000/0.0005</f>
        <v>2000000</v>
      </c>
      <c r="F2">
        <f>E2/1000000</f>
        <v>2</v>
      </c>
      <c r="G2">
        <v>93.3</v>
      </c>
    </row>
    <row r="3" spans="1:12" x14ac:dyDescent="0.2">
      <c r="A3" t="s">
        <v>12</v>
      </c>
      <c r="B3">
        <f t="shared" ref="B3:B29" si="0">F3*G3</f>
        <v>195.4</v>
      </c>
      <c r="C3" t="s">
        <v>34</v>
      </c>
      <c r="D3" t="s">
        <v>30</v>
      </c>
      <c r="E3">
        <f>1000/0.0005</f>
        <v>2000000</v>
      </c>
      <c r="F3">
        <f t="shared" ref="F3:F29" si="1">E3/1000000</f>
        <v>2</v>
      </c>
      <c r="G3">
        <v>97.7</v>
      </c>
    </row>
    <row r="4" spans="1:12" x14ac:dyDescent="0.2">
      <c r="A4" t="s">
        <v>3</v>
      </c>
      <c r="C4" t="s">
        <v>34</v>
      </c>
      <c r="D4" t="s">
        <v>30</v>
      </c>
      <c r="E4">
        <f t="shared" ref="E4:E6" si="2">1000/0.0005</f>
        <v>2000000</v>
      </c>
      <c r="F4">
        <f t="shared" si="1"/>
        <v>2</v>
      </c>
    </row>
    <row r="5" spans="1:12" x14ac:dyDescent="0.2">
      <c r="A5" t="s">
        <v>4</v>
      </c>
      <c r="B5">
        <f t="shared" si="0"/>
        <v>194.4</v>
      </c>
      <c r="C5" t="s">
        <v>34</v>
      </c>
      <c r="D5" t="s">
        <v>30</v>
      </c>
      <c r="E5">
        <f t="shared" si="2"/>
        <v>2000000</v>
      </c>
      <c r="F5">
        <f t="shared" si="1"/>
        <v>2</v>
      </c>
      <c r="G5">
        <v>97.2</v>
      </c>
      <c r="J5" t="s">
        <v>38</v>
      </c>
    </row>
    <row r="6" spans="1:12" x14ac:dyDescent="0.2">
      <c r="A6" t="s">
        <v>5</v>
      </c>
      <c r="B6">
        <f t="shared" si="0"/>
        <v>186.6</v>
      </c>
      <c r="C6" t="s">
        <v>34</v>
      </c>
      <c r="D6" t="s">
        <v>30</v>
      </c>
      <c r="E6">
        <f t="shared" si="2"/>
        <v>2000000</v>
      </c>
      <c r="F6">
        <f t="shared" si="1"/>
        <v>2</v>
      </c>
      <c r="G6">
        <v>93.3</v>
      </c>
      <c r="J6" t="s">
        <v>39</v>
      </c>
    </row>
    <row r="7" spans="1:12" x14ac:dyDescent="0.2">
      <c r="A7" t="s">
        <v>6</v>
      </c>
      <c r="B7">
        <f t="shared" si="0"/>
        <v>3.0727199999999999</v>
      </c>
      <c r="C7" t="s">
        <v>35</v>
      </c>
      <c r="D7" t="s">
        <v>31</v>
      </c>
      <c r="E7">
        <f>1000*42</f>
        <v>42000</v>
      </c>
      <c r="F7">
        <f t="shared" si="1"/>
        <v>4.2000000000000003E-2</v>
      </c>
      <c r="G7">
        <v>73.16</v>
      </c>
    </row>
    <row r="8" spans="1:12" x14ac:dyDescent="0.2">
      <c r="A8" t="s">
        <v>11</v>
      </c>
      <c r="B8">
        <f t="shared" si="0"/>
        <v>2.9778000000000002</v>
      </c>
      <c r="C8" t="s">
        <v>35</v>
      </c>
      <c r="D8" t="s">
        <v>31</v>
      </c>
      <c r="E8">
        <f t="shared" ref="E8:E12" si="3">1000*42</f>
        <v>42000</v>
      </c>
      <c r="F8">
        <f t="shared" si="1"/>
        <v>4.2000000000000003E-2</v>
      </c>
      <c r="G8">
        <v>70.900000000000006</v>
      </c>
      <c r="J8" t="s">
        <v>41</v>
      </c>
      <c r="K8">
        <v>31.5</v>
      </c>
      <c r="L8" t="s">
        <v>42</v>
      </c>
    </row>
    <row r="9" spans="1:12" x14ac:dyDescent="0.2">
      <c r="A9" t="s">
        <v>7</v>
      </c>
      <c r="B9">
        <f t="shared" si="0"/>
        <v>3.0366</v>
      </c>
      <c r="C9" t="s">
        <v>35</v>
      </c>
      <c r="D9" t="s">
        <v>31</v>
      </c>
      <c r="E9">
        <f t="shared" si="3"/>
        <v>42000</v>
      </c>
      <c r="F9">
        <f t="shared" si="1"/>
        <v>4.2000000000000003E-2</v>
      </c>
      <c r="G9">
        <v>72.3</v>
      </c>
      <c r="J9" t="s">
        <v>43</v>
      </c>
      <c r="K9">
        <v>42</v>
      </c>
      <c r="L9" t="s">
        <v>42</v>
      </c>
    </row>
    <row r="10" spans="1:12" x14ac:dyDescent="0.2">
      <c r="A10" t="s">
        <v>8</v>
      </c>
      <c r="B10">
        <f t="shared" si="0"/>
        <v>204.2</v>
      </c>
      <c r="C10" t="s">
        <v>34</v>
      </c>
      <c r="D10" t="s">
        <v>30</v>
      </c>
      <c r="E10">
        <f t="shared" ref="E10" si="4">1000/0.0005</f>
        <v>2000000</v>
      </c>
      <c r="F10">
        <f t="shared" si="1"/>
        <v>2</v>
      </c>
      <c r="G10">
        <v>102.1</v>
      </c>
    </row>
    <row r="11" spans="1:12" x14ac:dyDescent="0.2">
      <c r="A11" t="s">
        <v>9</v>
      </c>
      <c r="B11">
        <f t="shared" si="0"/>
        <v>3.3091800000000005</v>
      </c>
      <c r="C11" t="s">
        <v>35</v>
      </c>
      <c r="D11" t="s">
        <v>31</v>
      </c>
      <c r="E11">
        <f t="shared" si="3"/>
        <v>42000</v>
      </c>
      <c r="F11">
        <f t="shared" si="1"/>
        <v>4.2000000000000003E-2</v>
      </c>
      <c r="G11">
        <v>78.790000000000006</v>
      </c>
    </row>
    <row r="12" spans="1:12" x14ac:dyDescent="0.2">
      <c r="A12" t="s">
        <v>10</v>
      </c>
      <c r="B12">
        <f t="shared" si="0"/>
        <v>4.0005000000000006</v>
      </c>
      <c r="C12" t="s">
        <v>35</v>
      </c>
      <c r="D12" t="s">
        <v>31</v>
      </c>
      <c r="E12">
        <f t="shared" si="3"/>
        <v>42000</v>
      </c>
      <c r="F12">
        <f t="shared" si="1"/>
        <v>4.2000000000000003E-2</v>
      </c>
      <c r="G12">
        <v>95.25</v>
      </c>
    </row>
    <row r="13" spans="1:12" x14ac:dyDescent="0.2">
      <c r="A13" t="s">
        <v>13</v>
      </c>
      <c r="C13" t="s">
        <v>36</v>
      </c>
      <c r="D13" t="s">
        <v>32</v>
      </c>
      <c r="E13">
        <f>1000</f>
        <v>1000</v>
      </c>
      <c r="F13">
        <f t="shared" si="1"/>
        <v>1E-3</v>
      </c>
    </row>
    <row r="14" spans="1:12" x14ac:dyDescent="0.2">
      <c r="A14" t="s">
        <v>14</v>
      </c>
      <c r="B14">
        <f t="shared" si="0"/>
        <v>5.3069999999999999E-2</v>
      </c>
      <c r="C14" t="s">
        <v>36</v>
      </c>
      <c r="D14" t="s">
        <v>32</v>
      </c>
      <c r="E14">
        <f>1000</f>
        <v>1000</v>
      </c>
      <c r="F14">
        <f t="shared" si="1"/>
        <v>1E-3</v>
      </c>
      <c r="G14">
        <v>53.07</v>
      </c>
    </row>
    <row r="15" spans="1:12" x14ac:dyDescent="0.2">
      <c r="A15" t="s">
        <v>15</v>
      </c>
      <c r="C15" t="s">
        <v>36</v>
      </c>
      <c r="D15" t="s">
        <v>32</v>
      </c>
      <c r="E15">
        <f>1000</f>
        <v>1000</v>
      </c>
      <c r="F15">
        <f t="shared" si="1"/>
        <v>1E-3</v>
      </c>
    </row>
    <row r="16" spans="1:12" x14ac:dyDescent="0.2">
      <c r="A16" t="s">
        <v>16</v>
      </c>
      <c r="B16">
        <f t="shared" si="0"/>
        <v>6.3070000000000001E-2</v>
      </c>
      <c r="C16" t="s">
        <v>36</v>
      </c>
      <c r="D16" t="s">
        <v>32</v>
      </c>
      <c r="E16">
        <f>1000</f>
        <v>1000</v>
      </c>
      <c r="F16">
        <f t="shared" si="1"/>
        <v>1E-3</v>
      </c>
      <c r="G16">
        <v>63.07</v>
      </c>
    </row>
    <row r="17" spans="1:7" x14ac:dyDescent="0.2">
      <c r="A17" t="s">
        <v>17</v>
      </c>
      <c r="C17" t="s">
        <v>34</v>
      </c>
      <c r="D17" t="s">
        <v>30</v>
      </c>
      <c r="E17">
        <f t="shared" ref="E17:E21" si="5">1000/0.0005</f>
        <v>2000000</v>
      </c>
      <c r="F17">
        <f t="shared" si="1"/>
        <v>2</v>
      </c>
    </row>
    <row r="18" spans="1:7" x14ac:dyDescent="0.2">
      <c r="A18" t="s">
        <v>18</v>
      </c>
      <c r="B18">
        <f t="shared" si="0"/>
        <v>83.38</v>
      </c>
      <c r="C18" t="s">
        <v>34</v>
      </c>
      <c r="D18" t="s">
        <v>30</v>
      </c>
      <c r="E18">
        <f t="shared" si="5"/>
        <v>2000000</v>
      </c>
      <c r="F18">
        <f t="shared" si="1"/>
        <v>2</v>
      </c>
      <c r="G18">
        <v>41.69</v>
      </c>
    </row>
    <row r="19" spans="1:7" x14ac:dyDescent="0.2">
      <c r="A19" t="s">
        <v>19</v>
      </c>
      <c r="C19" t="s">
        <v>34</v>
      </c>
      <c r="D19" t="s">
        <v>30</v>
      </c>
      <c r="E19">
        <f t="shared" si="5"/>
        <v>2000000</v>
      </c>
      <c r="F19">
        <f t="shared" si="1"/>
        <v>2</v>
      </c>
    </row>
    <row r="20" spans="1:7" x14ac:dyDescent="0.2">
      <c r="A20" t="s">
        <v>20</v>
      </c>
      <c r="B20">
        <f t="shared" si="0"/>
        <v>171.94</v>
      </c>
      <c r="C20" t="s">
        <v>34</v>
      </c>
      <c r="D20" t="s">
        <v>30</v>
      </c>
      <c r="E20">
        <f t="shared" si="5"/>
        <v>2000000</v>
      </c>
      <c r="F20">
        <f t="shared" si="1"/>
        <v>2</v>
      </c>
      <c r="G20">
        <v>85.97</v>
      </c>
    </row>
    <row r="21" spans="1:7" x14ac:dyDescent="0.2">
      <c r="A21" t="s">
        <v>21</v>
      </c>
      <c r="C21" t="s">
        <v>34</v>
      </c>
      <c r="D21" t="s">
        <v>30</v>
      </c>
      <c r="E21">
        <f t="shared" si="5"/>
        <v>2000000</v>
      </c>
      <c r="F21">
        <f t="shared" si="1"/>
        <v>2</v>
      </c>
    </row>
    <row r="22" spans="1:7" x14ac:dyDescent="0.2">
      <c r="A22" t="s">
        <v>22</v>
      </c>
      <c r="C22" s="1" t="s">
        <v>35</v>
      </c>
      <c r="D22" t="s">
        <v>31</v>
      </c>
      <c r="E22">
        <f t="shared" ref="E22" si="6">1000*42</f>
        <v>42000</v>
      </c>
      <c r="F22">
        <f t="shared" si="1"/>
        <v>4.2000000000000003E-2</v>
      </c>
    </row>
    <row r="23" spans="1:7" x14ac:dyDescent="0.2">
      <c r="A23" t="s">
        <v>23</v>
      </c>
      <c r="C23" s="1" t="s">
        <v>35</v>
      </c>
      <c r="D23" t="s">
        <v>30</v>
      </c>
      <c r="E23">
        <f t="shared" ref="E23:E24" si="7">1000/0.0005</f>
        <v>2000000</v>
      </c>
      <c r="F23">
        <f t="shared" si="1"/>
        <v>2</v>
      </c>
    </row>
    <row r="24" spans="1:7" x14ac:dyDescent="0.2">
      <c r="A24" t="s">
        <v>24</v>
      </c>
      <c r="C24" t="s">
        <v>35</v>
      </c>
      <c r="D24" t="s">
        <v>30</v>
      </c>
      <c r="E24">
        <f t="shared" si="7"/>
        <v>2000000</v>
      </c>
      <c r="F24">
        <f t="shared" si="1"/>
        <v>2</v>
      </c>
    </row>
    <row r="25" spans="1:7" x14ac:dyDescent="0.2">
      <c r="A25" t="s">
        <v>25</v>
      </c>
      <c r="C25" t="s">
        <v>35</v>
      </c>
      <c r="D25" t="s">
        <v>31</v>
      </c>
      <c r="E25">
        <f t="shared" ref="E25" si="8">1000*42</f>
        <v>42000</v>
      </c>
      <c r="F25">
        <f>E25/1000000</f>
        <v>4.2000000000000003E-2</v>
      </c>
    </row>
    <row r="26" spans="1:7" x14ac:dyDescent="0.2">
      <c r="A26" t="s">
        <v>27</v>
      </c>
      <c r="C26" t="s">
        <v>32</v>
      </c>
      <c r="D26" t="s">
        <v>32</v>
      </c>
      <c r="E26">
        <f>1000</f>
        <v>1000</v>
      </c>
      <c r="F26">
        <f t="shared" si="1"/>
        <v>1E-3</v>
      </c>
    </row>
    <row r="27" spans="1:7" x14ac:dyDescent="0.2">
      <c r="A27" t="s">
        <v>26</v>
      </c>
      <c r="C27" t="s">
        <v>32</v>
      </c>
      <c r="D27" t="s">
        <v>32</v>
      </c>
      <c r="E27">
        <f>1000</f>
        <v>1000</v>
      </c>
      <c r="F27">
        <f t="shared" si="1"/>
        <v>1E-3</v>
      </c>
    </row>
    <row r="28" spans="1:7" x14ac:dyDescent="0.2">
      <c r="A28" t="s">
        <v>28</v>
      </c>
      <c r="C28" t="s">
        <v>33</v>
      </c>
      <c r="D28" t="s">
        <v>33</v>
      </c>
    </row>
    <row r="29" spans="1:7" x14ac:dyDescent="0.2">
      <c r="A29" t="s">
        <v>29</v>
      </c>
      <c r="C29" t="s">
        <v>33</v>
      </c>
      <c r="D29" t="s">
        <v>33</v>
      </c>
    </row>
  </sheetData>
  <pageMargins left="0.7" right="0.7" top="0.75" bottom="0.75" header="0.3" footer="0.3"/>
  <ignoredErrors>
    <ignoredError sqref="E22 E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2019-04-21T22:45:32Z</dcterms:created>
  <dcterms:modified xsi:type="dcterms:W3CDTF">2019-06-26T13:46:46Z</dcterms:modified>
</cp:coreProperties>
</file>