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python-challenge\Python Challenge\PyBank\"/>
    </mc:Choice>
  </mc:AlternateContent>
  <xr:revisionPtr revIDLastSave="0" documentId="13_ncr:1_{05151E0E-A8E9-4ACD-9805-7BC109BFD3F8}" xr6:coauthVersionLast="45" xr6:coauthVersionMax="45" xr10:uidLastSave="{00000000-0000-0000-0000-000000000000}"/>
  <bookViews>
    <workbookView xWindow="-24555" yWindow="180" windowWidth="23310" windowHeight="15600" activeTab="1" xr2:uid="{00000000-000D-0000-FFFF-FFFF00000000}"/>
  </bookViews>
  <sheets>
    <sheet name="Pivot" sheetId="3" r:id="rId1"/>
    <sheet name="budget_data" sheetId="1" r:id="rId2"/>
    <sheet name="Instructions" sheetId="2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4" i="1" s="1"/>
  <c r="D3" i="1"/>
  <c r="E12" i="1" l="1"/>
  <c r="E20" i="1"/>
  <c r="E28" i="1"/>
  <c r="E36" i="1"/>
  <c r="E44" i="1"/>
  <c r="E52" i="1"/>
  <c r="E60" i="1"/>
  <c r="E64" i="1"/>
  <c r="E72" i="1"/>
  <c r="E76" i="1"/>
  <c r="E80" i="1"/>
  <c r="E9" i="1"/>
  <c r="E25" i="1"/>
  <c r="E37" i="1"/>
  <c r="E49" i="1"/>
  <c r="E57" i="1"/>
  <c r="E65" i="1"/>
  <c r="E69" i="1"/>
  <c r="E73" i="1"/>
  <c r="E77" i="1"/>
  <c r="E81" i="1"/>
  <c r="E85" i="1"/>
  <c r="E8" i="1"/>
  <c r="E16" i="1"/>
  <c r="E24" i="1"/>
  <c r="E32" i="1"/>
  <c r="E40" i="1"/>
  <c r="E48" i="1"/>
  <c r="E56" i="1"/>
  <c r="E68" i="1"/>
  <c r="E84" i="1"/>
  <c r="E5" i="1"/>
  <c r="E13" i="1"/>
  <c r="E17" i="1"/>
  <c r="E21" i="1"/>
  <c r="E29" i="1"/>
  <c r="E33" i="1"/>
  <c r="E41" i="1"/>
  <c r="E45" i="1"/>
  <c r="E53" i="1"/>
  <c r="E6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F2" i="1"/>
  <c r="E4" i="1"/>
  <c r="F5" i="1"/>
</calcChain>
</file>

<file path=xl/sharedStrings.xml><?xml version="1.0" encoding="utf-8"?>
<sst xmlns="http://schemas.openxmlformats.org/spreadsheetml/2006/main" count="35" uniqueCount="34">
  <si>
    <t>Date</t>
  </si>
  <si>
    <t>Profit/Losses</t>
  </si>
  <si>
    <t>Your task is to create a Python script that analyzes the records to calculate each of the following:</t>
  </si>
  <si>
    <t>The total number of months included in the dataset</t>
  </si>
  <si>
    <t>The net total amount of "Profit/Losses" over the entire period</t>
  </si>
  <si>
    <t>Calculate the changes in "Profit/Losses" over the entire period, then find the average of those changes</t>
  </si>
  <si>
    <t>The greatest increase in profits (date and amount) over the entire period</t>
  </si>
  <si>
    <t>The greatest decrease in losses (date and amount) over the entire period</t>
  </si>
  <si>
    <t>1)</t>
  </si>
  <si>
    <t>2)</t>
  </si>
  <si>
    <t>3)</t>
  </si>
  <si>
    <t>4)</t>
  </si>
  <si>
    <t>5)</t>
  </si>
  <si>
    <t>Financial Analysis</t>
  </si>
  <si>
    <t>----------------------------</t>
  </si>
  <si>
    <t>Total Months: 86</t>
  </si>
  <si>
    <t>Greatest Decrease in Profits: Sep-2013 ($-2196167)</t>
  </si>
  <si>
    <t>As an example, your analysis should look similar to the one below:</t>
  </si>
  <si>
    <t>PyBank</t>
  </si>
  <si>
    <t>Count of Date</t>
  </si>
  <si>
    <t>Sum of Profit/Losses</t>
  </si>
  <si>
    <t>Count of months</t>
  </si>
  <si>
    <t>Total: $38,382,578</t>
  </si>
  <si>
    <t>change</t>
  </si>
  <si>
    <t>Average  Change: $-2,315.12</t>
  </si>
  <si>
    <t>Avg Change/Time</t>
  </si>
  <si>
    <t>Change = Month 2 - Month 1, then take average of change of months</t>
  </si>
  <si>
    <t>Greatest Increase in Profits: Feb-2012 ($1,926,159)</t>
  </si>
  <si>
    <t>Instructions</t>
  </si>
  <si>
    <t>Maximun of (changes)</t>
  </si>
  <si>
    <t>Minimum of (changes)</t>
  </si>
  <si>
    <t>CountMonth = CountMonth + 1</t>
  </si>
  <si>
    <t>CountMonth = []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</si>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</sst>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/>
    <xf numFmtId="0" fontId="0" fillId="0" borderId="0" xfId="0" applyNumberFormat="1"/>
    <xf numFmtId="0" fontId="14" fillId="0" borderId="0" xfId="0" applyFont="1" applyAlignment="1">
      <alignment horizontal="left" vertical="center" indent="1"/>
    </xf>
    <xf numFmtId="43" fontId="0" fillId="0" borderId="0" xfId="0" applyNumberFormat="1"/>
    <xf numFmtId="43" fontId="0" fillId="0" borderId="0" xfId="1" applyFont="1"/>
    <xf numFmtId="17" fontId="0" fillId="33" borderId="0" xfId="0" applyNumberFormat="1" applyFill="1"/>
    <xf numFmtId="43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Vazquez" refreshedDate="44171.573851388886" createdVersion="6" refreshedVersion="6" minRefreshableVersion="3" recordCount="87" xr:uid="{00000000-000A-0000-FFFF-FFFF02000000}">
  <cacheSource type="worksheet">
    <worksheetSource ref="A1:B1048576" sheet="budget_data"/>
  </cacheSource>
  <cacheFields count="4">
    <cacheField name="Date" numFmtId="0">
      <sharedItems containsNonDate="0" containsDate="1" containsString="0" containsBlank="1" minDate="2010-01-01T00:00:00" maxDate="2017-02-02T00:00:00" count="87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m/>
      </sharedItems>
      <fieldGroup par="3" base="0">
        <rangePr groupBy="months" startDate="2010-01-01T00:00:00" endDate="2017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17"/>
        </groupItems>
      </fieldGroup>
    </cacheField>
    <cacheField name="Profit/Losses" numFmtId="0">
      <sharedItems containsString="0" containsBlank="1" containsNumber="1" containsInteger="1" minValue="-1196225" maxValue="1170593"/>
    </cacheField>
    <cacheField name="Quarters" numFmtId="0" databaseField="0">
      <fieldGroup base="0">
        <rangePr groupBy="quarters" startDate="2010-01-01T00:00:00" endDate="2017-02-02T00:00:00"/>
        <groupItems count="6">
          <s v="&lt;1/1/2010"/>
          <s v="Qtr1"/>
          <s v="Qtr2"/>
          <s v="Qtr3"/>
          <s v="Qtr4"/>
          <s v="&gt;2/2/2017"/>
        </groupItems>
      </fieldGroup>
    </cacheField>
    <cacheField name="Years" numFmtId="0" databaseField="0">
      <fieldGroup base="0">
        <rangePr groupBy="years" startDate="2010-01-01T00:00:00" endDate="2017-02-02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2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n v="867884"/>
  </r>
  <r>
    <x v="1"/>
    <n v="984655"/>
  </r>
  <r>
    <x v="2"/>
    <n v="322013"/>
  </r>
  <r>
    <x v="3"/>
    <n v="-69417"/>
  </r>
  <r>
    <x v="4"/>
    <n v="310503"/>
  </r>
  <r>
    <x v="5"/>
    <n v="522857"/>
  </r>
  <r>
    <x v="6"/>
    <n v="1033096"/>
  </r>
  <r>
    <x v="7"/>
    <n v="604885"/>
  </r>
  <r>
    <x v="8"/>
    <n v="-216386"/>
  </r>
  <r>
    <x v="9"/>
    <n v="477532"/>
  </r>
  <r>
    <x v="10"/>
    <n v="893810"/>
  </r>
  <r>
    <x v="11"/>
    <n v="-80353"/>
  </r>
  <r>
    <x v="12"/>
    <n v="779806"/>
  </r>
  <r>
    <x v="13"/>
    <n v="-335203"/>
  </r>
  <r>
    <x v="14"/>
    <n v="697845"/>
  </r>
  <r>
    <x v="15"/>
    <n v="793163"/>
  </r>
  <r>
    <x v="16"/>
    <n v="485070"/>
  </r>
  <r>
    <x v="17"/>
    <n v="584122"/>
  </r>
  <r>
    <x v="18"/>
    <n v="62729"/>
  </r>
  <r>
    <x v="19"/>
    <n v="668179"/>
  </r>
  <r>
    <x v="20"/>
    <n v="899906"/>
  </r>
  <r>
    <x v="21"/>
    <n v="834719"/>
  </r>
  <r>
    <x v="22"/>
    <n v="132003"/>
  </r>
  <r>
    <x v="23"/>
    <n v="309978"/>
  </r>
  <r>
    <x v="24"/>
    <n v="-755566"/>
  </r>
  <r>
    <x v="25"/>
    <n v="1170593"/>
  </r>
  <r>
    <x v="26"/>
    <n v="252788"/>
  </r>
  <r>
    <x v="27"/>
    <n v="1151518"/>
  </r>
  <r>
    <x v="28"/>
    <n v="817256"/>
  </r>
  <r>
    <x v="29"/>
    <n v="570757"/>
  </r>
  <r>
    <x v="30"/>
    <n v="506702"/>
  </r>
  <r>
    <x v="31"/>
    <n v="-1022534"/>
  </r>
  <r>
    <x v="32"/>
    <n v="475062"/>
  </r>
  <r>
    <x v="33"/>
    <n v="779976"/>
  </r>
  <r>
    <x v="34"/>
    <n v="144175"/>
  </r>
  <r>
    <x v="35"/>
    <n v="542494"/>
  </r>
  <r>
    <x v="36"/>
    <n v="359333"/>
  </r>
  <r>
    <x v="37"/>
    <n v="321469"/>
  </r>
  <r>
    <x v="38"/>
    <n v="67780"/>
  </r>
  <r>
    <x v="39"/>
    <n v="471435"/>
  </r>
  <r>
    <x v="40"/>
    <n v="565603"/>
  </r>
  <r>
    <x v="41"/>
    <n v="872480"/>
  </r>
  <r>
    <x v="42"/>
    <n v="789480"/>
  </r>
  <r>
    <x v="43"/>
    <n v="999942"/>
  </r>
  <r>
    <x v="44"/>
    <n v="-1196225"/>
  </r>
  <r>
    <x v="45"/>
    <n v="268997"/>
  </r>
  <r>
    <x v="46"/>
    <n v="-687986"/>
  </r>
  <r>
    <x v="47"/>
    <n v="1150461"/>
  </r>
  <r>
    <x v="48"/>
    <n v="682458"/>
  </r>
  <r>
    <x v="49"/>
    <n v="617856"/>
  </r>
  <r>
    <x v="50"/>
    <n v="824098"/>
  </r>
  <r>
    <x v="51"/>
    <n v="581943"/>
  </r>
  <r>
    <x v="52"/>
    <n v="132864"/>
  </r>
  <r>
    <x v="53"/>
    <n v="448062"/>
  </r>
  <r>
    <x v="54"/>
    <n v="689161"/>
  </r>
  <r>
    <x v="55"/>
    <n v="800701"/>
  </r>
  <r>
    <x v="56"/>
    <n v="1166643"/>
  </r>
  <r>
    <x v="57"/>
    <n v="947333"/>
  </r>
  <r>
    <x v="58"/>
    <n v="578668"/>
  </r>
  <r>
    <x v="59"/>
    <n v="988505"/>
  </r>
  <r>
    <x v="60"/>
    <n v="1139715"/>
  </r>
  <r>
    <x v="61"/>
    <n v="1029471"/>
  </r>
  <r>
    <x v="62"/>
    <n v="687533"/>
  </r>
  <r>
    <x v="63"/>
    <n v="-524626"/>
  </r>
  <r>
    <x v="64"/>
    <n v="158620"/>
  </r>
  <r>
    <x v="65"/>
    <n v="87795"/>
  </r>
  <r>
    <x v="66"/>
    <n v="423389"/>
  </r>
  <r>
    <x v="67"/>
    <n v="840723"/>
  </r>
  <r>
    <x v="68"/>
    <n v="568529"/>
  </r>
  <r>
    <x v="69"/>
    <n v="332067"/>
  </r>
  <r>
    <x v="70"/>
    <n v="989499"/>
  </r>
  <r>
    <x v="71"/>
    <n v="778237"/>
  </r>
  <r>
    <x v="72"/>
    <n v="650000"/>
  </r>
  <r>
    <x v="73"/>
    <n v="-1100387"/>
  </r>
  <r>
    <x v="74"/>
    <n v="-174946"/>
  </r>
  <r>
    <x v="75"/>
    <n v="757143"/>
  </r>
  <r>
    <x v="76"/>
    <n v="445709"/>
  </r>
  <r>
    <x v="77"/>
    <n v="712961"/>
  </r>
  <r>
    <x v="78"/>
    <n v="-1163797"/>
  </r>
  <r>
    <x v="79"/>
    <n v="569899"/>
  </r>
  <r>
    <x v="80"/>
    <n v="768450"/>
  </r>
  <r>
    <x v="81"/>
    <n v="102685"/>
  </r>
  <r>
    <x v="82"/>
    <n v="795914"/>
  </r>
  <r>
    <x v="83"/>
    <n v="60988"/>
  </r>
  <r>
    <x v="84"/>
    <n v="138230"/>
  </r>
  <r>
    <x v="85"/>
    <n v="671099"/>
  </r>
  <r>
    <x v="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"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Date" fld="0" subtotal="count" baseField="0" baseItem="0"/>
    <dataField name="Sum of Profit/Losses" fld="1" baseField="0" baseItem="0" numFmtId="43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"/>
  <sheetViews>
    <sheetView workbookViewId="0">
      <selection activeCell="A4" sqref="A4"/>
    </sheetView>
  </sheetViews>
  <sheetFormatPr defaultRowHeight="15"/>
  <cols>
    <col min="1" max="1" width="13.140625" bestFit="1" customWidth="1"/>
    <col min="2" max="3" width="19.42578125" bestFit="1" customWidth="1"/>
  </cols>
  <sheetData>
    <row r="3" spans="1:3">
      <c r="A3" t="s">
        <v>19</v>
      </c>
      <c r="B3" t="s">
        <v>20</v>
      </c>
    </row>
    <row r="4" spans="1:3">
      <c r="A4" s="5">
        <v>86</v>
      </c>
      <c r="B4" s="7">
        <v>38382578</v>
      </c>
    </row>
    <row r="11" spans="1:3">
      <c r="C11" s="7"/>
    </row>
    <row r="12" spans="1:3">
      <c r="C12" s="7"/>
    </row>
    <row r="13" spans="1:3">
      <c r="C13" s="7"/>
    </row>
    <row r="14" spans="1:3">
      <c r="C14" s="7"/>
    </row>
    <row r="15" spans="1:3">
      <c r="C15" s="7"/>
    </row>
    <row r="16" spans="1:3">
      <c r="C16" s="7"/>
    </row>
    <row r="17" spans="3:3">
      <c r="C17" s="7"/>
    </row>
    <row r="18" spans="3:3">
      <c r="C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"/>
  <sheetViews>
    <sheetView tabSelected="1" workbookViewId="0">
      <selection activeCell="J8" sqref="J8"/>
    </sheetView>
  </sheetViews>
  <sheetFormatPr defaultRowHeight="15"/>
  <cols>
    <col min="2" max="2" width="14" style="8" bestFit="1" customWidth="1"/>
    <col min="4" max="4" width="18.5703125" customWidth="1"/>
    <col min="5" max="5" width="16.85546875" bestFit="1" customWidth="1"/>
    <col min="6" max="6" width="18.28515625" bestFit="1" customWidth="1"/>
  </cols>
  <sheetData>
    <row r="1" spans="1:10">
      <c r="A1" t="s">
        <v>0</v>
      </c>
      <c r="B1" s="8" t="s">
        <v>1</v>
      </c>
      <c r="D1" t="s">
        <v>23</v>
      </c>
      <c r="F1" s="7" t="s">
        <v>25</v>
      </c>
    </row>
    <row r="2" spans="1:10">
      <c r="A2" s="1">
        <v>40179</v>
      </c>
      <c r="B2" s="8">
        <v>867884</v>
      </c>
      <c r="D2" s="8"/>
      <c r="F2" s="7">
        <f>AVERAGE(D3:D87)</f>
        <v>-2315.1176470588234</v>
      </c>
    </row>
    <row r="3" spans="1:10">
      <c r="A3" s="1">
        <v>40210</v>
      </c>
      <c r="B3" s="8">
        <v>984655</v>
      </c>
      <c r="D3" s="7">
        <f>B3-B2</f>
        <v>116771</v>
      </c>
      <c r="E3" t="b">
        <f>D3=F$4</f>
        <v>0</v>
      </c>
    </row>
    <row r="4" spans="1:10">
      <c r="A4" s="1">
        <v>40238</v>
      </c>
      <c r="B4" s="8">
        <v>322013</v>
      </c>
      <c r="D4" s="7">
        <f t="shared" ref="D4:D67" si="0">B4-B3</f>
        <v>-662642</v>
      </c>
      <c r="E4" t="b">
        <f t="shared" ref="E4:E67" si="1">D4=F$4</f>
        <v>0</v>
      </c>
      <c r="F4" s="7">
        <f>MAX(D3:D87)</f>
        <v>1926159</v>
      </c>
    </row>
    <row r="5" spans="1:10">
      <c r="A5" s="1">
        <v>40269</v>
      </c>
      <c r="B5" s="8">
        <v>-69417</v>
      </c>
      <c r="D5" s="7">
        <f t="shared" si="0"/>
        <v>-391430</v>
      </c>
      <c r="E5" t="b">
        <f t="shared" si="1"/>
        <v>0</v>
      </c>
      <c r="F5" s="7">
        <f>MIN(D3:D87)</f>
        <v>-2196167</v>
      </c>
    </row>
    <row r="6" spans="1:10">
      <c r="A6" s="1">
        <v>40299</v>
      </c>
      <c r="B6" s="8">
        <v>310503</v>
      </c>
      <c r="D6" s="7">
        <f t="shared" si="0"/>
        <v>379920</v>
      </c>
      <c r="E6" t="b">
        <f t="shared" si="1"/>
        <v>0</v>
      </c>
      <c r="H6" t="s">
        <v>31</v>
      </c>
    </row>
    <row r="7" spans="1:10">
      <c r="A7" s="1">
        <v>40330</v>
      </c>
      <c r="B7" s="8">
        <v>522857</v>
      </c>
      <c r="D7" s="7">
        <f t="shared" si="0"/>
        <v>212354</v>
      </c>
      <c r="E7" t="b">
        <f t="shared" si="1"/>
        <v>0</v>
      </c>
    </row>
    <row r="8" spans="1:10">
      <c r="A8" s="1">
        <v>40360</v>
      </c>
      <c r="B8" s="8">
        <v>1033096</v>
      </c>
      <c r="D8" s="7">
        <f t="shared" si="0"/>
        <v>510239</v>
      </c>
      <c r="E8" t="b">
        <f t="shared" si="1"/>
        <v>0</v>
      </c>
      <c r="G8" t="s">
        <v>33</v>
      </c>
      <c r="H8" t="s">
        <v>32</v>
      </c>
      <c r="J8">
        <v>1</v>
      </c>
    </row>
    <row r="9" spans="1:10">
      <c r="A9" s="1">
        <v>40391</v>
      </c>
      <c r="B9" s="8">
        <v>604885</v>
      </c>
      <c r="D9" s="7">
        <f t="shared" si="0"/>
        <v>-428211</v>
      </c>
      <c r="E9" t="b">
        <f t="shared" si="1"/>
        <v>0</v>
      </c>
    </row>
    <row r="10" spans="1:10">
      <c r="A10" s="1">
        <v>40422</v>
      </c>
      <c r="B10" s="8">
        <v>-216386</v>
      </c>
      <c r="D10" s="7">
        <f t="shared" si="0"/>
        <v>-821271</v>
      </c>
      <c r="E10" t="b">
        <f t="shared" si="1"/>
        <v>0</v>
      </c>
    </row>
    <row r="11" spans="1:10">
      <c r="A11" s="1">
        <v>40452</v>
      </c>
      <c r="B11" s="8">
        <v>477532</v>
      </c>
      <c r="D11" s="7">
        <f t="shared" si="0"/>
        <v>693918</v>
      </c>
      <c r="E11" t="b">
        <f t="shared" si="1"/>
        <v>0</v>
      </c>
    </row>
    <row r="12" spans="1:10">
      <c r="A12" s="1">
        <v>40483</v>
      </c>
      <c r="B12" s="8">
        <v>893810</v>
      </c>
      <c r="D12" s="7">
        <f t="shared" si="0"/>
        <v>416278</v>
      </c>
      <c r="E12" t="b">
        <f t="shared" si="1"/>
        <v>0</v>
      </c>
    </row>
    <row r="13" spans="1:10">
      <c r="A13" s="1">
        <v>40513</v>
      </c>
      <c r="B13" s="8">
        <v>-80353</v>
      </c>
      <c r="D13" s="7">
        <f t="shared" si="0"/>
        <v>-974163</v>
      </c>
      <c r="E13" t="b">
        <f t="shared" si="1"/>
        <v>0</v>
      </c>
    </row>
    <row r="14" spans="1:10">
      <c r="A14" s="1">
        <v>40544</v>
      </c>
      <c r="B14" s="8">
        <v>779806</v>
      </c>
      <c r="D14" s="7">
        <f t="shared" si="0"/>
        <v>860159</v>
      </c>
      <c r="E14" t="b">
        <f t="shared" si="1"/>
        <v>0</v>
      </c>
    </row>
    <row r="15" spans="1:10">
      <c r="A15" s="1">
        <v>40575</v>
      </c>
      <c r="B15" s="8">
        <v>-335203</v>
      </c>
      <c r="D15" s="7">
        <f t="shared" si="0"/>
        <v>-1115009</v>
      </c>
      <c r="E15" t="b">
        <f t="shared" si="1"/>
        <v>0</v>
      </c>
    </row>
    <row r="16" spans="1:10">
      <c r="A16" s="1">
        <v>40603</v>
      </c>
      <c r="B16" s="8">
        <v>697845</v>
      </c>
      <c r="D16" s="7">
        <f t="shared" si="0"/>
        <v>1033048</v>
      </c>
      <c r="E16" t="b">
        <f t="shared" si="1"/>
        <v>0</v>
      </c>
    </row>
    <row r="17" spans="1:5">
      <c r="A17" s="1">
        <v>40634</v>
      </c>
      <c r="B17" s="8">
        <v>793163</v>
      </c>
      <c r="D17" s="7">
        <f t="shared" si="0"/>
        <v>95318</v>
      </c>
      <c r="E17" t="b">
        <f t="shared" si="1"/>
        <v>0</v>
      </c>
    </row>
    <row r="18" spans="1:5">
      <c r="A18" s="1">
        <v>40664</v>
      </c>
      <c r="B18" s="8">
        <v>485070</v>
      </c>
      <c r="D18" s="7">
        <f t="shared" si="0"/>
        <v>-308093</v>
      </c>
      <c r="E18" t="b">
        <f t="shared" si="1"/>
        <v>0</v>
      </c>
    </row>
    <row r="19" spans="1:5">
      <c r="A19" s="1">
        <v>40695</v>
      </c>
      <c r="B19" s="8">
        <v>584122</v>
      </c>
      <c r="D19" s="7">
        <f t="shared" si="0"/>
        <v>99052</v>
      </c>
      <c r="E19" t="b">
        <f t="shared" si="1"/>
        <v>0</v>
      </c>
    </row>
    <row r="20" spans="1:5">
      <c r="A20" s="1">
        <v>40725</v>
      </c>
      <c r="B20" s="8">
        <v>62729</v>
      </c>
      <c r="D20" s="7">
        <f t="shared" si="0"/>
        <v>-521393</v>
      </c>
      <c r="E20" t="b">
        <f t="shared" si="1"/>
        <v>0</v>
      </c>
    </row>
    <row r="21" spans="1:5">
      <c r="A21" s="1">
        <v>40756</v>
      </c>
      <c r="B21" s="8">
        <v>668179</v>
      </c>
      <c r="D21" s="7">
        <f t="shared" si="0"/>
        <v>605450</v>
      </c>
      <c r="E21" t="b">
        <f t="shared" si="1"/>
        <v>0</v>
      </c>
    </row>
    <row r="22" spans="1:5">
      <c r="A22" s="1">
        <v>40787</v>
      </c>
      <c r="B22" s="8">
        <v>899906</v>
      </c>
      <c r="D22" s="7">
        <f t="shared" si="0"/>
        <v>231727</v>
      </c>
      <c r="E22" t="b">
        <f t="shared" si="1"/>
        <v>0</v>
      </c>
    </row>
    <row r="23" spans="1:5">
      <c r="A23" s="1">
        <v>40817</v>
      </c>
      <c r="B23" s="8">
        <v>834719</v>
      </c>
      <c r="D23" s="7">
        <f t="shared" si="0"/>
        <v>-65187</v>
      </c>
      <c r="E23" t="b">
        <f t="shared" si="1"/>
        <v>0</v>
      </c>
    </row>
    <row r="24" spans="1:5">
      <c r="A24" s="1">
        <v>40848</v>
      </c>
      <c r="B24" s="8">
        <v>132003</v>
      </c>
      <c r="D24" s="7">
        <f t="shared" si="0"/>
        <v>-702716</v>
      </c>
      <c r="E24" t="b">
        <f t="shared" si="1"/>
        <v>0</v>
      </c>
    </row>
    <row r="25" spans="1:5">
      <c r="A25" s="1">
        <v>40878</v>
      </c>
      <c r="B25" s="8">
        <v>309978</v>
      </c>
      <c r="D25" s="7">
        <f t="shared" si="0"/>
        <v>177975</v>
      </c>
      <c r="E25" t="b">
        <f t="shared" si="1"/>
        <v>0</v>
      </c>
    </row>
    <row r="26" spans="1:5">
      <c r="A26" s="1">
        <v>40909</v>
      </c>
      <c r="B26" s="8">
        <v>-755566</v>
      </c>
      <c r="D26" s="7">
        <f t="shared" si="0"/>
        <v>-1065544</v>
      </c>
      <c r="E26" t="b">
        <f t="shared" si="1"/>
        <v>0</v>
      </c>
    </row>
    <row r="27" spans="1:5">
      <c r="A27" s="9">
        <v>40940</v>
      </c>
      <c r="B27" s="8">
        <v>1170593</v>
      </c>
      <c r="D27" s="10">
        <f t="shared" si="0"/>
        <v>1926159</v>
      </c>
      <c r="E27" t="b">
        <f t="shared" si="1"/>
        <v>1</v>
      </c>
    </row>
    <row r="28" spans="1:5">
      <c r="A28" s="1">
        <v>40969</v>
      </c>
      <c r="B28" s="8">
        <v>252788</v>
      </c>
      <c r="D28" s="7">
        <f t="shared" si="0"/>
        <v>-917805</v>
      </c>
      <c r="E28" t="b">
        <f t="shared" si="1"/>
        <v>0</v>
      </c>
    </row>
    <row r="29" spans="1:5">
      <c r="A29" s="1">
        <v>41000</v>
      </c>
      <c r="B29" s="8">
        <v>1151518</v>
      </c>
      <c r="D29" s="7">
        <f t="shared" si="0"/>
        <v>898730</v>
      </c>
      <c r="E29" t="b">
        <f t="shared" si="1"/>
        <v>0</v>
      </c>
    </row>
    <row r="30" spans="1:5">
      <c r="A30" s="1">
        <v>41030</v>
      </c>
      <c r="B30" s="8">
        <v>817256</v>
      </c>
      <c r="D30" s="7">
        <f t="shared" si="0"/>
        <v>-334262</v>
      </c>
      <c r="E30" t="b">
        <f t="shared" si="1"/>
        <v>0</v>
      </c>
    </row>
    <row r="31" spans="1:5">
      <c r="A31" s="1">
        <v>41061</v>
      </c>
      <c r="B31" s="8">
        <v>570757</v>
      </c>
      <c r="D31" s="7">
        <f t="shared" si="0"/>
        <v>-246499</v>
      </c>
      <c r="E31" t="b">
        <f t="shared" si="1"/>
        <v>0</v>
      </c>
    </row>
    <row r="32" spans="1:5">
      <c r="A32" s="1">
        <v>41091</v>
      </c>
      <c r="B32" s="8">
        <v>506702</v>
      </c>
      <c r="D32" s="7">
        <f t="shared" si="0"/>
        <v>-64055</v>
      </c>
      <c r="E32" t="b">
        <f t="shared" si="1"/>
        <v>0</v>
      </c>
    </row>
    <row r="33" spans="1:5">
      <c r="A33" s="1">
        <v>41122</v>
      </c>
      <c r="B33" s="8">
        <v>-1022534</v>
      </c>
      <c r="D33" s="7">
        <f t="shared" si="0"/>
        <v>-1529236</v>
      </c>
      <c r="E33" t="b">
        <f t="shared" si="1"/>
        <v>0</v>
      </c>
    </row>
    <row r="34" spans="1:5">
      <c r="A34" s="1">
        <v>41153</v>
      </c>
      <c r="B34" s="8">
        <v>475062</v>
      </c>
      <c r="D34" s="7">
        <f t="shared" si="0"/>
        <v>1497596</v>
      </c>
      <c r="E34" t="b">
        <f t="shared" si="1"/>
        <v>0</v>
      </c>
    </row>
    <row r="35" spans="1:5">
      <c r="A35" s="1">
        <v>41183</v>
      </c>
      <c r="B35" s="8">
        <v>779976</v>
      </c>
      <c r="D35" s="7">
        <f t="shared" si="0"/>
        <v>304914</v>
      </c>
      <c r="E35" t="b">
        <f t="shared" si="1"/>
        <v>0</v>
      </c>
    </row>
    <row r="36" spans="1:5">
      <c r="A36" s="1">
        <v>41214</v>
      </c>
      <c r="B36" s="8">
        <v>144175</v>
      </c>
      <c r="D36" s="7">
        <f t="shared" si="0"/>
        <v>-635801</v>
      </c>
      <c r="E36" t="b">
        <f t="shared" si="1"/>
        <v>0</v>
      </c>
    </row>
    <row r="37" spans="1:5">
      <c r="A37" s="1">
        <v>41244</v>
      </c>
      <c r="B37" s="8">
        <v>542494</v>
      </c>
      <c r="D37" s="7">
        <f t="shared" si="0"/>
        <v>398319</v>
      </c>
      <c r="E37" t="b">
        <f t="shared" si="1"/>
        <v>0</v>
      </c>
    </row>
    <row r="38" spans="1:5">
      <c r="A38" s="1">
        <v>41275</v>
      </c>
      <c r="B38" s="8">
        <v>359333</v>
      </c>
      <c r="D38" s="7">
        <f t="shared" si="0"/>
        <v>-183161</v>
      </c>
      <c r="E38" t="b">
        <f t="shared" si="1"/>
        <v>0</v>
      </c>
    </row>
    <row r="39" spans="1:5">
      <c r="A39" s="1">
        <v>41306</v>
      </c>
      <c r="B39" s="8">
        <v>321469</v>
      </c>
      <c r="D39" s="7">
        <f t="shared" si="0"/>
        <v>-37864</v>
      </c>
      <c r="E39" t="b">
        <f t="shared" si="1"/>
        <v>0</v>
      </c>
    </row>
    <row r="40" spans="1:5">
      <c r="A40" s="1">
        <v>41334</v>
      </c>
      <c r="B40" s="8">
        <v>67780</v>
      </c>
      <c r="D40" s="7">
        <f t="shared" si="0"/>
        <v>-253689</v>
      </c>
      <c r="E40" t="b">
        <f t="shared" si="1"/>
        <v>0</v>
      </c>
    </row>
    <row r="41" spans="1:5">
      <c r="A41" s="1">
        <v>41365</v>
      </c>
      <c r="B41" s="8">
        <v>471435</v>
      </c>
      <c r="D41" s="7">
        <f t="shared" si="0"/>
        <v>403655</v>
      </c>
      <c r="E41" t="b">
        <f t="shared" si="1"/>
        <v>0</v>
      </c>
    </row>
    <row r="42" spans="1:5">
      <c r="A42" s="1">
        <v>41395</v>
      </c>
      <c r="B42" s="8">
        <v>565603</v>
      </c>
      <c r="D42" s="7">
        <f t="shared" si="0"/>
        <v>94168</v>
      </c>
      <c r="E42" t="b">
        <f t="shared" si="1"/>
        <v>0</v>
      </c>
    </row>
    <row r="43" spans="1:5">
      <c r="A43" s="1">
        <v>41426</v>
      </c>
      <c r="B43" s="8">
        <v>872480</v>
      </c>
      <c r="D43" s="7">
        <f t="shared" si="0"/>
        <v>306877</v>
      </c>
      <c r="E43" t="b">
        <f t="shared" si="1"/>
        <v>0</v>
      </c>
    </row>
    <row r="44" spans="1:5">
      <c r="A44" s="1">
        <v>41456</v>
      </c>
      <c r="B44" s="8">
        <v>789480</v>
      </c>
      <c r="D44" s="7">
        <f t="shared" si="0"/>
        <v>-83000</v>
      </c>
      <c r="E44" t="b">
        <f t="shared" si="1"/>
        <v>0</v>
      </c>
    </row>
    <row r="45" spans="1:5">
      <c r="A45" s="1">
        <v>41487</v>
      </c>
      <c r="B45" s="8">
        <v>999942</v>
      </c>
      <c r="D45" s="7">
        <f t="shared" si="0"/>
        <v>210462</v>
      </c>
      <c r="E45" t="b">
        <f t="shared" si="1"/>
        <v>0</v>
      </c>
    </row>
    <row r="46" spans="1:5">
      <c r="A46" s="1">
        <v>41518</v>
      </c>
      <c r="B46" s="8">
        <v>-1196225</v>
      </c>
      <c r="D46" s="7">
        <f t="shared" si="0"/>
        <v>-2196167</v>
      </c>
      <c r="E46" t="b">
        <f t="shared" si="1"/>
        <v>0</v>
      </c>
    </row>
    <row r="47" spans="1:5">
      <c r="A47" s="1">
        <v>41548</v>
      </c>
      <c r="B47" s="8">
        <v>268997</v>
      </c>
      <c r="D47" s="7">
        <f t="shared" si="0"/>
        <v>1465222</v>
      </c>
      <c r="E47" t="b">
        <f t="shared" si="1"/>
        <v>0</v>
      </c>
    </row>
    <row r="48" spans="1:5">
      <c r="A48" s="1">
        <v>41579</v>
      </c>
      <c r="B48" s="8">
        <v>-687986</v>
      </c>
      <c r="D48" s="7">
        <f t="shared" si="0"/>
        <v>-956983</v>
      </c>
      <c r="E48" t="b">
        <f t="shared" si="1"/>
        <v>0</v>
      </c>
    </row>
    <row r="49" spans="1:5">
      <c r="A49" s="1">
        <v>41609</v>
      </c>
      <c r="B49" s="8">
        <v>1150461</v>
      </c>
      <c r="D49" s="7">
        <f t="shared" si="0"/>
        <v>1838447</v>
      </c>
      <c r="E49" t="b">
        <f t="shared" si="1"/>
        <v>0</v>
      </c>
    </row>
    <row r="50" spans="1:5">
      <c r="A50" s="1">
        <v>41640</v>
      </c>
      <c r="B50" s="8">
        <v>682458</v>
      </c>
      <c r="D50" s="7">
        <f t="shared" si="0"/>
        <v>-468003</v>
      </c>
      <c r="E50" t="b">
        <f t="shared" si="1"/>
        <v>0</v>
      </c>
    </row>
    <row r="51" spans="1:5">
      <c r="A51" s="1">
        <v>41671</v>
      </c>
      <c r="B51" s="8">
        <v>617856</v>
      </c>
      <c r="D51" s="7">
        <f t="shared" si="0"/>
        <v>-64602</v>
      </c>
      <c r="E51" t="b">
        <f t="shared" si="1"/>
        <v>0</v>
      </c>
    </row>
    <row r="52" spans="1:5">
      <c r="A52" s="1">
        <v>41699</v>
      </c>
      <c r="B52" s="8">
        <v>824098</v>
      </c>
      <c r="D52" s="7">
        <f t="shared" si="0"/>
        <v>206242</v>
      </c>
      <c r="E52" t="b">
        <f t="shared" si="1"/>
        <v>0</v>
      </c>
    </row>
    <row r="53" spans="1:5">
      <c r="A53" s="1">
        <v>41730</v>
      </c>
      <c r="B53" s="8">
        <v>581943</v>
      </c>
      <c r="D53" s="7">
        <f t="shared" si="0"/>
        <v>-242155</v>
      </c>
      <c r="E53" t="b">
        <f t="shared" si="1"/>
        <v>0</v>
      </c>
    </row>
    <row r="54" spans="1:5">
      <c r="A54" s="1">
        <v>41760</v>
      </c>
      <c r="B54" s="8">
        <v>132864</v>
      </c>
      <c r="D54" s="7">
        <f t="shared" si="0"/>
        <v>-449079</v>
      </c>
      <c r="E54" t="b">
        <f t="shared" si="1"/>
        <v>0</v>
      </c>
    </row>
    <row r="55" spans="1:5">
      <c r="A55" s="1">
        <v>41791</v>
      </c>
      <c r="B55" s="8">
        <v>448062</v>
      </c>
      <c r="D55" s="7">
        <f t="shared" si="0"/>
        <v>315198</v>
      </c>
      <c r="E55" t="b">
        <f t="shared" si="1"/>
        <v>0</v>
      </c>
    </row>
    <row r="56" spans="1:5">
      <c r="A56" s="1">
        <v>41821</v>
      </c>
      <c r="B56" s="8">
        <v>689161</v>
      </c>
      <c r="D56" s="7">
        <f t="shared" si="0"/>
        <v>241099</v>
      </c>
      <c r="E56" t="b">
        <f t="shared" si="1"/>
        <v>0</v>
      </c>
    </row>
    <row r="57" spans="1:5">
      <c r="A57" s="1">
        <v>41852</v>
      </c>
      <c r="B57" s="8">
        <v>800701</v>
      </c>
      <c r="D57" s="7">
        <f t="shared" si="0"/>
        <v>111540</v>
      </c>
      <c r="E57" t="b">
        <f t="shared" si="1"/>
        <v>0</v>
      </c>
    </row>
    <row r="58" spans="1:5">
      <c r="A58" s="1">
        <v>41883</v>
      </c>
      <c r="B58" s="8">
        <v>1166643</v>
      </c>
      <c r="D58" s="7">
        <f t="shared" si="0"/>
        <v>365942</v>
      </c>
      <c r="E58" t="b">
        <f t="shared" si="1"/>
        <v>0</v>
      </c>
    </row>
    <row r="59" spans="1:5">
      <c r="A59" s="1">
        <v>41913</v>
      </c>
      <c r="B59" s="8">
        <v>947333</v>
      </c>
      <c r="D59" s="7">
        <f t="shared" si="0"/>
        <v>-219310</v>
      </c>
      <c r="E59" t="b">
        <f t="shared" si="1"/>
        <v>0</v>
      </c>
    </row>
    <row r="60" spans="1:5">
      <c r="A60" s="1">
        <v>41944</v>
      </c>
      <c r="B60" s="8">
        <v>578668</v>
      </c>
      <c r="D60" s="7">
        <f t="shared" si="0"/>
        <v>-368665</v>
      </c>
      <c r="E60" t="b">
        <f t="shared" si="1"/>
        <v>0</v>
      </c>
    </row>
    <row r="61" spans="1:5">
      <c r="A61" s="1">
        <v>41974</v>
      </c>
      <c r="B61" s="8">
        <v>988505</v>
      </c>
      <c r="D61" s="7">
        <f t="shared" si="0"/>
        <v>409837</v>
      </c>
      <c r="E61" t="b">
        <f t="shared" si="1"/>
        <v>0</v>
      </c>
    </row>
    <row r="62" spans="1:5">
      <c r="A62" s="1">
        <v>42005</v>
      </c>
      <c r="B62" s="8">
        <v>1139715</v>
      </c>
      <c r="D62" s="7">
        <f t="shared" si="0"/>
        <v>151210</v>
      </c>
      <c r="E62" t="b">
        <f t="shared" si="1"/>
        <v>0</v>
      </c>
    </row>
    <row r="63" spans="1:5">
      <c r="A63" s="1">
        <v>42036</v>
      </c>
      <c r="B63" s="8">
        <v>1029471</v>
      </c>
      <c r="D63" s="7">
        <f t="shared" si="0"/>
        <v>-110244</v>
      </c>
      <c r="E63" t="b">
        <f t="shared" si="1"/>
        <v>0</v>
      </c>
    </row>
    <row r="64" spans="1:5">
      <c r="A64" s="1">
        <v>42064</v>
      </c>
      <c r="B64" s="8">
        <v>687533</v>
      </c>
      <c r="D64" s="7">
        <f t="shared" si="0"/>
        <v>-341938</v>
      </c>
      <c r="E64" t="b">
        <f t="shared" si="1"/>
        <v>0</v>
      </c>
    </row>
    <row r="65" spans="1:5">
      <c r="A65" s="1">
        <v>42095</v>
      </c>
      <c r="B65" s="8">
        <v>-524626</v>
      </c>
      <c r="D65" s="7">
        <f t="shared" si="0"/>
        <v>-1212159</v>
      </c>
      <c r="E65" t="b">
        <f t="shared" si="1"/>
        <v>0</v>
      </c>
    </row>
    <row r="66" spans="1:5">
      <c r="A66" s="1">
        <v>42125</v>
      </c>
      <c r="B66" s="8">
        <v>158620</v>
      </c>
      <c r="D66" s="7">
        <f t="shared" si="0"/>
        <v>683246</v>
      </c>
      <c r="E66" t="b">
        <f t="shared" si="1"/>
        <v>0</v>
      </c>
    </row>
    <row r="67" spans="1:5">
      <c r="A67" s="1">
        <v>42156</v>
      </c>
      <c r="B67" s="8">
        <v>87795</v>
      </c>
      <c r="D67" s="7">
        <f t="shared" si="0"/>
        <v>-70825</v>
      </c>
      <c r="E67" t="b">
        <f t="shared" si="1"/>
        <v>0</v>
      </c>
    </row>
    <row r="68" spans="1:5">
      <c r="A68" s="1">
        <v>42186</v>
      </c>
      <c r="B68" s="8">
        <v>423389</v>
      </c>
      <c r="D68" s="7">
        <f t="shared" ref="D68:D87" si="2">B68-B67</f>
        <v>335594</v>
      </c>
      <c r="E68" t="b">
        <f t="shared" ref="E68:E87" si="3">D68=F$4</f>
        <v>0</v>
      </c>
    </row>
    <row r="69" spans="1:5">
      <c r="A69" s="1">
        <v>42217</v>
      </c>
      <c r="B69" s="8">
        <v>840723</v>
      </c>
      <c r="D69" s="7">
        <f t="shared" si="2"/>
        <v>417334</v>
      </c>
      <c r="E69" t="b">
        <f t="shared" si="3"/>
        <v>0</v>
      </c>
    </row>
    <row r="70" spans="1:5">
      <c r="A70" s="1">
        <v>42248</v>
      </c>
      <c r="B70" s="8">
        <v>568529</v>
      </c>
      <c r="D70" s="7">
        <f t="shared" si="2"/>
        <v>-272194</v>
      </c>
      <c r="E70" t="b">
        <f t="shared" si="3"/>
        <v>0</v>
      </c>
    </row>
    <row r="71" spans="1:5">
      <c r="A71" s="1">
        <v>42278</v>
      </c>
      <c r="B71" s="8">
        <v>332067</v>
      </c>
      <c r="D71" s="7">
        <f t="shared" si="2"/>
        <v>-236462</v>
      </c>
      <c r="E71" t="b">
        <f t="shared" si="3"/>
        <v>0</v>
      </c>
    </row>
    <row r="72" spans="1:5">
      <c r="A72" s="1">
        <v>42309</v>
      </c>
      <c r="B72" s="8">
        <v>989499</v>
      </c>
      <c r="D72" s="7">
        <f t="shared" si="2"/>
        <v>657432</v>
      </c>
      <c r="E72" t="b">
        <f t="shared" si="3"/>
        <v>0</v>
      </c>
    </row>
    <row r="73" spans="1:5">
      <c r="A73" s="1">
        <v>42339</v>
      </c>
      <c r="B73" s="8">
        <v>778237</v>
      </c>
      <c r="D73" s="7">
        <f t="shared" si="2"/>
        <v>-211262</v>
      </c>
      <c r="E73" t="b">
        <f t="shared" si="3"/>
        <v>0</v>
      </c>
    </row>
    <row r="74" spans="1:5">
      <c r="A74" s="1">
        <v>42370</v>
      </c>
      <c r="B74" s="8">
        <v>650000</v>
      </c>
      <c r="D74" s="7">
        <f t="shared" si="2"/>
        <v>-128237</v>
      </c>
      <c r="E74" t="b">
        <f t="shared" si="3"/>
        <v>0</v>
      </c>
    </row>
    <row r="75" spans="1:5">
      <c r="A75" s="1">
        <v>42401</v>
      </c>
      <c r="B75" s="8">
        <v>-1100387</v>
      </c>
      <c r="D75" s="7">
        <f t="shared" si="2"/>
        <v>-1750387</v>
      </c>
      <c r="E75" t="b">
        <f t="shared" si="3"/>
        <v>0</v>
      </c>
    </row>
    <row r="76" spans="1:5">
      <c r="A76" s="1">
        <v>42430</v>
      </c>
      <c r="B76" s="8">
        <v>-174946</v>
      </c>
      <c r="D76" s="7">
        <f t="shared" si="2"/>
        <v>925441</v>
      </c>
      <c r="E76" t="b">
        <f t="shared" si="3"/>
        <v>0</v>
      </c>
    </row>
    <row r="77" spans="1:5">
      <c r="A77" s="1">
        <v>42461</v>
      </c>
      <c r="B77" s="8">
        <v>757143</v>
      </c>
      <c r="D77" s="7">
        <f t="shared" si="2"/>
        <v>932089</v>
      </c>
      <c r="E77" t="b">
        <f t="shared" si="3"/>
        <v>0</v>
      </c>
    </row>
    <row r="78" spans="1:5">
      <c r="A78" s="1">
        <v>42491</v>
      </c>
      <c r="B78" s="8">
        <v>445709</v>
      </c>
      <c r="D78" s="7">
        <f t="shared" si="2"/>
        <v>-311434</v>
      </c>
      <c r="E78" t="b">
        <f t="shared" si="3"/>
        <v>0</v>
      </c>
    </row>
    <row r="79" spans="1:5">
      <c r="A79" s="1">
        <v>42522</v>
      </c>
      <c r="B79" s="8">
        <v>712961</v>
      </c>
      <c r="D79" s="7">
        <f t="shared" si="2"/>
        <v>267252</v>
      </c>
      <c r="E79" t="b">
        <f t="shared" si="3"/>
        <v>0</v>
      </c>
    </row>
    <row r="80" spans="1:5">
      <c r="A80" s="1">
        <v>42552</v>
      </c>
      <c r="B80" s="8">
        <v>-1163797</v>
      </c>
      <c r="D80" s="7">
        <f t="shared" si="2"/>
        <v>-1876758</v>
      </c>
      <c r="E80" t="b">
        <f t="shared" si="3"/>
        <v>0</v>
      </c>
    </row>
    <row r="81" spans="1:5">
      <c r="A81" s="1">
        <v>42583</v>
      </c>
      <c r="B81" s="8">
        <v>569899</v>
      </c>
      <c r="D81" s="7">
        <f t="shared" si="2"/>
        <v>1733696</v>
      </c>
      <c r="E81" t="b">
        <f t="shared" si="3"/>
        <v>0</v>
      </c>
    </row>
    <row r="82" spans="1:5">
      <c r="A82" s="1">
        <v>42614</v>
      </c>
      <c r="B82" s="8">
        <v>768450</v>
      </c>
      <c r="D82" s="7">
        <f t="shared" si="2"/>
        <v>198551</v>
      </c>
      <c r="E82" t="b">
        <f t="shared" si="3"/>
        <v>0</v>
      </c>
    </row>
    <row r="83" spans="1:5">
      <c r="A83" s="1">
        <v>42644</v>
      </c>
      <c r="B83" s="8">
        <v>102685</v>
      </c>
      <c r="D83" s="7">
        <f t="shared" si="2"/>
        <v>-665765</v>
      </c>
      <c r="E83" t="b">
        <f t="shared" si="3"/>
        <v>0</v>
      </c>
    </row>
    <row r="84" spans="1:5">
      <c r="A84" s="1">
        <v>42675</v>
      </c>
      <c r="B84" s="8">
        <v>795914</v>
      </c>
      <c r="D84" s="7">
        <f t="shared" si="2"/>
        <v>693229</v>
      </c>
      <c r="E84" t="b">
        <f t="shared" si="3"/>
        <v>0</v>
      </c>
    </row>
    <row r="85" spans="1:5">
      <c r="A85" s="1">
        <v>42705</v>
      </c>
      <c r="B85" s="8">
        <v>60988</v>
      </c>
      <c r="D85" s="7">
        <f t="shared" si="2"/>
        <v>-734926</v>
      </c>
      <c r="E85" t="b">
        <f t="shared" si="3"/>
        <v>0</v>
      </c>
    </row>
    <row r="86" spans="1:5">
      <c r="A86" s="1">
        <v>42736</v>
      </c>
      <c r="B86" s="8">
        <v>138230</v>
      </c>
      <c r="D86" s="7">
        <f t="shared" si="2"/>
        <v>77242</v>
      </c>
      <c r="E86" t="b">
        <f t="shared" si="3"/>
        <v>0</v>
      </c>
    </row>
    <row r="87" spans="1:5">
      <c r="A87" s="1">
        <v>42767</v>
      </c>
      <c r="B87" s="8">
        <v>671099</v>
      </c>
      <c r="D87" s="7">
        <f t="shared" si="2"/>
        <v>532869</v>
      </c>
      <c r="E87" t="b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showGridLines="0" workbookViewId="0">
      <selection activeCell="B8" sqref="B8"/>
    </sheetView>
  </sheetViews>
  <sheetFormatPr defaultRowHeight="15"/>
  <cols>
    <col min="2" max="2" width="95.42578125" bestFit="1" customWidth="1"/>
    <col min="3" max="3" width="44.85546875" bestFit="1" customWidth="1"/>
  </cols>
  <sheetData>
    <row r="1" spans="1:2">
      <c r="A1" s="4" t="s">
        <v>18</v>
      </c>
      <c r="B1" s="4" t="s">
        <v>28</v>
      </c>
    </row>
    <row r="2" spans="1:2">
      <c r="B2" t="s">
        <v>2</v>
      </c>
    </row>
    <row r="3" spans="1:2">
      <c r="B3" s="2"/>
    </row>
    <row r="4" spans="1:2">
      <c r="A4" t="s">
        <v>8</v>
      </c>
      <c r="B4" s="2" t="s">
        <v>3</v>
      </c>
    </row>
    <row r="5" spans="1:2">
      <c r="B5" s="6" t="s">
        <v>21</v>
      </c>
    </row>
    <row r="6" spans="1:2">
      <c r="A6" t="s">
        <v>9</v>
      </c>
      <c r="B6" s="2" t="s">
        <v>4</v>
      </c>
    </row>
    <row r="7" spans="1:2">
      <c r="B7" s="6" t="s">
        <v>20</v>
      </c>
    </row>
    <row r="8" spans="1:2">
      <c r="A8" t="s">
        <v>10</v>
      </c>
      <c r="B8" s="2" t="s">
        <v>5</v>
      </c>
    </row>
    <row r="9" spans="1:2">
      <c r="B9" s="6" t="s">
        <v>26</v>
      </c>
    </row>
    <row r="10" spans="1:2">
      <c r="A10" t="s">
        <v>11</v>
      </c>
      <c r="B10" s="2" t="s">
        <v>6</v>
      </c>
    </row>
    <row r="11" spans="1:2">
      <c r="B11" s="6" t="s">
        <v>29</v>
      </c>
    </row>
    <row r="12" spans="1:2">
      <c r="A12" t="s">
        <v>12</v>
      </c>
      <c r="B12" s="2" t="s">
        <v>7</v>
      </c>
    </row>
    <row r="13" spans="1:2">
      <c r="B13" s="6" t="s">
        <v>30</v>
      </c>
    </row>
    <row r="15" spans="1:2">
      <c r="B15" t="s">
        <v>17</v>
      </c>
    </row>
    <row r="16" spans="1:2">
      <c r="B16" s="3" t="s">
        <v>13</v>
      </c>
    </row>
    <row r="17" spans="2:2">
      <c r="B17" s="3" t="s">
        <v>14</v>
      </c>
    </row>
    <row r="18" spans="2:2">
      <c r="B18" s="3" t="s">
        <v>15</v>
      </c>
    </row>
    <row r="19" spans="2:2">
      <c r="B19" s="3" t="s">
        <v>22</v>
      </c>
    </row>
    <row r="20" spans="2:2">
      <c r="B20" s="3" t="s">
        <v>24</v>
      </c>
    </row>
    <row r="21" spans="2:2">
      <c r="B21" s="3" t="s">
        <v>27</v>
      </c>
    </row>
    <row r="22" spans="2:2">
      <c r="B22" s="3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budget_data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2020-12-06T21:44:50Z</dcterms:created>
  <dcterms:modified xsi:type="dcterms:W3CDTF">2020-12-07T03:56:46Z</dcterms:modified>
</cp:coreProperties>
</file>