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utlookuga-my.sharepoint.com/personal/avcopan_uga_edu/Documents/Documents/UGA/Project 24 - Nick Cl Abstractions/"/>
    </mc:Choice>
  </mc:AlternateContent>
  <xr:revisionPtr revIDLastSave="1" documentId="8_{818FF98A-247B-4FCA-9AB4-7141A2CDD40B}" xr6:coauthVersionLast="47" xr6:coauthVersionMax="47" xr10:uidLastSave="{0DFDF6E0-4C9F-47F7-8F41-B4C9501F81B5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B12" i="1"/>
  <c r="A10" i="1"/>
  <c r="B10" i="1"/>
  <c r="A8" i="1"/>
  <c r="B8" i="1"/>
  <c r="A9" i="1"/>
  <c r="B9" i="1"/>
  <c r="A6" i="1"/>
  <c r="B6" i="1"/>
  <c r="A7" i="1"/>
  <c r="B7" i="1"/>
  <c r="A5" i="1"/>
  <c r="B5" i="1"/>
  <c r="A3" i="1"/>
  <c r="B3" i="1"/>
  <c r="A4" i="1"/>
  <c r="B4" i="1"/>
  <c r="B2" i="1"/>
  <c r="A2" i="1"/>
  <c r="G21" i="1"/>
  <c r="F21" i="1"/>
  <c r="G11" i="1"/>
  <c r="F11" i="1"/>
</calcChain>
</file>

<file path=xl/sharedStrings.xml><?xml version="1.0" encoding="utf-8"?>
<sst xmlns="http://schemas.openxmlformats.org/spreadsheetml/2006/main" count="25" uniqueCount="25">
  <si>
    <t>HCl</t>
  </si>
  <si>
    <t>R</t>
  </si>
  <si>
    <t>R + HCl</t>
  </si>
  <si>
    <t>Cl</t>
  </si>
  <si>
    <t>RH</t>
  </si>
  <si>
    <t>RH + Cl</t>
  </si>
  <si>
    <t>F12 (Eh)</t>
  </si>
  <si>
    <t>Reactants</t>
  </si>
  <si>
    <t>Products</t>
  </si>
  <si>
    <t>kcal/mol</t>
  </si>
  <si>
    <t xml:space="preserve">1 Hartree = </t>
  </si>
  <si>
    <t>B2PLYP (Eh)</t>
  </si>
  <si>
    <t>B2PLYP (kcal/mol)</t>
  </si>
  <si>
    <t>Point</t>
  </si>
  <si>
    <t>A</t>
  </si>
  <si>
    <t>Points</t>
  </si>
  <si>
    <t>A-&gt;B</t>
  </si>
  <si>
    <t>B</t>
  </si>
  <si>
    <t>B-&gt;C</t>
  </si>
  <si>
    <t>C</t>
  </si>
  <si>
    <t>C-&gt;E</t>
  </si>
  <si>
    <t>C-&gt;D</t>
  </si>
  <si>
    <t>D</t>
  </si>
  <si>
    <t>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</si>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</sst>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B2PLYP (kcal/mol)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R + HCl</c:v>
                </c:pt>
                <c:pt idx="1">
                  <c:v>A</c:v>
                </c:pt>
                <c:pt idx="2">
                  <c:v>A-&gt;B</c:v>
                </c:pt>
                <c:pt idx="3">
                  <c:v>B</c:v>
                </c:pt>
                <c:pt idx="4">
                  <c:v>B-&gt;C</c:v>
                </c:pt>
                <c:pt idx="5">
                  <c:v>C</c:v>
                </c:pt>
                <c:pt idx="6">
                  <c:v>C-&gt;D</c:v>
                </c:pt>
                <c:pt idx="7">
                  <c:v>D</c:v>
                </c:pt>
                <c:pt idx="8">
                  <c:v>C-&gt;E</c:v>
                </c:pt>
                <c:pt idx="9">
                  <c:v>E</c:v>
                </c:pt>
                <c:pt idx="10">
                  <c:v>RH + Cl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-6.9055802278716953</c:v>
                </c:pt>
                <c:pt idx="2">
                  <c:v>-4.5235334061837147</c:v>
                </c:pt>
                <c:pt idx="3">
                  <c:v>-6.4456656390351359</c:v>
                </c:pt>
                <c:pt idx="4">
                  <c:v>-6.338248987718524</c:v>
                </c:pt>
                <c:pt idx="5">
                  <c:v>-6.879374528622483</c:v>
                </c:pt>
                <c:pt idx="6">
                  <c:v>-4.1018966944863084</c:v>
                </c:pt>
                <c:pt idx="7">
                  <c:v>-5.3069622613204315</c:v>
                </c:pt>
                <c:pt idx="8">
                  <c:v>-2.9787971178721393</c:v>
                </c:pt>
                <c:pt idx="10">
                  <c:v>-1.6266895589719597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B-4034-AC77-AF6F970D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096863"/>
        <c:axId val="1432097279"/>
      </c:barChart>
      <c:catAx>
        <c:axId val="14320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97279"/>
        <c:crosses val="autoZero"/>
        <c:auto val="1"/>
        <c:lblAlgn val="ctr"/>
        <c:lblOffset val="100"/>
        <c:noMultiLvlLbl val="0"/>
      </c:catAx>
      <c:valAx>
        <c:axId val="14320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8</xdr:row>
      <xdr:rowOff>179070</xdr:rowOff>
    </xdr:from>
    <xdr:to>
      <xdr:col>14</xdr:col>
      <xdr:colOff>148590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A6EB-D5AD-4FB4-9F23-1FAFB59D4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M6" sqref="M6"/>
    </sheetView>
  </sheetViews>
  <sheetFormatPr defaultRowHeight="15" x14ac:dyDescent="0.25"/>
  <cols>
    <col min="1" max="1" width="9.42578125" customWidth="1"/>
    <col min="2" max="2" width="16.42578125" customWidth="1"/>
    <col min="3" max="3" width="12.7109375" bestFit="1" customWidth="1"/>
    <col min="4" max="4" width="12.7109375" customWidth="1"/>
    <col min="5" max="5" width="19.7109375" customWidth="1"/>
    <col min="6" max="6" width="12.7109375" customWidth="1"/>
    <col min="7" max="7" width="12.7109375" bestFit="1" customWidth="1"/>
    <col min="8" max="8" width="10.7109375" bestFit="1" customWidth="1"/>
    <col min="9" max="9" width="10.85546875" customWidth="1"/>
    <col min="12" max="12" width="10.5703125" customWidth="1"/>
    <col min="13" max="13" width="11" bestFit="1" customWidth="1"/>
  </cols>
  <sheetData>
    <row r="1" spans="1:13" x14ac:dyDescent="0.25">
      <c r="A1" s="1" t="s">
        <v>13</v>
      </c>
      <c r="B1" t="s">
        <v>12</v>
      </c>
      <c r="F1" t="s">
        <v>11</v>
      </c>
      <c r="G1" t="s">
        <v>6</v>
      </c>
      <c r="I1" t="s">
        <v>10</v>
      </c>
      <c r="J1" s="1">
        <v>627.50947399999995</v>
      </c>
      <c r="K1" t="s">
        <v>9</v>
      </c>
      <c r="M1" s="1"/>
    </row>
    <row r="2" spans="1:13" x14ac:dyDescent="0.25">
      <c r="A2" t="str">
        <f>E11</f>
        <v>R + HCl</v>
      </c>
      <c r="B2">
        <f>(F11-F$11)*$J$1</f>
        <v>0</v>
      </c>
      <c r="E2" s="1" t="s">
        <v>7</v>
      </c>
    </row>
    <row r="3" spans="1:13" x14ac:dyDescent="0.25">
      <c r="A3" t="str">
        <f t="shared" ref="A3:A4" si="0">E12</f>
        <v>A</v>
      </c>
      <c r="B3">
        <f t="shared" ref="B3:B4" si="1">(F12-F$11)*$J$1</f>
        <v>-6.9055802278716953</v>
      </c>
      <c r="C3" s="2"/>
      <c r="E3" t="s">
        <v>1</v>
      </c>
      <c r="F3">
        <v>-231.65062330443999</v>
      </c>
      <c r="G3">
        <v>-231.45832366702399</v>
      </c>
    </row>
    <row r="4" spans="1:13" x14ac:dyDescent="0.25">
      <c r="A4" t="str">
        <f t="shared" si="0"/>
        <v>A-&gt;B</v>
      </c>
      <c r="B4">
        <f t="shared" si="1"/>
        <v>-4.5235334061837147</v>
      </c>
      <c r="E4" t="s">
        <v>0</v>
      </c>
      <c r="F4">
        <v>-460.69465679614001</v>
      </c>
      <c r="G4">
        <v>-460.37008931608301</v>
      </c>
    </row>
    <row r="5" spans="1:13" x14ac:dyDescent="0.25">
      <c r="A5" t="str">
        <f t="shared" ref="A5" si="2">E14</f>
        <v>B</v>
      </c>
      <c r="B5">
        <f t="shared" ref="B5" si="3">(F14-F$11)*$J$1</f>
        <v>-6.4456656390351359</v>
      </c>
    </row>
    <row r="6" spans="1:13" x14ac:dyDescent="0.25">
      <c r="A6" t="str">
        <f t="shared" ref="A6:A7" si="4">E15</f>
        <v>B-&gt;C</v>
      </c>
      <c r="B6">
        <f t="shared" ref="B6:B7" si="5">(F15-F$11)*$J$1</f>
        <v>-6.338248987718524</v>
      </c>
      <c r="E6" s="1" t="s">
        <v>8</v>
      </c>
    </row>
    <row r="7" spans="1:13" x14ac:dyDescent="0.25">
      <c r="A7" t="str">
        <f t="shared" si="4"/>
        <v>C</v>
      </c>
      <c r="B7">
        <f t="shared" si="5"/>
        <v>-6.879374528622483</v>
      </c>
      <c r="E7" t="s">
        <v>4</v>
      </c>
      <c r="F7">
        <v>-232.31785224730001</v>
      </c>
      <c r="G7">
        <v>-232.13038544827199</v>
      </c>
    </row>
    <row r="8" spans="1:13" x14ac:dyDescent="0.25">
      <c r="A8" t="str">
        <f t="shared" ref="A8:A9" si="6">E17</f>
        <v>C-&gt;D</v>
      </c>
      <c r="B8">
        <f t="shared" ref="B8:B9" si="7">(F17-F$11)*$J$1</f>
        <v>-4.1018966944863084</v>
      </c>
      <c r="E8" t="s">
        <v>3</v>
      </c>
      <c r="F8">
        <v>-460.03002014809999</v>
      </c>
      <c r="G8">
        <v>-459.69968413132301</v>
      </c>
    </row>
    <row r="9" spans="1:13" x14ac:dyDescent="0.25">
      <c r="A9" t="str">
        <f t="shared" si="6"/>
        <v>D</v>
      </c>
      <c r="B9">
        <f t="shared" si="7"/>
        <v>-5.3069622613204315</v>
      </c>
    </row>
    <row r="10" spans="1:13" x14ac:dyDescent="0.25">
      <c r="A10" t="str">
        <f t="shared" ref="A10" si="8">E19</f>
        <v>C-&gt;E</v>
      </c>
      <c r="B10">
        <f t="shared" ref="B10" si="9">(F19-F$11)*$J$1</f>
        <v>-2.9787971178721393</v>
      </c>
      <c r="E10" s="1" t="s">
        <v>15</v>
      </c>
    </row>
    <row r="11" spans="1:13" x14ac:dyDescent="0.25">
      <c r="A11" t="str">
        <f t="shared" ref="A11:A12" si="10">E20</f>
        <v>E</v>
      </c>
      <c r="E11" s="3" t="s">
        <v>2</v>
      </c>
      <c r="F11">
        <f>SUM(F3:F4)</f>
        <v>-692.34528010058</v>
      </c>
      <c r="G11">
        <f>SUM(G3:G4)</f>
        <v>-691.828412983107</v>
      </c>
    </row>
    <row r="12" spans="1:13" x14ac:dyDescent="0.25">
      <c r="A12" t="str">
        <f t="shared" si="10"/>
        <v>RH + Cl</v>
      </c>
      <c r="B12">
        <f t="shared" ref="B11:B12" si="11">(F21-F$11)*$J$1</f>
        <v>-1.6266895589719597</v>
      </c>
      <c r="E12" s="3" t="s">
        <v>14</v>
      </c>
      <c r="F12">
        <v>-692.35628484315998</v>
      </c>
      <c r="G12" s="2"/>
      <c r="H12" s="2"/>
      <c r="I12" s="4" t="s">
        <v>24</v>
      </c>
    </row>
    <row r="13" spans="1:13" x14ac:dyDescent="0.25">
      <c r="A13" s="1"/>
      <c r="E13" s="3" t="s">
        <v>16</v>
      </c>
      <c r="F13" s="5">
        <v>-692.35248880992003</v>
      </c>
      <c r="G13" s="2"/>
      <c r="H13" s="2"/>
    </row>
    <row r="14" spans="1:13" x14ac:dyDescent="0.25">
      <c r="D14" s="2"/>
      <c r="E14" s="3" t="s">
        <v>17</v>
      </c>
      <c r="F14">
        <v>-692.35555192260995</v>
      </c>
      <c r="G14" s="2"/>
      <c r="J14" s="4"/>
    </row>
    <row r="15" spans="1:13" x14ac:dyDescent="0.25">
      <c r="C15" s="2"/>
      <c r="D15" s="2"/>
      <c r="E15" s="3" t="s">
        <v>18</v>
      </c>
      <c r="F15">
        <v>-692.35538074327997</v>
      </c>
      <c r="G15" s="2"/>
      <c r="I15" s="4"/>
    </row>
    <row r="16" spans="1:13" x14ac:dyDescent="0.25">
      <c r="E16" s="3" t="s">
        <v>19</v>
      </c>
      <c r="F16">
        <v>-692.35624308171998</v>
      </c>
      <c r="I16" s="4"/>
      <c r="K16" s="4"/>
    </row>
    <row r="17" spans="5:11" x14ac:dyDescent="0.25">
      <c r="E17" s="3" t="s">
        <v>21</v>
      </c>
      <c r="F17">
        <v>-692.35181688905004</v>
      </c>
      <c r="I17" s="4"/>
      <c r="K17" s="4"/>
    </row>
    <row r="18" spans="5:11" x14ac:dyDescent="0.25">
      <c r="E18" s="3" t="s">
        <v>22</v>
      </c>
      <c r="F18">
        <v>-692.35373728326999</v>
      </c>
      <c r="I18" s="4"/>
    </row>
    <row r="19" spans="5:11" x14ac:dyDescent="0.25">
      <c r="E19" s="3" t="s">
        <v>20</v>
      </c>
      <c r="F19">
        <v>-692.35002711594996</v>
      </c>
      <c r="I19" s="4"/>
    </row>
    <row r="20" spans="5:11" x14ac:dyDescent="0.25">
      <c r="E20" s="3" t="s">
        <v>23</v>
      </c>
    </row>
    <row r="21" spans="5:11" x14ac:dyDescent="0.25">
      <c r="E21" s="3" t="s">
        <v>5</v>
      </c>
      <c r="F21">
        <f>SUM(F7:F8)</f>
        <v>-692.34787239540003</v>
      </c>
      <c r="G21">
        <f>SUM(G7:G8)</f>
        <v>-691.83006957959503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Victor Copan</dc:creator>
  <cp:lastModifiedBy>Andreas Victor Copan</cp:lastModifiedBy>
  <dcterms:created xsi:type="dcterms:W3CDTF">2015-06-05T18:17:20Z</dcterms:created>
  <dcterms:modified xsi:type="dcterms:W3CDTF">2024-10-11T17:24:33Z</dcterms:modified>
</cp:coreProperties>
</file>